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2.bin" ContentType="application/vnd.openxmlformats-officedocument.oleObject"/>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filterPrivacy="1" showInkAnnotation="0" codeName="ThisWorkbook" defaultThemeVersion="124226"/>
  <xr:revisionPtr revIDLastSave="0" documentId="13_ncr:1_{0F8E8C94-A576-CC4A-AFA3-49DD8BF66637}" xr6:coauthVersionLast="47" xr6:coauthVersionMax="47" xr10:uidLastSave="{00000000-0000-0000-0000-000000000000}"/>
  <bookViews>
    <workbookView xWindow="6820" yWindow="500" windowWidth="46740" windowHeight="27860" xr2:uid="{00000000-000D-0000-FFFF-FFFF00000000}"/>
  </bookViews>
  <sheets>
    <sheet name="Sheet1" sheetId="1" r:id="rId1"/>
    <sheet name="Sheet2" sheetId="2" state="hidden" r:id="rId2"/>
    <sheet name="Sheet3" sheetId="3" state="hidden" r:id="rId3"/>
    <sheet name="Sheet4" sheetId="4" state="hidden" r:id="rId4"/>
    <sheet name="Sheet5" sheetId="5" state="hidden" r:id="rId5"/>
  </sheets>
  <externalReferences>
    <externalReference r:id="rId6"/>
  </externalReferences>
  <definedNames>
    <definedName name="DC_gain_comp">Sheet2!$B$31</definedName>
    <definedName name="DC_gain_power">Sheet2!$B$21</definedName>
    <definedName name="fp">Sheet2!$B$18</definedName>
    <definedName name="fp_comp1">Sheet2!$B$29</definedName>
    <definedName name="fp_comp2">Sheet2!$B$30</definedName>
    <definedName name="fp_ff">Sheet2!$B$55</definedName>
    <definedName name="fz_comp">Sheet2!$B$28</definedName>
    <definedName name="fz_ff">Sheet2!$B$54</definedName>
    <definedName name="fzESR">Sheet2!$B$20</definedName>
    <definedName name="fzRHP">Sheet2!$B$19</definedName>
    <definedName name="GmPS">Sheet2!$B$6</definedName>
    <definedName name="Rsns">Sheet2!$D$5</definedName>
    <definedName name="Vout">Sheet2!$B$11</definedName>
    <definedName name="Vref">Sheet2!$B$3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2" l="1"/>
  <c r="B27" i="2"/>
  <c r="B25" i="2"/>
  <c r="B25" i="1"/>
  <c r="I21" i="5" l="1"/>
  <c r="I23" i="5" s="1"/>
  <c r="I22" i="5"/>
  <c r="W233" i="2" l="1"/>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D25" i="1" l="1"/>
  <c r="B26" i="1" l="1"/>
  <c r="B9" i="2" l="1"/>
  <c r="B8" i="2"/>
  <c r="B7" i="2"/>
  <c r="N19" i="1"/>
  <c r="I12" i="1"/>
  <c r="B29" i="1"/>
  <c r="B31" i="1" s="1"/>
  <c r="B32" i="1" s="1"/>
  <c r="B35" i="2" l="1"/>
  <c r="D35" i="2" s="1"/>
  <c r="B14" i="2"/>
  <c r="D14" i="2" s="1"/>
  <c r="B13" i="2"/>
  <c r="B11" i="2"/>
  <c r="B10" i="2"/>
  <c r="B60" i="2"/>
  <c r="D27" i="2"/>
  <c r="D26" i="2"/>
  <c r="D25" i="2"/>
  <c r="D24" i="2"/>
  <c r="D9" i="2"/>
  <c r="W5" i="2"/>
  <c r="D5" i="2"/>
  <c r="AP4" i="2" s="1"/>
  <c r="W4" i="2"/>
  <c r="D4" i="2"/>
  <c r="B28" i="2" l="1"/>
  <c r="AP5" i="2"/>
  <c r="AP236" i="2"/>
  <c r="AP240" i="2"/>
  <c r="AP241" i="2"/>
  <c r="AP242" i="2"/>
  <c r="AP243" i="2"/>
  <c r="AP247" i="2"/>
  <c r="AP251" i="2"/>
  <c r="AP257" i="2"/>
  <c r="AP263" i="2"/>
  <c r="AP264" i="2"/>
  <c r="AP271" i="2"/>
  <c r="AP272" i="2"/>
  <c r="AP284" i="2"/>
  <c r="AP286" i="2"/>
  <c r="AP287" i="2"/>
  <c r="AP288" i="2"/>
  <c r="AP289" i="2"/>
  <c r="AP294" i="2"/>
  <c r="AP296" i="2"/>
  <c r="AP298" i="2"/>
  <c r="AP300" i="2"/>
  <c r="AP301" i="2"/>
  <c r="AP303" i="2"/>
  <c r="AP310" i="2"/>
  <c r="AP313" i="2"/>
  <c r="AP315" i="2"/>
  <c r="AP318" i="2"/>
  <c r="AP322" i="2"/>
  <c r="AP335" i="2"/>
  <c r="AP336" i="2"/>
  <c r="AP342" i="2"/>
  <c r="AP345" i="2"/>
  <c r="AP351" i="2"/>
  <c r="AP355" i="2"/>
  <c r="AP356" i="2"/>
  <c r="AP361" i="2"/>
  <c r="AP362" i="2"/>
  <c r="AP370" i="2"/>
  <c r="AP373" i="2"/>
  <c r="AP375" i="2"/>
  <c r="AP376" i="2"/>
  <c r="AP389" i="2"/>
  <c r="AP394" i="2"/>
  <c r="AP396" i="2"/>
  <c r="AP399" i="2"/>
  <c r="AP405" i="2"/>
  <c r="AP410" i="2"/>
  <c r="AP421" i="2"/>
  <c r="AP422" i="2"/>
  <c r="AP423" i="2"/>
  <c r="AP424" i="2"/>
  <c r="AP426" i="2"/>
  <c r="AP427" i="2"/>
  <c r="AP430" i="2"/>
  <c r="AP431" i="2"/>
  <c r="AP432" i="2"/>
  <c r="AP436" i="2"/>
  <c r="AP440" i="2"/>
  <c r="AP445" i="2"/>
  <c r="AP447" i="2"/>
  <c r="AP450" i="2"/>
  <c r="AP456" i="2"/>
  <c r="AP457" i="2"/>
  <c r="AP458" i="2"/>
  <c r="AP459" i="2"/>
  <c r="AP461" i="2"/>
  <c r="AP462" i="2"/>
  <c r="AP464" i="2"/>
  <c r="AP465" i="2"/>
  <c r="AP466" i="2"/>
  <c r="AP467" i="2"/>
  <c r="AP469" i="2"/>
  <c r="AP471" i="2"/>
  <c r="AP473" i="2"/>
  <c r="AP474" i="2"/>
  <c r="AP476" i="2"/>
  <c r="AP479" i="2"/>
  <c r="AP489" i="2"/>
  <c r="AP490" i="2"/>
  <c r="AP492" i="2"/>
  <c r="AP495" i="2"/>
  <c r="AP505" i="2"/>
  <c r="AP506" i="2"/>
  <c r="AP508" i="2"/>
  <c r="AP511" i="2"/>
  <c r="AP233" i="2"/>
  <c r="AP235" i="2"/>
  <c r="AP239" i="2"/>
  <c r="AP249" i="2"/>
  <c r="AP250" i="2"/>
  <c r="AP255" i="2"/>
  <c r="AP259" i="2"/>
  <c r="AP265" i="2"/>
  <c r="AP267" i="2"/>
  <c r="AP268" i="2"/>
  <c r="AP269" i="2"/>
  <c r="AP270" i="2"/>
  <c r="AP274" i="2"/>
  <c r="AP277" i="2"/>
  <c r="AP282" i="2"/>
  <c r="AP302" i="2"/>
  <c r="AP304" i="2"/>
  <c r="AP306" i="2"/>
  <c r="AP308" i="2"/>
  <c r="AP316" i="2"/>
  <c r="AP319" i="2"/>
  <c r="AP327" i="2"/>
  <c r="AP328" i="2"/>
  <c r="AP330" i="2"/>
  <c r="AP333" i="2"/>
  <c r="AP339" i="2"/>
  <c r="AP340" i="2"/>
  <c r="AP346" i="2"/>
  <c r="AP349" i="2"/>
  <c r="AP353" i="2"/>
  <c r="AP357" i="2"/>
  <c r="AP368" i="2"/>
  <c r="AP374" i="2"/>
  <c r="AP377" i="2"/>
  <c r="AP383" i="2"/>
  <c r="AP386" i="2"/>
  <c r="AP390" i="2"/>
  <c r="AP392" i="2"/>
  <c r="AP395" i="2"/>
  <c r="AP401" i="2"/>
  <c r="AP408" i="2"/>
  <c r="AP411" i="2"/>
  <c r="AP417" i="2"/>
  <c r="AP420" i="2"/>
  <c r="AP428" i="2"/>
  <c r="AP437" i="2"/>
  <c r="AP441" i="2"/>
  <c r="AP443" i="2"/>
  <c r="AP446" i="2"/>
  <c r="AP452" i="2"/>
  <c r="AP453" i="2"/>
  <c r="AP455" i="2"/>
  <c r="AP470" i="2"/>
  <c r="AP475" i="2"/>
  <c r="AP485" i="2"/>
  <c r="AP486" i="2"/>
  <c r="AP488" i="2"/>
  <c r="AP491" i="2"/>
  <c r="AP501" i="2"/>
  <c r="AP502" i="2"/>
  <c r="AP504" i="2"/>
  <c r="AP507" i="2"/>
  <c r="AP234" i="2"/>
  <c r="AP237" i="2"/>
  <c r="AP244" i="2"/>
  <c r="AP248" i="2"/>
  <c r="AP256" i="2"/>
  <c r="AP260" i="2"/>
  <c r="AP262" i="2"/>
  <c r="AP275" i="2"/>
  <c r="AP276" i="2"/>
  <c r="AP279" i="2"/>
  <c r="AP280" i="2"/>
  <c r="AP285" i="2"/>
  <c r="AP291" i="2"/>
  <c r="AP309" i="2"/>
  <c r="AP311" i="2"/>
  <c r="AP314" i="2"/>
  <c r="AP317" i="2"/>
  <c r="AP320" i="2"/>
  <c r="AP323" i="2"/>
  <c r="AP324" i="2"/>
  <c r="AP325" i="2"/>
  <c r="AP334" i="2"/>
  <c r="AP337" i="2"/>
  <c r="AP343" i="2"/>
  <c r="AP344" i="2"/>
  <c r="AP350" i="2"/>
  <c r="AP354" i="2"/>
  <c r="AP360" i="2"/>
  <c r="AP363" i="2"/>
  <c r="AP364" i="2"/>
  <c r="AP366" i="2"/>
  <c r="AP367" i="2"/>
  <c r="AP371" i="2"/>
  <c r="AP372" i="2"/>
  <c r="AP379" i="2"/>
  <c r="AP380" i="2"/>
  <c r="AP381" i="2"/>
  <c r="AP382" i="2"/>
  <c r="AP388" i="2"/>
  <c r="AP391" i="2"/>
  <c r="AP397" i="2"/>
  <c r="AP402" i="2"/>
  <c r="AP404" i="2"/>
  <c r="AP413" i="2"/>
  <c r="AP414" i="2"/>
  <c r="AP415" i="2"/>
  <c r="AP416" i="2"/>
  <c r="AP425" i="2"/>
  <c r="AP435" i="2"/>
  <c r="AP439" i="2"/>
  <c r="AP442" i="2"/>
  <c r="AP448" i="2"/>
  <c r="AP451" i="2"/>
  <c r="AP460" i="2"/>
  <c r="AP463" i="2"/>
  <c r="AP468" i="2"/>
  <c r="AP472" i="2"/>
  <c r="AP481" i="2"/>
  <c r="AP482" i="2"/>
  <c r="AP484" i="2"/>
  <c r="AP487" i="2"/>
  <c r="AP497" i="2"/>
  <c r="AP498" i="2"/>
  <c r="AP500" i="2"/>
  <c r="AP503" i="2"/>
  <c r="AP238" i="2"/>
  <c r="AP245" i="2"/>
  <c r="AP246" i="2"/>
  <c r="AP252" i="2"/>
  <c r="AP253" i="2"/>
  <c r="AP254" i="2"/>
  <c r="AP258" i="2"/>
  <c r="AP261" i="2"/>
  <c r="AP266" i="2"/>
  <c r="AP273" i="2"/>
  <c r="AP278" i="2"/>
  <c r="AP281" i="2"/>
  <c r="AP283" i="2"/>
  <c r="AP290" i="2"/>
  <c r="AP292" i="2"/>
  <c r="AP293" i="2"/>
  <c r="AP295" i="2"/>
  <c r="AP297" i="2"/>
  <c r="AP299" i="2"/>
  <c r="AP305" i="2"/>
  <c r="AP307" i="2"/>
  <c r="AP312" i="2"/>
  <c r="AP321" i="2"/>
  <c r="AP326" i="2"/>
  <c r="AP329" i="2"/>
  <c r="AP331" i="2"/>
  <c r="AP332" i="2"/>
  <c r="AP338" i="2"/>
  <c r="AP341" i="2"/>
  <c r="AP347" i="2"/>
  <c r="AP348" i="2"/>
  <c r="AP352" i="2"/>
  <c r="AP358" i="2"/>
  <c r="AP359" i="2"/>
  <c r="AP365" i="2"/>
  <c r="AP369" i="2"/>
  <c r="AP378" i="2"/>
  <c r="AP384" i="2"/>
  <c r="AP385" i="2"/>
  <c r="AP387" i="2"/>
  <c r="AP393" i="2"/>
  <c r="AP398" i="2"/>
  <c r="AP400" i="2"/>
  <c r="AP403" i="2"/>
  <c r="AP406" i="2"/>
  <c r="AP407" i="2"/>
  <c r="AP409" i="2"/>
  <c r="AP412" i="2"/>
  <c r="AP418" i="2"/>
  <c r="AP419" i="2"/>
  <c r="AP429" i="2"/>
  <c r="AP433" i="2"/>
  <c r="AP434" i="2"/>
  <c r="AP438" i="2"/>
  <c r="AP444" i="2"/>
  <c r="AP449" i="2"/>
  <c r="AP454" i="2"/>
  <c r="AP477" i="2"/>
  <c r="AP478" i="2"/>
  <c r="AP480" i="2"/>
  <c r="AP483" i="2"/>
  <c r="AP493" i="2"/>
  <c r="AP494" i="2"/>
  <c r="AP496" i="2"/>
  <c r="AP499" i="2"/>
  <c r="AP509" i="2"/>
  <c r="AP510" i="2"/>
  <c r="AP512" i="2"/>
  <c r="AP515" i="2"/>
  <c r="AP519" i="2"/>
  <c r="AP521" i="2"/>
  <c r="AP538" i="2"/>
  <c r="AP544" i="2"/>
  <c r="AP545" i="2"/>
  <c r="AP547" i="2"/>
  <c r="AP556" i="2"/>
  <c r="AP558" i="2"/>
  <c r="AP561" i="2"/>
  <c r="AP567" i="2"/>
  <c r="AP572" i="2"/>
  <c r="AP574" i="2"/>
  <c r="AP577" i="2"/>
  <c r="AP583" i="2"/>
  <c r="AP588" i="2"/>
  <c r="AP594" i="2"/>
  <c r="AP597" i="2"/>
  <c r="AP600" i="2"/>
  <c r="AP601" i="2"/>
  <c r="AP602" i="2"/>
  <c r="AP604" i="2"/>
  <c r="AP611" i="2"/>
  <c r="AP614" i="2"/>
  <c r="AP621" i="2"/>
  <c r="AP623" i="2"/>
  <c r="AP624" i="2"/>
  <c r="AP625" i="2"/>
  <c r="AP628" i="2"/>
  <c r="AP639" i="2"/>
  <c r="AP640" i="2"/>
  <c r="AP642" i="2"/>
  <c r="AP645" i="2"/>
  <c r="AP655" i="2"/>
  <c r="AP656" i="2"/>
  <c r="AP658" i="2"/>
  <c r="AP661" i="2"/>
  <c r="AP671" i="2"/>
  <c r="AP672" i="2"/>
  <c r="AP674" i="2"/>
  <c r="AP679" i="2"/>
  <c r="AP680" i="2"/>
  <c r="AP682" i="2"/>
  <c r="AP687" i="2"/>
  <c r="AP688" i="2"/>
  <c r="AP689" i="2"/>
  <c r="AP695" i="2"/>
  <c r="AP696" i="2"/>
  <c r="AP705" i="2"/>
  <c r="AP709" i="2"/>
  <c r="AP722" i="2"/>
  <c r="AP723" i="2"/>
  <c r="AP725" i="2"/>
  <c r="AP728" i="2"/>
  <c r="AP738" i="2"/>
  <c r="AP739" i="2"/>
  <c r="AP741" i="2"/>
  <c r="AP744" i="2"/>
  <c r="AP754" i="2"/>
  <c r="AP755" i="2"/>
  <c r="AP757" i="2"/>
  <c r="AP760" i="2"/>
  <c r="AP770" i="2"/>
  <c r="AP771" i="2"/>
  <c r="AP773" i="2"/>
  <c r="AP778" i="2"/>
  <c r="AP779" i="2"/>
  <c r="AP781" i="2"/>
  <c r="AP786" i="2"/>
  <c r="AP787" i="2"/>
  <c r="AP788" i="2"/>
  <c r="AP795" i="2"/>
  <c r="AP801" i="2"/>
  <c r="AP804" i="2"/>
  <c r="AP809" i="2"/>
  <c r="AP813" i="2"/>
  <c r="AP814" i="2"/>
  <c r="AP815" i="2"/>
  <c r="AP816" i="2"/>
  <c r="AP821" i="2"/>
  <c r="AP822" i="2"/>
  <c r="AP517" i="2"/>
  <c r="AP518" i="2"/>
  <c r="AP522" i="2"/>
  <c r="AP528" i="2"/>
  <c r="AP531" i="2"/>
  <c r="AP536" i="2"/>
  <c r="AP540" i="2"/>
  <c r="AP541" i="2"/>
  <c r="AP542" i="2"/>
  <c r="AP543" i="2"/>
  <c r="AP554" i="2"/>
  <c r="AP557" i="2"/>
  <c r="AP563" i="2"/>
  <c r="AP568" i="2"/>
  <c r="AP570" i="2"/>
  <c r="AP573" i="2"/>
  <c r="AP579" i="2"/>
  <c r="AP584" i="2"/>
  <c r="AP586" i="2"/>
  <c r="AP589" i="2"/>
  <c r="AP591" i="2"/>
  <c r="AP592" i="2"/>
  <c r="AP593" i="2"/>
  <c r="AP599" i="2"/>
  <c r="AP605" i="2"/>
  <c r="AP607" i="2"/>
  <c r="AP608" i="2"/>
  <c r="AP609" i="2"/>
  <c r="AP610" i="2"/>
  <c r="AP619" i="2"/>
  <c r="AP626" i="2"/>
  <c r="AP635" i="2"/>
  <c r="AP636" i="2"/>
  <c r="AP638" i="2"/>
  <c r="AP641" i="2"/>
  <c r="AP651" i="2"/>
  <c r="AP652" i="2"/>
  <c r="AP654" i="2"/>
  <c r="AP657" i="2"/>
  <c r="AP667" i="2"/>
  <c r="AP668" i="2"/>
  <c r="AP670" i="2"/>
  <c r="AP673" i="2"/>
  <c r="AP681" i="2"/>
  <c r="AP686" i="2"/>
  <c r="AP698" i="2"/>
  <c r="AP699" i="2"/>
  <c r="AP700" i="2"/>
  <c r="AP701" i="2"/>
  <c r="AP703" i="2"/>
  <c r="AP718" i="2"/>
  <c r="AP719" i="2"/>
  <c r="AP721" i="2"/>
  <c r="AP724" i="2"/>
  <c r="AP734" i="2"/>
  <c r="AP735" i="2"/>
  <c r="AP737" i="2"/>
  <c r="AP740" i="2"/>
  <c r="AP750" i="2"/>
  <c r="AP751" i="2"/>
  <c r="AP753" i="2"/>
  <c r="AP756" i="2"/>
  <c r="AP766" i="2"/>
  <c r="AP767" i="2"/>
  <c r="AP769" i="2"/>
  <c r="AP772" i="2"/>
  <c r="AP780" i="2"/>
  <c r="AP785" i="2"/>
  <c r="AP793" i="2"/>
  <c r="AP797" i="2"/>
  <c r="AP798" i="2"/>
  <c r="AP799" i="2"/>
  <c r="AP800" i="2"/>
  <c r="AP812" i="2"/>
  <c r="AP818" i="2"/>
  <c r="AP819" i="2"/>
  <c r="AP820" i="2"/>
  <c r="AP6" i="2"/>
  <c r="AP8" i="2"/>
  <c r="AP520" i="2"/>
  <c r="AP524" i="2"/>
  <c r="AP525" i="2"/>
  <c r="AP526" i="2"/>
  <c r="AP527" i="2"/>
  <c r="AP539" i="2"/>
  <c r="AP548" i="2"/>
  <c r="AP552" i="2"/>
  <c r="AP553" i="2"/>
  <c r="AP559" i="2"/>
  <c r="AP564" i="2"/>
  <c r="AP566" i="2"/>
  <c r="AP569" i="2"/>
  <c r="AP575" i="2"/>
  <c r="AP580" i="2"/>
  <c r="AP582" i="2"/>
  <c r="AP585" i="2"/>
  <c r="AP595" i="2"/>
  <c r="AP603" i="2"/>
  <c r="AP612" i="2"/>
  <c r="AP613" i="2"/>
  <c r="AP622" i="2"/>
  <c r="AP631" i="2"/>
  <c r="AP632" i="2"/>
  <c r="AP633" i="2"/>
  <c r="AP637" i="2"/>
  <c r="AP647" i="2"/>
  <c r="AP648" i="2"/>
  <c r="AP650" i="2"/>
  <c r="AP653" i="2"/>
  <c r="AP663" i="2"/>
  <c r="AP664" i="2"/>
  <c r="AP666" i="2"/>
  <c r="AP669" i="2"/>
  <c r="AP678" i="2"/>
  <c r="AP685" i="2"/>
  <c r="AP694" i="2"/>
  <c r="AP697" i="2"/>
  <c r="AP704" i="2"/>
  <c r="AP710" i="2"/>
  <c r="AP714" i="2"/>
  <c r="AP715" i="2"/>
  <c r="AP717" i="2"/>
  <c r="AP720" i="2"/>
  <c r="AP730" i="2"/>
  <c r="AP731" i="2"/>
  <c r="AP733" i="2"/>
  <c r="AP736" i="2"/>
  <c r="AP746" i="2"/>
  <c r="AP747" i="2"/>
  <c r="AP749" i="2"/>
  <c r="AP752" i="2"/>
  <c r="AP762" i="2"/>
  <c r="AP763" i="2"/>
  <c r="AP765" i="2"/>
  <c r="AP768" i="2"/>
  <c r="AP777" i="2"/>
  <c r="AP784" i="2"/>
  <c r="AP790" i="2"/>
  <c r="AP791" i="2"/>
  <c r="AP792" i="2"/>
  <c r="AP796" i="2"/>
  <c r="AP802" i="2"/>
  <c r="AP803" i="2"/>
  <c r="AP805" i="2"/>
  <c r="AP806" i="2"/>
  <c r="AP807" i="2"/>
  <c r="AP808" i="2"/>
  <c r="AP810" i="2"/>
  <c r="AP7" i="2"/>
  <c r="AP10" i="2"/>
  <c r="AP513" i="2"/>
  <c r="AP514" i="2"/>
  <c r="AP516" i="2"/>
  <c r="AP523" i="2"/>
  <c r="AP529" i="2"/>
  <c r="AP530" i="2"/>
  <c r="AP532" i="2"/>
  <c r="AP533" i="2"/>
  <c r="AP534" i="2"/>
  <c r="AP535" i="2"/>
  <c r="AP537" i="2"/>
  <c r="AP546" i="2"/>
  <c r="AP549" i="2"/>
  <c r="AP550" i="2"/>
  <c r="AP551" i="2"/>
  <c r="AP555" i="2"/>
  <c r="AP560" i="2"/>
  <c r="AP562" i="2"/>
  <c r="AP565" i="2"/>
  <c r="AP571" i="2"/>
  <c r="AP576" i="2"/>
  <c r="AP578" i="2"/>
  <c r="AP581" i="2"/>
  <c r="AP587" i="2"/>
  <c r="AP590" i="2"/>
  <c r="AP596" i="2"/>
  <c r="AP598" i="2"/>
  <c r="AP606" i="2"/>
  <c r="AP615" i="2"/>
  <c r="AP616" i="2"/>
  <c r="AP617" i="2"/>
  <c r="AP618" i="2"/>
  <c r="AP620" i="2"/>
  <c r="AP627" i="2"/>
  <c r="AP629" i="2"/>
  <c r="AP630" i="2"/>
  <c r="AP634" i="2"/>
  <c r="AP643" i="2"/>
  <c r="AP644" i="2"/>
  <c r="AP646" i="2"/>
  <c r="AP649" i="2"/>
  <c r="AP659" i="2"/>
  <c r="AP660" i="2"/>
  <c r="AP662" i="2"/>
  <c r="AP665" i="2"/>
  <c r="AP675" i="2"/>
  <c r="AP676" i="2"/>
  <c r="AP677" i="2"/>
  <c r="AP683" i="2"/>
  <c r="AP684" i="2"/>
  <c r="AP690" i="2"/>
  <c r="AP691" i="2"/>
  <c r="AP692" i="2"/>
  <c r="AP693" i="2"/>
  <c r="AP702" i="2"/>
  <c r="AP706" i="2"/>
  <c r="AP707" i="2"/>
  <c r="AP708" i="2"/>
  <c r="AP711" i="2"/>
  <c r="AP712" i="2"/>
  <c r="AP713" i="2"/>
  <c r="AP716" i="2"/>
  <c r="AP726" i="2"/>
  <c r="AP727" i="2"/>
  <c r="AP729" i="2"/>
  <c r="AP732" i="2"/>
  <c r="AP742" i="2"/>
  <c r="AP743" i="2"/>
  <c r="AP745" i="2"/>
  <c r="AP748" i="2"/>
  <c r="AP758" i="2"/>
  <c r="AP759" i="2"/>
  <c r="AP761" i="2"/>
  <c r="AP764" i="2"/>
  <c r="AP774" i="2"/>
  <c r="AP775" i="2"/>
  <c r="AP776" i="2"/>
  <c r="AP782" i="2"/>
  <c r="AP783" i="2"/>
  <c r="AP789" i="2"/>
  <c r="AP794" i="2"/>
  <c r="AP811" i="2"/>
  <c r="AP817" i="2"/>
  <c r="AP9" i="2"/>
  <c r="AP11" i="2"/>
  <c r="AP13" i="2"/>
  <c r="AP17" i="2"/>
  <c r="AP18" i="2"/>
  <c r="AP24" i="2"/>
  <c r="AP25" i="2"/>
  <c r="AP26" i="2"/>
  <c r="AP33" i="2"/>
  <c r="AP35" i="2"/>
  <c r="AP38" i="2"/>
  <c r="AP43" i="2"/>
  <c r="AP44" i="2"/>
  <c r="AP46" i="2"/>
  <c r="AP49" i="2"/>
  <c r="AP54" i="2"/>
  <c r="AP61" i="2"/>
  <c r="AP66" i="2"/>
  <c r="AP67" i="2"/>
  <c r="AP69" i="2"/>
  <c r="AP70" i="2"/>
  <c r="AP71" i="2"/>
  <c r="AP74" i="2"/>
  <c r="AP75" i="2"/>
  <c r="AP76" i="2"/>
  <c r="AP80" i="2"/>
  <c r="AP90" i="2"/>
  <c r="AP91" i="2"/>
  <c r="AP93" i="2"/>
  <c r="AP96" i="2"/>
  <c r="AP98" i="2"/>
  <c r="AP99" i="2"/>
  <c r="AP100" i="2"/>
  <c r="AP116" i="2"/>
  <c r="AP117" i="2"/>
  <c r="AP118" i="2"/>
  <c r="AP121" i="2"/>
  <c r="AP126" i="2"/>
  <c r="AP134" i="2"/>
  <c r="AP142" i="2"/>
  <c r="AP151" i="2"/>
  <c r="AP153" i="2"/>
  <c r="AP156" i="2"/>
  <c r="AP159" i="2"/>
  <c r="AP161" i="2"/>
  <c r="AP163" i="2"/>
  <c r="AP165" i="2"/>
  <c r="AP167" i="2"/>
  <c r="AP169" i="2"/>
  <c r="AP171" i="2"/>
  <c r="AP173" i="2"/>
  <c r="AP175" i="2"/>
  <c r="AP177" i="2"/>
  <c r="AP179" i="2"/>
  <c r="AP181" i="2"/>
  <c r="AP183" i="2"/>
  <c r="AP198" i="2"/>
  <c r="AP204" i="2"/>
  <c r="AP206" i="2"/>
  <c r="AP209" i="2"/>
  <c r="AP212" i="2"/>
  <c r="AP214" i="2"/>
  <c r="AP215" i="2"/>
  <c r="AP221" i="2"/>
  <c r="AP225" i="2"/>
  <c r="AP20" i="2"/>
  <c r="AP28" i="2"/>
  <c r="AP29" i="2"/>
  <c r="AP31" i="2"/>
  <c r="AP34" i="2"/>
  <c r="AP40" i="2"/>
  <c r="AP42" i="2"/>
  <c r="AP45" i="2"/>
  <c r="AP55" i="2"/>
  <c r="AP56" i="2"/>
  <c r="AP57" i="2"/>
  <c r="AP62" i="2"/>
  <c r="AP64" i="2"/>
  <c r="AP72" i="2"/>
  <c r="AP86" i="2"/>
  <c r="AP87" i="2"/>
  <c r="AP89" i="2"/>
  <c r="AP92" i="2"/>
  <c r="AP105" i="2"/>
  <c r="AP112" i="2"/>
  <c r="AP113" i="2"/>
  <c r="AP115" i="2"/>
  <c r="AP124" i="2"/>
  <c r="AP127" i="2"/>
  <c r="AP129" i="2"/>
  <c r="AP132" i="2"/>
  <c r="AP135" i="2"/>
  <c r="AP137" i="2"/>
  <c r="AP140" i="2"/>
  <c r="AP143" i="2"/>
  <c r="AP145" i="2"/>
  <c r="AP152" i="2"/>
  <c r="AP154" i="2"/>
  <c r="AP155" i="2"/>
  <c r="AP160" i="2"/>
  <c r="AP186" i="2"/>
  <c r="AP188" i="2"/>
  <c r="AP190" i="2"/>
  <c r="AP191" i="2"/>
  <c r="AP196" i="2"/>
  <c r="AP202" i="2"/>
  <c r="AP207" i="2"/>
  <c r="AP216" i="2"/>
  <c r="AP218" i="2"/>
  <c r="AP219" i="2"/>
  <c r="AP222" i="2"/>
  <c r="AP223" i="2"/>
  <c r="AP226" i="2"/>
  <c r="AP227" i="2"/>
  <c r="AP12" i="2"/>
  <c r="AP16" i="2"/>
  <c r="AP21" i="2"/>
  <c r="AP23" i="2"/>
  <c r="AP27" i="2"/>
  <c r="AP30" i="2"/>
  <c r="AP36" i="2"/>
  <c r="AP41" i="2"/>
  <c r="AP51" i="2"/>
  <c r="AP52" i="2"/>
  <c r="AP53" i="2"/>
  <c r="AP58" i="2"/>
  <c r="AP60" i="2"/>
  <c r="AP63" i="2"/>
  <c r="AP68" i="2"/>
  <c r="AP82" i="2"/>
  <c r="AP83" i="2"/>
  <c r="AP85" i="2"/>
  <c r="AP88" i="2"/>
  <c r="AP94" i="2"/>
  <c r="AP95" i="2"/>
  <c r="AP101" i="2"/>
  <c r="AP102" i="2"/>
  <c r="AP103" i="2"/>
  <c r="AP106" i="2"/>
  <c r="AP107" i="2"/>
  <c r="AP108" i="2"/>
  <c r="AP109" i="2"/>
  <c r="AP111" i="2"/>
  <c r="AP114" i="2"/>
  <c r="AP122" i="2"/>
  <c r="AP130" i="2"/>
  <c r="AP138" i="2"/>
  <c r="AP146" i="2"/>
  <c r="AP149" i="2"/>
  <c r="AP150" i="2"/>
  <c r="AP157" i="2"/>
  <c r="AP158" i="2"/>
  <c r="AP185" i="2"/>
  <c r="AP187" i="2"/>
  <c r="AP189" i="2"/>
  <c r="AP194" i="2"/>
  <c r="AP195" i="2"/>
  <c r="AP197" i="2"/>
  <c r="AP199" i="2"/>
  <c r="AP200" i="2"/>
  <c r="AP205" i="2"/>
  <c r="AP208" i="2"/>
  <c r="AP210" i="2"/>
  <c r="AP213" i="2"/>
  <c r="AP220" i="2"/>
  <c r="AP224" i="2"/>
  <c r="AP228" i="2"/>
  <c r="AP229" i="2"/>
  <c r="AP231" i="2"/>
  <c r="AP232" i="2"/>
  <c r="AP14" i="2"/>
  <c r="AP15" i="2"/>
  <c r="AP19" i="2"/>
  <c r="AP22" i="2"/>
  <c r="AP32" i="2"/>
  <c r="AP37" i="2"/>
  <c r="AP39" i="2"/>
  <c r="AP47" i="2"/>
  <c r="AP48" i="2"/>
  <c r="AP50" i="2"/>
  <c r="AP59" i="2"/>
  <c r="AP65" i="2"/>
  <c r="AP73" i="2"/>
  <c r="AP77" i="2"/>
  <c r="AP78" i="2"/>
  <c r="AP79" i="2"/>
  <c r="AP81" i="2"/>
  <c r="AP84" i="2"/>
  <c r="AP97" i="2"/>
  <c r="AP104" i="2"/>
  <c r="AP110" i="2"/>
  <c r="AP119" i="2"/>
  <c r="AP120" i="2"/>
  <c r="AP123" i="2"/>
  <c r="AP125" i="2"/>
  <c r="AP128" i="2"/>
  <c r="AP131" i="2"/>
  <c r="AP133" i="2"/>
  <c r="AP136" i="2"/>
  <c r="AP139" i="2"/>
  <c r="AP141" i="2"/>
  <c r="AP144" i="2"/>
  <c r="AP147" i="2"/>
  <c r="AP148" i="2"/>
  <c r="AP162" i="2"/>
  <c r="AP164" i="2"/>
  <c r="AP166" i="2"/>
  <c r="AP168" i="2"/>
  <c r="AP170" i="2"/>
  <c r="AP172" i="2"/>
  <c r="AP174" i="2"/>
  <c r="AP176" i="2"/>
  <c r="AP178" i="2"/>
  <c r="AP180" i="2"/>
  <c r="AP182" i="2"/>
  <c r="AP184" i="2"/>
  <c r="AP192" i="2"/>
  <c r="AP193" i="2"/>
  <c r="AP201" i="2"/>
  <c r="AP203" i="2"/>
  <c r="AP211" i="2"/>
  <c r="AP217" i="2"/>
  <c r="AP230" i="2"/>
  <c r="AQ236" i="2"/>
  <c r="AQ249" i="2"/>
  <c r="AQ254" i="2"/>
  <c r="AQ255" i="2"/>
  <c r="AQ259" i="2"/>
  <c r="AQ264" i="2"/>
  <c r="AQ267" i="2"/>
  <c r="AQ269" i="2"/>
  <c r="AQ271" i="2"/>
  <c r="AQ277" i="2"/>
  <c r="AQ293" i="2"/>
  <c r="AQ295" i="2"/>
  <c r="AQ296" i="2"/>
  <c r="AQ306" i="2"/>
  <c r="AQ309" i="2"/>
  <c r="AQ311" i="2"/>
  <c r="AQ312" i="2"/>
  <c r="AQ317" i="2"/>
  <c r="AQ322" i="2"/>
  <c r="AQ324" i="2"/>
  <c r="AQ326" i="2"/>
  <c r="AQ328" i="2"/>
  <c r="AQ329" i="2"/>
  <c r="AQ330" i="2"/>
  <c r="AQ333" i="2"/>
  <c r="AQ337" i="2"/>
  <c r="AQ341" i="2"/>
  <c r="AQ345" i="2"/>
  <c r="AQ349" i="2"/>
  <c r="AQ359" i="2"/>
  <c r="AQ362" i="2"/>
  <c r="AQ368" i="2"/>
  <c r="AQ370" i="2"/>
  <c r="AQ379" i="2"/>
  <c r="AQ381" i="2"/>
  <c r="AQ383" i="2"/>
  <c r="AQ384" i="2"/>
  <c r="AQ388" i="2"/>
  <c r="AQ393" i="2"/>
  <c r="AQ399" i="2"/>
  <c r="AQ402" i="2"/>
  <c r="AQ404" i="2"/>
  <c r="AQ409" i="2"/>
  <c r="AQ427" i="2"/>
  <c r="AQ431" i="2"/>
  <c r="AQ434" i="2"/>
  <c r="AQ437" i="2"/>
  <c r="AQ438" i="2"/>
  <c r="AQ441" i="2"/>
  <c r="AQ443" i="2"/>
  <c r="AQ448" i="2"/>
  <c r="AQ462" i="2"/>
  <c r="AQ463" i="2"/>
  <c r="AQ468" i="2"/>
  <c r="AQ469" i="2"/>
  <c r="AQ471" i="2"/>
  <c r="AQ474" i="2"/>
  <c r="AQ476" i="2"/>
  <c r="AQ481" i="2"/>
  <c r="AQ483" i="2"/>
  <c r="AQ490" i="2"/>
  <c r="AQ492" i="2"/>
  <c r="AQ497" i="2"/>
  <c r="AQ499" i="2"/>
  <c r="AQ506" i="2"/>
  <c r="AQ508" i="2"/>
  <c r="AQ513" i="2"/>
  <c r="AQ515" i="2"/>
  <c r="AQ518" i="2"/>
  <c r="AQ519" i="2"/>
  <c r="AQ522" i="2"/>
  <c r="AQ523" i="2"/>
  <c r="AQ525" i="2"/>
  <c r="AQ527" i="2"/>
  <c r="AQ530" i="2"/>
  <c r="AQ531" i="2"/>
  <c r="AQ536" i="2"/>
  <c r="AQ537" i="2"/>
  <c r="AQ551" i="2"/>
  <c r="AQ554" i="2"/>
  <c r="AQ559" i="2"/>
  <c r="AQ234" i="2"/>
  <c r="AQ239" i="2"/>
  <c r="AQ241" i="2"/>
  <c r="AQ243" i="2"/>
  <c r="AQ245" i="2"/>
  <c r="AQ252" i="2"/>
  <c r="AQ261" i="2"/>
  <c r="AQ272" i="2"/>
  <c r="AQ275" i="2"/>
  <c r="AQ278" i="2"/>
  <c r="AQ279" i="2"/>
  <c r="AQ287" i="2"/>
  <c r="AQ289" i="2"/>
  <c r="AQ297" i="2"/>
  <c r="AQ299" i="2"/>
  <c r="AQ300" i="2"/>
  <c r="AQ302" i="2"/>
  <c r="AQ304" i="2"/>
  <c r="AQ305" i="2"/>
  <c r="AQ307" i="2"/>
  <c r="AQ314" i="2"/>
  <c r="AQ323" i="2"/>
  <c r="AQ327" i="2"/>
  <c r="AQ331" i="2"/>
  <c r="AQ335" i="2"/>
  <c r="AQ339" i="2"/>
  <c r="AQ343" i="2"/>
  <c r="AQ347" i="2"/>
  <c r="AQ351" i="2"/>
  <c r="AQ355" i="2"/>
  <c r="AQ360" i="2"/>
  <c r="AQ364" i="2"/>
  <c r="AQ365" i="2"/>
  <c r="AQ369" i="2"/>
  <c r="AQ372" i="2"/>
  <c r="AQ374" i="2"/>
  <c r="AQ389" i="2"/>
  <c r="AQ395" i="2"/>
  <c r="AQ398" i="2"/>
  <c r="AQ400" i="2"/>
  <c r="AQ405" i="2"/>
  <c r="AQ406" i="2"/>
  <c r="AQ411" i="2"/>
  <c r="AQ412" i="2"/>
  <c r="AQ414" i="2"/>
  <c r="AQ416" i="2"/>
  <c r="AQ419" i="2"/>
  <c r="AQ420" i="2"/>
  <c r="AQ422" i="2"/>
  <c r="AQ424" i="2"/>
  <c r="AQ432" i="2"/>
  <c r="AQ435" i="2"/>
  <c r="AQ439" i="2"/>
  <c r="AQ444" i="2"/>
  <c r="AQ450" i="2"/>
  <c r="AQ451" i="2"/>
  <c r="AQ453" i="2"/>
  <c r="AQ454" i="2"/>
  <c r="AQ455" i="2"/>
  <c r="AQ457" i="2"/>
  <c r="AQ459" i="2"/>
  <c r="AQ464" i="2"/>
  <c r="AQ466" i="2"/>
  <c r="AQ472" i="2"/>
  <c r="AQ477" i="2"/>
  <c r="AQ479" i="2"/>
  <c r="AQ486" i="2"/>
  <c r="AQ488" i="2"/>
  <c r="AQ493" i="2"/>
  <c r="AQ495" i="2"/>
  <c r="AQ502" i="2"/>
  <c r="AQ504" i="2"/>
  <c r="AQ509" i="2"/>
  <c r="AQ511" i="2"/>
  <c r="AQ520" i="2"/>
  <c r="AQ521" i="2"/>
  <c r="AQ532" i="2"/>
  <c r="AQ534" i="2"/>
  <c r="AQ540" i="2"/>
  <c r="AQ542" i="2"/>
  <c r="AQ544" i="2"/>
  <c r="AQ547" i="2"/>
  <c r="AQ549" i="2"/>
  <c r="AQ555" i="2"/>
  <c r="AQ561" i="2"/>
  <c r="AQ233" i="2"/>
  <c r="AQ235" i="2"/>
  <c r="AQ238" i="2"/>
  <c r="AQ244" i="2"/>
  <c r="AQ247" i="2"/>
  <c r="AQ250" i="2"/>
  <c r="AQ253" i="2"/>
  <c r="AQ256" i="2"/>
  <c r="AQ257" i="2"/>
  <c r="AQ260" i="2"/>
  <c r="AQ262" i="2"/>
  <c r="AQ268" i="2"/>
  <c r="AQ270" i="2"/>
  <c r="AQ273" i="2"/>
  <c r="AQ281" i="2"/>
  <c r="AQ284" i="2"/>
  <c r="AQ285" i="2"/>
  <c r="AQ292" i="2"/>
  <c r="AQ294" i="2"/>
  <c r="AQ308" i="2"/>
  <c r="AQ313" i="2"/>
  <c r="AQ315" i="2"/>
  <c r="AQ316" i="2"/>
  <c r="AQ321" i="2"/>
  <c r="AQ325" i="2"/>
  <c r="AQ334" i="2"/>
  <c r="AQ338" i="2"/>
  <c r="AQ342" i="2"/>
  <c r="AQ346" i="2"/>
  <c r="AQ350" i="2"/>
  <c r="AQ352" i="2"/>
  <c r="AQ354" i="2"/>
  <c r="AQ361" i="2"/>
  <c r="AQ366" i="2"/>
  <c r="AQ373" i="2"/>
  <c r="AQ375" i="2"/>
  <c r="AQ377" i="2"/>
  <c r="AQ378" i="2"/>
  <c r="AQ380" i="2"/>
  <c r="AQ382" i="2"/>
  <c r="AQ385" i="2"/>
  <c r="AQ386" i="2"/>
  <c r="AQ391" i="2"/>
  <c r="AQ394" i="2"/>
  <c r="AQ396" i="2"/>
  <c r="AQ401" i="2"/>
  <c r="AQ410" i="2"/>
  <c r="AQ425" i="2"/>
  <c r="AQ426" i="2"/>
  <c r="AQ428" i="2"/>
  <c r="AQ430" i="2"/>
  <c r="AQ436" i="2"/>
  <c r="AQ440" i="2"/>
  <c r="AQ446" i="2"/>
  <c r="AQ449" i="2"/>
  <c r="AQ460" i="2"/>
  <c r="AQ461" i="2"/>
  <c r="AQ473" i="2"/>
  <c r="AQ475" i="2"/>
  <c r="AQ482" i="2"/>
  <c r="AQ484" i="2"/>
  <c r="AQ489" i="2"/>
  <c r="AQ491" i="2"/>
  <c r="AQ498" i="2"/>
  <c r="AQ500" i="2"/>
  <c r="AQ505" i="2"/>
  <c r="AQ507" i="2"/>
  <c r="AQ514" i="2"/>
  <c r="AQ516" i="2"/>
  <c r="AQ517" i="2"/>
  <c r="AQ524" i="2"/>
  <c r="AQ526" i="2"/>
  <c r="AQ528" i="2"/>
  <c r="AQ529" i="2"/>
  <c r="AQ545" i="2"/>
  <c r="AQ548" i="2"/>
  <c r="AQ552" i="2"/>
  <c r="AQ557" i="2"/>
  <c r="AQ560" i="2"/>
  <c r="AQ562" i="2"/>
  <c r="AQ237" i="2"/>
  <c r="AQ240" i="2"/>
  <c r="AQ242" i="2"/>
  <c r="AQ246" i="2"/>
  <c r="AQ248" i="2"/>
  <c r="AQ251" i="2"/>
  <c r="AQ258" i="2"/>
  <c r="AQ263" i="2"/>
  <c r="AQ265" i="2"/>
  <c r="AQ266" i="2"/>
  <c r="AQ274" i="2"/>
  <c r="AQ276" i="2"/>
  <c r="AQ280" i="2"/>
  <c r="AQ282" i="2"/>
  <c r="AQ283" i="2"/>
  <c r="AQ286" i="2"/>
  <c r="AQ288" i="2"/>
  <c r="AQ290" i="2"/>
  <c r="AQ291" i="2"/>
  <c r="AQ298" i="2"/>
  <c r="AQ301" i="2"/>
  <c r="AQ303" i="2"/>
  <c r="AQ310" i="2"/>
  <c r="AQ318" i="2"/>
  <c r="AQ319" i="2"/>
  <c r="AQ320" i="2"/>
  <c r="AQ332" i="2"/>
  <c r="AQ336" i="2"/>
  <c r="AQ340" i="2"/>
  <c r="AQ344" i="2"/>
  <c r="AQ348" i="2"/>
  <c r="AQ353" i="2"/>
  <c r="AQ356" i="2"/>
  <c r="AQ357" i="2"/>
  <c r="AQ358" i="2"/>
  <c r="AQ363" i="2"/>
  <c r="AQ367" i="2"/>
  <c r="AQ371" i="2"/>
  <c r="AQ376" i="2"/>
  <c r="AQ387" i="2"/>
  <c r="AQ390" i="2"/>
  <c r="AQ392" i="2"/>
  <c r="AQ397" i="2"/>
  <c r="AQ403" i="2"/>
  <c r="AQ407" i="2"/>
  <c r="AQ408" i="2"/>
  <c r="AQ413" i="2"/>
  <c r="AQ415" i="2"/>
  <c r="AQ417" i="2"/>
  <c r="AQ418" i="2"/>
  <c r="AQ421" i="2"/>
  <c r="AQ423" i="2"/>
  <c r="AQ429" i="2"/>
  <c r="AQ433" i="2"/>
  <c r="AQ442" i="2"/>
  <c r="AQ445" i="2"/>
  <c r="AQ447" i="2"/>
  <c r="AQ452" i="2"/>
  <c r="AQ456" i="2"/>
  <c r="AQ458" i="2"/>
  <c r="AQ465" i="2"/>
  <c r="AQ467" i="2"/>
  <c r="AQ470" i="2"/>
  <c r="AQ478" i="2"/>
  <c r="AQ480" i="2"/>
  <c r="AQ485" i="2"/>
  <c r="AQ487" i="2"/>
  <c r="AQ494" i="2"/>
  <c r="AQ496" i="2"/>
  <c r="AQ501" i="2"/>
  <c r="AQ503" i="2"/>
  <c r="AQ510" i="2"/>
  <c r="AQ512" i="2"/>
  <c r="AQ533" i="2"/>
  <c r="AQ535" i="2"/>
  <c r="AQ538" i="2"/>
  <c r="AQ539" i="2"/>
  <c r="AQ541" i="2"/>
  <c r="AQ543" i="2"/>
  <c r="AQ546" i="2"/>
  <c r="AQ550" i="2"/>
  <c r="AQ553" i="2"/>
  <c r="AQ556" i="2"/>
  <c r="AQ558" i="2"/>
  <c r="AQ567" i="2"/>
  <c r="AQ573" i="2"/>
  <c r="AQ576" i="2"/>
  <c r="AQ578" i="2"/>
  <c r="AQ583" i="2"/>
  <c r="AQ589" i="2"/>
  <c r="AQ590" i="2"/>
  <c r="AQ593" i="2"/>
  <c r="AQ596" i="2"/>
  <c r="AQ598" i="2"/>
  <c r="AQ608" i="2"/>
  <c r="AQ610" i="2"/>
  <c r="AQ613" i="2"/>
  <c r="AQ614" i="2"/>
  <c r="AQ616" i="2"/>
  <c r="AQ618" i="2"/>
  <c r="AQ621" i="2"/>
  <c r="AQ622" i="2"/>
  <c r="AQ627" i="2"/>
  <c r="AQ629" i="2"/>
  <c r="AQ632" i="2"/>
  <c r="AQ634" i="2"/>
  <c r="AQ639" i="2"/>
  <c r="AQ641" i="2"/>
  <c r="AQ648" i="2"/>
  <c r="AQ650" i="2"/>
  <c r="AQ655" i="2"/>
  <c r="AQ657" i="2"/>
  <c r="AQ664" i="2"/>
  <c r="AQ666" i="2"/>
  <c r="AQ671" i="2"/>
  <c r="AQ673" i="2"/>
  <c r="AQ678" i="2"/>
  <c r="AQ679" i="2"/>
  <c r="AQ681" i="2"/>
  <c r="AQ687" i="2"/>
  <c r="AQ702" i="2"/>
  <c r="AQ703" i="2"/>
  <c r="AQ708" i="2"/>
  <c r="AQ712" i="2"/>
  <c r="AQ715" i="2"/>
  <c r="AQ717" i="2"/>
  <c r="AQ722" i="2"/>
  <c r="AQ724" i="2"/>
  <c r="AQ731" i="2"/>
  <c r="AQ733" i="2"/>
  <c r="AQ738" i="2"/>
  <c r="AQ740" i="2"/>
  <c r="AQ747" i="2"/>
  <c r="AQ749" i="2"/>
  <c r="AQ754" i="2"/>
  <c r="AQ756" i="2"/>
  <c r="AQ763" i="2"/>
  <c r="AQ765" i="2"/>
  <c r="AQ770" i="2"/>
  <c r="AQ772" i="2"/>
  <c r="AQ777" i="2"/>
  <c r="AQ778" i="2"/>
  <c r="AQ780" i="2"/>
  <c r="AQ786" i="2"/>
  <c r="AQ791" i="2"/>
  <c r="AQ797" i="2"/>
  <c r="AQ799" i="2"/>
  <c r="AQ801" i="2"/>
  <c r="AQ802" i="2"/>
  <c r="AQ821" i="2"/>
  <c r="AQ6" i="2"/>
  <c r="AQ9" i="2"/>
  <c r="AQ15" i="2"/>
  <c r="AQ19" i="2"/>
  <c r="AQ24" i="2"/>
  <c r="AQ34" i="2"/>
  <c r="AQ38" i="2"/>
  <c r="AQ41" i="2"/>
  <c r="AQ48" i="2"/>
  <c r="AQ50" i="2"/>
  <c r="AQ57" i="2"/>
  <c r="AQ58" i="2"/>
  <c r="AQ60" i="2"/>
  <c r="AQ65" i="2"/>
  <c r="AQ67" i="2"/>
  <c r="AQ68" i="2"/>
  <c r="AQ73" i="2"/>
  <c r="AQ77" i="2"/>
  <c r="AQ82" i="2"/>
  <c r="AQ563" i="2"/>
  <c r="AQ569" i="2"/>
  <c r="AQ572" i="2"/>
  <c r="AQ574" i="2"/>
  <c r="AQ579" i="2"/>
  <c r="AQ585" i="2"/>
  <c r="AQ588" i="2"/>
  <c r="AQ591" i="2"/>
  <c r="AQ594" i="2"/>
  <c r="AQ599" i="2"/>
  <c r="AQ600" i="2"/>
  <c r="AQ602" i="2"/>
  <c r="AQ605" i="2"/>
  <c r="AQ606" i="2"/>
  <c r="AQ619" i="2"/>
  <c r="AQ620" i="2"/>
  <c r="AQ623" i="2"/>
  <c r="AQ625" i="2"/>
  <c r="AQ630" i="2"/>
  <c r="AQ635" i="2"/>
  <c r="AQ637" i="2"/>
  <c r="AQ644" i="2"/>
  <c r="AQ646" i="2"/>
  <c r="AQ651" i="2"/>
  <c r="AQ653" i="2"/>
  <c r="AQ660" i="2"/>
  <c r="AQ662" i="2"/>
  <c r="AQ667" i="2"/>
  <c r="AQ669" i="2"/>
  <c r="AQ676" i="2"/>
  <c r="AQ684" i="2"/>
  <c r="AQ685" i="2"/>
  <c r="AQ690" i="2"/>
  <c r="AQ692" i="2"/>
  <c r="AQ694" i="2"/>
  <c r="AQ695" i="2"/>
  <c r="AQ698" i="2"/>
  <c r="AQ700" i="2"/>
  <c r="AQ706" i="2"/>
  <c r="AQ713" i="2"/>
  <c r="AQ718" i="2"/>
  <c r="AQ720" i="2"/>
  <c r="AQ727" i="2"/>
  <c r="AQ729" i="2"/>
  <c r="AQ734" i="2"/>
  <c r="AQ736" i="2"/>
  <c r="AQ743" i="2"/>
  <c r="AQ745" i="2"/>
  <c r="AQ750" i="2"/>
  <c r="AQ752" i="2"/>
  <c r="AQ759" i="2"/>
  <c r="AQ761" i="2"/>
  <c r="AQ766" i="2"/>
  <c r="AQ768" i="2"/>
  <c r="AQ775" i="2"/>
  <c r="AQ783" i="2"/>
  <c r="AQ784" i="2"/>
  <c r="AQ789" i="2"/>
  <c r="AQ792" i="2"/>
  <c r="AQ806" i="2"/>
  <c r="AQ808" i="2"/>
  <c r="AQ811" i="2"/>
  <c r="AQ812" i="2"/>
  <c r="AQ814" i="2"/>
  <c r="AQ816" i="2"/>
  <c r="AQ819" i="2"/>
  <c r="AQ822" i="2"/>
  <c r="AQ10" i="2"/>
  <c r="AQ12" i="2"/>
  <c r="AQ16" i="2"/>
  <c r="AQ20" i="2"/>
  <c r="AQ25" i="2"/>
  <c r="AQ28" i="2"/>
  <c r="AQ30" i="2"/>
  <c r="AQ33" i="2"/>
  <c r="AQ35" i="2"/>
  <c r="AQ37" i="2"/>
  <c r="AQ39" i="2"/>
  <c r="AQ44" i="2"/>
  <c r="AQ46" i="2"/>
  <c r="AQ51" i="2"/>
  <c r="AQ53" i="2"/>
  <c r="AQ55" i="2"/>
  <c r="AQ61" i="2"/>
  <c r="AQ69" i="2"/>
  <c r="AQ71" i="2"/>
  <c r="AQ75" i="2"/>
  <c r="AQ78" i="2"/>
  <c r="AQ80" i="2"/>
  <c r="AQ565" i="2"/>
  <c r="AQ568" i="2"/>
  <c r="AQ570" i="2"/>
  <c r="AQ575" i="2"/>
  <c r="AQ581" i="2"/>
  <c r="AQ584" i="2"/>
  <c r="AQ586" i="2"/>
  <c r="AQ592" i="2"/>
  <c r="AQ595" i="2"/>
  <c r="AQ603" i="2"/>
  <c r="AQ604" i="2"/>
  <c r="AQ607" i="2"/>
  <c r="AQ609" i="2"/>
  <c r="AQ611" i="2"/>
  <c r="AQ612" i="2"/>
  <c r="AQ615" i="2"/>
  <c r="AQ617" i="2"/>
  <c r="AQ633" i="2"/>
  <c r="AQ640" i="2"/>
  <c r="AQ642" i="2"/>
  <c r="AQ647" i="2"/>
  <c r="AQ649" i="2"/>
  <c r="AQ656" i="2"/>
  <c r="AQ658" i="2"/>
  <c r="AQ663" i="2"/>
  <c r="AQ665" i="2"/>
  <c r="AQ672" i="2"/>
  <c r="AQ674" i="2"/>
  <c r="AQ677" i="2"/>
  <c r="AQ680" i="2"/>
  <c r="AQ682" i="2"/>
  <c r="AQ688" i="2"/>
  <c r="AQ707" i="2"/>
  <c r="AQ709" i="2"/>
  <c r="AQ711" i="2"/>
  <c r="AQ716" i="2"/>
  <c r="AQ723" i="2"/>
  <c r="AQ725" i="2"/>
  <c r="AQ730" i="2"/>
  <c r="AQ732" i="2"/>
  <c r="AQ739" i="2"/>
  <c r="AQ741" i="2"/>
  <c r="AQ746" i="2"/>
  <c r="AQ748" i="2"/>
  <c r="AQ755" i="2"/>
  <c r="AQ757" i="2"/>
  <c r="AQ762" i="2"/>
  <c r="AQ764" i="2"/>
  <c r="AQ771" i="2"/>
  <c r="AQ773" i="2"/>
  <c r="AQ776" i="2"/>
  <c r="AQ779" i="2"/>
  <c r="AQ781" i="2"/>
  <c r="AQ787" i="2"/>
  <c r="AQ790" i="2"/>
  <c r="AQ795" i="2"/>
  <c r="AQ796" i="2"/>
  <c r="AQ798" i="2"/>
  <c r="AQ800" i="2"/>
  <c r="AQ803" i="2"/>
  <c r="AQ804" i="2"/>
  <c r="AQ809" i="2"/>
  <c r="AQ810" i="2"/>
  <c r="AQ820" i="2"/>
  <c r="AQ7" i="2"/>
  <c r="AQ13" i="2"/>
  <c r="AQ17" i="2"/>
  <c r="AQ22" i="2"/>
  <c r="AQ29" i="2"/>
  <c r="AQ31" i="2"/>
  <c r="AQ36" i="2"/>
  <c r="AQ40" i="2"/>
  <c r="AQ42" i="2"/>
  <c r="AQ47" i="2"/>
  <c r="AQ49" i="2"/>
  <c r="AQ54" i="2"/>
  <c r="AQ63" i="2"/>
  <c r="AQ66" i="2"/>
  <c r="AQ76" i="2"/>
  <c r="AQ564" i="2"/>
  <c r="AQ566" i="2"/>
  <c r="AQ571" i="2"/>
  <c r="AQ577" i="2"/>
  <c r="AQ580" i="2"/>
  <c r="AQ582" i="2"/>
  <c r="AQ587" i="2"/>
  <c r="AQ597" i="2"/>
  <c r="AQ601" i="2"/>
  <c r="AQ624" i="2"/>
  <c r="AQ626" i="2"/>
  <c r="AQ628" i="2"/>
  <c r="AQ631" i="2"/>
  <c r="AQ636" i="2"/>
  <c r="AQ638" i="2"/>
  <c r="AQ643" i="2"/>
  <c r="AQ645" i="2"/>
  <c r="AQ652" i="2"/>
  <c r="AQ654" i="2"/>
  <c r="AQ659" i="2"/>
  <c r="AQ661" i="2"/>
  <c r="AQ668" i="2"/>
  <c r="AQ670" i="2"/>
  <c r="AQ675" i="2"/>
  <c r="AQ683" i="2"/>
  <c r="AQ686" i="2"/>
  <c r="AQ689" i="2"/>
  <c r="AQ691" i="2"/>
  <c r="AQ693" i="2"/>
  <c r="AQ696" i="2"/>
  <c r="AQ697" i="2"/>
  <c r="AQ699" i="2"/>
  <c r="AQ701" i="2"/>
  <c r="AQ704" i="2"/>
  <c r="AQ705" i="2"/>
  <c r="AQ710" i="2"/>
  <c r="AQ714" i="2"/>
  <c r="AQ719" i="2"/>
  <c r="AQ721" i="2"/>
  <c r="AQ726" i="2"/>
  <c r="AQ728" i="2"/>
  <c r="AQ735" i="2"/>
  <c r="AQ737" i="2"/>
  <c r="AQ742" i="2"/>
  <c r="AQ744" i="2"/>
  <c r="AQ751" i="2"/>
  <c r="AQ753" i="2"/>
  <c r="AQ758" i="2"/>
  <c r="AQ760" i="2"/>
  <c r="AQ767" i="2"/>
  <c r="AQ769" i="2"/>
  <c r="AQ774" i="2"/>
  <c r="AQ782" i="2"/>
  <c r="AQ785" i="2"/>
  <c r="AQ788" i="2"/>
  <c r="AQ793" i="2"/>
  <c r="AQ794" i="2"/>
  <c r="AQ805" i="2"/>
  <c r="AQ807" i="2"/>
  <c r="AQ813" i="2"/>
  <c r="AQ815" i="2"/>
  <c r="AQ817" i="2"/>
  <c r="AQ818" i="2"/>
  <c r="AQ8" i="2"/>
  <c r="AQ11" i="2"/>
  <c r="AQ14" i="2"/>
  <c r="AQ18" i="2"/>
  <c r="AQ21" i="2"/>
  <c r="AQ23" i="2"/>
  <c r="AQ26" i="2"/>
  <c r="AQ27" i="2"/>
  <c r="AQ32" i="2"/>
  <c r="AQ43" i="2"/>
  <c r="AQ45" i="2"/>
  <c r="AQ52" i="2"/>
  <c r="AQ56" i="2"/>
  <c r="AQ59" i="2"/>
  <c r="AQ62" i="2"/>
  <c r="AQ64" i="2"/>
  <c r="AQ70" i="2"/>
  <c r="AQ72" i="2"/>
  <c r="AQ74" i="2"/>
  <c r="AQ79" i="2"/>
  <c r="AQ81" i="2"/>
  <c r="AQ87" i="2"/>
  <c r="AQ89" i="2"/>
  <c r="AQ99" i="2"/>
  <c r="AQ102" i="2"/>
  <c r="AQ104" i="2"/>
  <c r="AQ106" i="2"/>
  <c r="AQ113" i="2"/>
  <c r="AQ115" i="2"/>
  <c r="AQ118" i="2"/>
  <c r="AQ120" i="2"/>
  <c r="AQ127" i="2"/>
  <c r="AQ129" i="2"/>
  <c r="AQ135" i="2"/>
  <c r="AQ138" i="2"/>
  <c r="AQ146" i="2"/>
  <c r="AQ159" i="2"/>
  <c r="AQ171" i="2"/>
  <c r="AQ185" i="2"/>
  <c r="AQ195" i="2"/>
  <c r="AQ199" i="2"/>
  <c r="AQ218" i="2"/>
  <c r="AQ221" i="2"/>
  <c r="AQ226" i="2"/>
  <c r="AQ231" i="2"/>
  <c r="AQ83" i="2"/>
  <c r="AQ85" i="2"/>
  <c r="AQ90" i="2"/>
  <c r="AQ92" i="2"/>
  <c r="AQ95" i="2"/>
  <c r="AQ96" i="2"/>
  <c r="AQ105" i="2"/>
  <c r="AQ109" i="2"/>
  <c r="AQ111" i="2"/>
  <c r="AQ116" i="2"/>
  <c r="AQ124" i="2"/>
  <c r="AQ132" i="2"/>
  <c r="AQ140" i="2"/>
  <c r="AQ150" i="2"/>
  <c r="AQ151" i="2"/>
  <c r="AQ153" i="2"/>
  <c r="AQ156" i="2"/>
  <c r="AQ158" i="2"/>
  <c r="AQ165" i="2"/>
  <c r="AQ172" i="2"/>
  <c r="AQ174" i="2"/>
  <c r="AQ175" i="2"/>
  <c r="AQ181" i="2"/>
  <c r="AQ189" i="2"/>
  <c r="AQ194" i="2"/>
  <c r="AQ196" i="2"/>
  <c r="AQ200" i="2"/>
  <c r="AQ202" i="2"/>
  <c r="AQ203" i="2"/>
  <c r="AQ208" i="2"/>
  <c r="AQ210" i="2"/>
  <c r="AQ211" i="2"/>
  <c r="AQ220" i="2"/>
  <c r="AQ224" i="2"/>
  <c r="AQ228" i="2"/>
  <c r="AQ232" i="2"/>
  <c r="AQ131" i="2"/>
  <c r="AQ134" i="2"/>
  <c r="AQ139" i="2"/>
  <c r="AQ142" i="2"/>
  <c r="AQ149" i="2"/>
  <c r="AQ160" i="2"/>
  <c r="AQ163" i="2"/>
  <c r="AQ176" i="2"/>
  <c r="AQ179" i="2"/>
  <c r="AQ186" i="2"/>
  <c r="AQ191" i="2"/>
  <c r="AQ205" i="2"/>
  <c r="AQ215" i="2"/>
  <c r="AQ86" i="2"/>
  <c r="AQ88" i="2"/>
  <c r="AQ98" i="2"/>
  <c r="AQ100" i="2"/>
  <c r="AQ103" i="2"/>
  <c r="AQ107" i="2"/>
  <c r="AQ112" i="2"/>
  <c r="AQ114" i="2"/>
  <c r="AQ119" i="2"/>
  <c r="AQ122" i="2"/>
  <c r="AQ123" i="2"/>
  <c r="AQ125" i="2"/>
  <c r="AQ126" i="2"/>
  <c r="AQ133" i="2"/>
  <c r="AQ141" i="2"/>
  <c r="AQ157" i="2"/>
  <c r="AQ162" i="2"/>
  <c r="AQ169" i="2"/>
  <c r="AQ178" i="2"/>
  <c r="AQ187" i="2"/>
  <c r="AQ192" i="2"/>
  <c r="AQ213" i="2"/>
  <c r="AQ84" i="2"/>
  <c r="AQ91" i="2"/>
  <c r="AQ93" i="2"/>
  <c r="AQ94" i="2"/>
  <c r="AQ97" i="2"/>
  <c r="AQ101" i="2"/>
  <c r="AQ108" i="2"/>
  <c r="AQ110" i="2"/>
  <c r="AQ117" i="2"/>
  <c r="AQ121" i="2"/>
  <c r="AQ128" i="2"/>
  <c r="AQ136" i="2"/>
  <c r="AQ144" i="2"/>
  <c r="AQ147" i="2"/>
  <c r="AQ152" i="2"/>
  <c r="AQ154" i="2"/>
  <c r="AQ164" i="2"/>
  <c r="AQ166" i="2"/>
  <c r="AQ167" i="2"/>
  <c r="AQ173" i="2"/>
  <c r="AQ180" i="2"/>
  <c r="AQ182" i="2"/>
  <c r="AQ183" i="2"/>
  <c r="AQ188" i="2"/>
  <c r="AQ190" i="2"/>
  <c r="AQ193" i="2"/>
  <c r="AQ197" i="2"/>
  <c r="AQ204" i="2"/>
  <c r="AQ206" i="2"/>
  <c r="AQ207" i="2"/>
  <c r="AQ212" i="2"/>
  <c r="AQ214" i="2"/>
  <c r="AQ217" i="2"/>
  <c r="AQ219" i="2"/>
  <c r="AQ223" i="2"/>
  <c r="AQ227" i="2"/>
  <c r="AQ229" i="2"/>
  <c r="AQ230" i="2"/>
  <c r="AQ130" i="2"/>
  <c r="AQ137" i="2"/>
  <c r="AQ143" i="2"/>
  <c r="AQ145" i="2"/>
  <c r="AQ148" i="2"/>
  <c r="AQ155" i="2"/>
  <c r="AQ161" i="2"/>
  <c r="AQ168" i="2"/>
  <c r="AQ170" i="2"/>
  <c r="AQ177" i="2"/>
  <c r="AQ184" i="2"/>
  <c r="AQ198" i="2"/>
  <c r="AQ201" i="2"/>
  <c r="AQ209" i="2"/>
  <c r="AQ216" i="2"/>
  <c r="AQ222" i="2"/>
  <c r="AQ225" i="2"/>
  <c r="AQ4" i="2"/>
  <c r="AQ5" i="2"/>
  <c r="B52" i="2"/>
  <c r="B53" i="2" s="1"/>
  <c r="B17" i="2"/>
  <c r="B36" i="2"/>
  <c r="B12" i="2"/>
  <c r="B32" i="2"/>
  <c r="B30" i="2"/>
  <c r="B31" i="2"/>
  <c r="B29" i="2"/>
  <c r="E13" i="1"/>
  <c r="M17" i="1"/>
  <c r="M16" i="1"/>
  <c r="K25" i="1"/>
  <c r="AL238" i="2" l="1"/>
  <c r="AM239" i="2"/>
  <c r="AL240" i="2"/>
  <c r="AL245" i="2"/>
  <c r="AM246" i="2"/>
  <c r="AL253" i="2"/>
  <c r="AM254" i="2"/>
  <c r="AM260" i="2"/>
  <c r="AM261" i="2"/>
  <c r="AM263" i="2"/>
  <c r="AL265" i="2"/>
  <c r="AM266" i="2"/>
  <c r="AL267" i="2"/>
  <c r="AM274" i="2"/>
  <c r="AL284" i="2"/>
  <c r="AM285" i="2"/>
  <c r="AL286" i="2"/>
  <c r="AL297" i="2"/>
  <c r="AM299" i="2"/>
  <c r="AM300" i="2"/>
  <c r="AM302" i="2"/>
  <c r="AL303" i="2"/>
  <c r="AL304" i="2"/>
  <c r="AM308" i="2"/>
  <c r="AM313" i="2"/>
  <c r="AM315" i="2"/>
  <c r="AM316" i="2"/>
  <c r="AL321" i="2"/>
  <c r="AM323" i="2"/>
  <c r="AM324" i="2"/>
  <c r="AM326" i="2"/>
  <c r="AL327" i="2"/>
  <c r="AL328" i="2"/>
  <c r="AM329" i="2"/>
  <c r="AM331" i="2"/>
  <c r="AM332" i="2"/>
  <c r="AL333" i="2"/>
  <c r="AM339" i="2"/>
  <c r="AM340" i="2"/>
  <c r="AL341" i="2"/>
  <c r="AM347" i="2"/>
  <c r="AM348" i="2"/>
  <c r="AL349" i="2"/>
  <c r="AM355" i="2"/>
  <c r="AM242" i="2"/>
  <c r="AL246" i="2"/>
  <c r="AM248" i="2"/>
  <c r="AL254" i="2"/>
  <c r="AL255" i="2"/>
  <c r="AL261" i="2"/>
  <c r="AM262" i="2"/>
  <c r="AL263" i="2"/>
  <c r="AM269" i="2"/>
  <c r="AM273" i="2"/>
  <c r="AL274" i="2"/>
  <c r="AM280" i="2"/>
  <c r="AM288" i="2"/>
  <c r="AM292" i="2"/>
  <c r="AM293" i="2"/>
  <c r="AL299" i="2"/>
  <c r="AL300" i="2"/>
  <c r="AM305" i="2"/>
  <c r="AM307" i="2"/>
  <c r="AL308" i="2"/>
  <c r="AM314" i="2"/>
  <c r="AL315" i="2"/>
  <c r="AL316" i="2"/>
  <c r="AM322" i="2"/>
  <c r="AL323" i="2"/>
  <c r="AL324" i="2"/>
  <c r="AL329" i="2"/>
  <c r="AM330" i="2"/>
  <c r="AL331" i="2"/>
  <c r="AM334" i="2"/>
  <c r="AM337" i="2"/>
  <c r="AM342" i="2"/>
  <c r="AM345" i="2"/>
  <c r="AM350" i="2"/>
  <c r="AM353" i="2"/>
  <c r="AL234" i="2"/>
  <c r="AM237" i="2"/>
  <c r="AL250" i="2"/>
  <c r="AM257" i="2"/>
  <c r="AL259" i="2"/>
  <c r="AM265" i="2"/>
  <c r="AM267" i="2"/>
  <c r="AL269" i="2"/>
  <c r="AL271" i="2"/>
  <c r="AM276" i="2"/>
  <c r="AL278" i="2"/>
  <c r="AM283" i="2"/>
  <c r="AM297" i="2"/>
  <c r="AL307" i="2"/>
  <c r="AL312" i="2"/>
  <c r="AM319" i="2"/>
  <c r="AM327" i="2"/>
  <c r="AM336" i="2"/>
  <c r="AM352" i="2"/>
  <c r="AM357" i="2"/>
  <c r="AM360" i="2"/>
  <c r="AL361" i="2"/>
  <c r="AL366" i="2"/>
  <c r="AM369" i="2"/>
  <c r="AL374" i="2"/>
  <c r="AM375" i="2"/>
  <c r="AM381" i="2"/>
  <c r="AM390" i="2"/>
  <c r="AM391" i="2"/>
  <c r="AM393" i="2"/>
  <c r="AM398" i="2"/>
  <c r="AM399" i="2"/>
  <c r="AM401" i="2"/>
  <c r="AL411" i="2"/>
  <c r="AM412" i="2"/>
  <c r="AL413" i="2"/>
  <c r="AL419" i="2"/>
  <c r="AM420" i="2"/>
  <c r="AL421" i="2"/>
  <c r="AM234" i="2"/>
  <c r="AL236" i="2"/>
  <c r="AM250" i="2"/>
  <c r="AL252" i="2"/>
  <c r="AM256" i="2"/>
  <c r="AM259" i="2"/>
  <c r="AM271" i="2"/>
  <c r="AM275" i="2"/>
  <c r="AM278" i="2"/>
  <c r="AL280" i="2"/>
  <c r="AL282" i="2"/>
  <c r="AL296" i="2"/>
  <c r="AM306" i="2"/>
  <c r="AM309" i="2"/>
  <c r="AL311" i="2"/>
  <c r="AM312" i="2"/>
  <c r="AM318" i="2"/>
  <c r="AM333" i="2"/>
  <c r="AM335" i="2"/>
  <c r="AM338" i="2"/>
  <c r="AL345" i="2"/>
  <c r="AM349" i="2"/>
  <c r="AM351" i="2"/>
  <c r="AM354" i="2"/>
  <c r="AM361" i="2"/>
  <c r="AM363" i="2"/>
  <c r="AM364" i="2"/>
  <c r="AL365" i="2"/>
  <c r="AM366" i="2"/>
  <c r="AM371" i="2"/>
  <c r="AM372" i="2"/>
  <c r="AL373" i="2"/>
  <c r="AL377" i="2"/>
  <c r="AM378" i="2"/>
  <c r="AL379" i="2"/>
  <c r="AL385" i="2"/>
  <c r="AM386" i="2"/>
  <c r="AL387" i="2"/>
  <c r="AM388" i="2"/>
  <c r="AL389" i="2"/>
  <c r="AL395" i="2"/>
  <c r="AM396" i="2"/>
  <c r="AL397" i="2"/>
  <c r="AL403" i="2"/>
  <c r="AM404" i="2"/>
  <c r="AL405" i="2"/>
  <c r="AM410" i="2"/>
  <c r="AM411" i="2"/>
  <c r="AM413" i="2"/>
  <c r="AL417" i="2"/>
  <c r="AM418" i="2"/>
  <c r="AM419" i="2"/>
  <c r="AM421" i="2"/>
  <c r="AM235" i="2"/>
  <c r="AM240" i="2"/>
  <c r="AM249" i="2"/>
  <c r="AL257" i="2"/>
  <c r="AM282" i="2"/>
  <c r="AL290" i="2"/>
  <c r="AM303" i="2"/>
  <c r="AM310" i="2"/>
  <c r="AL320" i="2"/>
  <c r="AL358" i="2"/>
  <c r="AM368" i="2"/>
  <c r="AM383" i="2"/>
  <c r="AM385" i="2"/>
  <c r="AM387" i="2"/>
  <c r="AM389" i="2"/>
  <c r="AL391" i="2"/>
  <c r="AM394" i="2"/>
  <c r="AL401" i="2"/>
  <c r="AM403" i="2"/>
  <c r="AM405" i="2"/>
  <c r="AM407" i="2"/>
  <c r="AL409" i="2"/>
  <c r="AM425" i="2"/>
  <c r="AL431" i="2"/>
  <c r="AM433" i="2"/>
  <c r="AM437" i="2"/>
  <c r="AL438" i="2"/>
  <c r="AM439" i="2"/>
  <c r="AL440" i="2"/>
  <c r="AL446" i="2"/>
  <c r="AM447" i="2"/>
  <c r="AL448" i="2"/>
  <c r="AM458" i="2"/>
  <c r="AM466" i="2"/>
  <c r="AM473" i="2"/>
  <c r="AM474" i="2"/>
  <c r="AM479" i="2"/>
  <c r="AL480" i="2"/>
  <c r="AM481" i="2"/>
  <c r="AM482" i="2"/>
  <c r="AM487" i="2"/>
  <c r="AL488" i="2"/>
  <c r="AM489" i="2"/>
  <c r="AM490" i="2"/>
  <c r="AM495" i="2"/>
  <c r="AL496" i="2"/>
  <c r="AM497" i="2"/>
  <c r="AM498" i="2"/>
  <c r="AM503" i="2"/>
  <c r="AL504" i="2"/>
  <c r="AM505" i="2"/>
  <c r="AM506" i="2"/>
  <c r="AM511" i="2"/>
  <c r="AL512" i="2"/>
  <c r="AM513" i="2"/>
  <c r="AM514" i="2"/>
  <c r="AM520" i="2"/>
  <c r="AL526" i="2"/>
  <c r="AM528" i="2"/>
  <c r="AL534" i="2"/>
  <c r="AM536" i="2"/>
  <c r="AL542" i="2"/>
  <c r="AM544" i="2"/>
  <c r="AL549" i="2"/>
  <c r="AM550" i="2"/>
  <c r="AL554" i="2"/>
  <c r="AM556" i="2"/>
  <c r="AM557" i="2"/>
  <c r="AM559" i="2"/>
  <c r="AM564" i="2"/>
  <c r="AM565" i="2"/>
  <c r="AM567" i="2"/>
  <c r="AM572" i="2"/>
  <c r="AM573" i="2"/>
  <c r="AM575" i="2"/>
  <c r="AM580" i="2"/>
  <c r="AM581" i="2"/>
  <c r="AM583" i="2"/>
  <c r="AM588" i="2"/>
  <c r="AM589" i="2"/>
  <c r="AM591" i="2"/>
  <c r="AM596" i="2"/>
  <c r="AM597" i="2"/>
  <c r="AM599" i="2"/>
  <c r="AL601" i="2"/>
  <c r="AM603" i="2"/>
  <c r="AL609" i="2"/>
  <c r="AM611" i="2"/>
  <c r="AM233" i="2"/>
  <c r="AM238" i="2"/>
  <c r="AM252" i="2"/>
  <c r="AM277" i="2"/>
  <c r="AL288" i="2"/>
  <c r="AM290" i="2"/>
  <c r="AL292" i="2"/>
  <c r="AM296" i="2"/>
  <c r="AM320" i="2"/>
  <c r="AM328" i="2"/>
  <c r="AM341" i="2"/>
  <c r="AM343" i="2"/>
  <c r="AL353" i="2"/>
  <c r="AM370" i="2"/>
  <c r="AM376" i="2"/>
  <c r="AM400" i="2"/>
  <c r="AM409" i="2"/>
  <c r="AL415" i="2"/>
  <c r="AL430" i="2"/>
  <c r="AM431" i="2"/>
  <c r="AM435" i="2"/>
  <c r="AL436" i="2"/>
  <c r="AM438" i="2"/>
  <c r="AM440" i="2"/>
  <c r="AM445" i="2"/>
  <c r="AM446" i="2"/>
  <c r="AM448" i="2"/>
  <c r="AL454" i="2"/>
  <c r="AM455" i="2"/>
  <c r="AL456" i="2"/>
  <c r="AL462" i="2"/>
  <c r="AM463" i="2"/>
  <c r="AL464" i="2"/>
  <c r="AL470" i="2"/>
  <c r="AL478" i="2"/>
  <c r="AM480" i="2"/>
  <c r="AL486" i="2"/>
  <c r="AM488" i="2"/>
  <c r="AL494" i="2"/>
  <c r="AM496" i="2"/>
  <c r="AL502" i="2"/>
  <c r="AM504" i="2"/>
  <c r="AL510" i="2"/>
  <c r="AM512" i="2"/>
  <c r="AL518" i="2"/>
  <c r="AM526" i="2"/>
  <c r="AM534" i="2"/>
  <c r="AM542" i="2"/>
  <c r="AL546" i="2"/>
  <c r="AM547" i="2"/>
  <c r="AL548" i="2"/>
  <c r="AL553" i="2"/>
  <c r="AM554" i="2"/>
  <c r="AL555" i="2"/>
  <c r="AL561" i="2"/>
  <c r="AM562" i="2"/>
  <c r="AL563" i="2"/>
  <c r="AL569" i="2"/>
  <c r="AM570" i="2"/>
  <c r="AL571" i="2"/>
  <c r="AL577" i="2"/>
  <c r="AM578" i="2"/>
  <c r="AL579" i="2"/>
  <c r="AL585" i="2"/>
  <c r="AM586" i="2"/>
  <c r="AL587" i="2"/>
  <c r="AL593" i="2"/>
  <c r="AM594" i="2"/>
  <c r="AL595" i="2"/>
  <c r="AM601" i="2"/>
  <c r="AM609" i="2"/>
  <c r="AM236" i="2"/>
  <c r="AM286" i="2"/>
  <c r="AL293" i="2"/>
  <c r="AM295" i="2"/>
  <c r="AL319" i="2"/>
  <c r="AM392" i="2"/>
  <c r="AM397" i="2"/>
  <c r="AM402" i="2"/>
  <c r="AM423" i="2"/>
  <c r="AL425" i="2"/>
  <c r="AM428" i="2"/>
  <c r="AM432" i="2"/>
  <c r="AM441" i="2"/>
  <c r="AM444" i="2"/>
  <c r="AL450" i="2"/>
  <c r="AM468" i="2"/>
  <c r="AM470" i="2"/>
  <c r="AL472" i="2"/>
  <c r="AL473" i="2"/>
  <c r="AM476" i="2"/>
  <c r="AM478" i="2"/>
  <c r="AM485" i="2"/>
  <c r="AM492" i="2"/>
  <c r="AM494" i="2"/>
  <c r="AM501" i="2"/>
  <c r="AM508" i="2"/>
  <c r="AM510" i="2"/>
  <c r="AM517" i="2"/>
  <c r="AM522" i="2"/>
  <c r="AL524" i="2"/>
  <c r="AM529" i="2"/>
  <c r="AM532" i="2"/>
  <c r="AL536" i="2"/>
  <c r="AM539" i="2"/>
  <c r="AM552" i="2"/>
  <c r="AL559" i="2"/>
  <c r="AM561" i="2"/>
  <c r="AM563" i="2"/>
  <c r="AL565" i="2"/>
  <c r="AM568" i="2"/>
  <c r="AL575" i="2"/>
  <c r="AM577" i="2"/>
  <c r="AM579" i="2"/>
  <c r="AL581" i="2"/>
  <c r="AM584" i="2"/>
  <c r="AL591" i="2"/>
  <c r="AM593" i="2"/>
  <c r="AM595" i="2"/>
  <c r="AL597" i="2"/>
  <c r="AM605" i="2"/>
  <c r="AL607" i="2"/>
  <c r="AM612" i="2"/>
  <c r="AM615" i="2"/>
  <c r="AL617" i="2"/>
  <c r="AM619" i="2"/>
  <c r="AL625" i="2"/>
  <c r="AM626" i="2"/>
  <c r="AL627" i="2"/>
  <c r="AL632" i="2"/>
  <c r="AM633" i="2"/>
  <c r="AM635" i="2"/>
  <c r="AM636" i="2"/>
  <c r="AM641" i="2"/>
  <c r="AL642" i="2"/>
  <c r="AM643" i="2"/>
  <c r="AM644" i="2"/>
  <c r="AM649" i="2"/>
  <c r="AL650" i="2"/>
  <c r="AM651" i="2"/>
  <c r="AM652" i="2"/>
  <c r="AM657" i="2"/>
  <c r="AL658" i="2"/>
  <c r="AM659" i="2"/>
  <c r="AM660" i="2"/>
  <c r="AM665" i="2"/>
  <c r="AL666" i="2"/>
  <c r="AM667" i="2"/>
  <c r="AM668" i="2"/>
  <c r="AM673" i="2"/>
  <c r="AL674" i="2"/>
  <c r="AM675" i="2"/>
  <c r="AM676" i="2"/>
  <c r="AM681" i="2"/>
  <c r="AL682" i="2"/>
  <c r="AM683" i="2"/>
  <c r="AM684" i="2"/>
  <c r="AL688" i="2"/>
  <c r="AL692" i="2"/>
  <c r="AM694" i="2"/>
  <c r="AL700" i="2"/>
  <c r="AM702" i="2"/>
  <c r="AL708" i="2"/>
  <c r="AM709" i="2"/>
  <c r="AL710" i="2"/>
  <c r="AL715" i="2"/>
  <c r="AM720" i="2"/>
  <c r="AL721" i="2"/>
  <c r="AM722" i="2"/>
  <c r="AM723" i="2"/>
  <c r="AM728" i="2"/>
  <c r="AL729" i="2"/>
  <c r="AM730" i="2"/>
  <c r="AM731" i="2"/>
  <c r="AM736" i="2"/>
  <c r="AL737" i="2"/>
  <c r="AM738" i="2"/>
  <c r="AM739" i="2"/>
  <c r="AM744" i="2"/>
  <c r="AL745" i="2"/>
  <c r="AM746" i="2"/>
  <c r="AM747" i="2"/>
  <c r="AM752" i="2"/>
  <c r="AL753" i="2"/>
  <c r="AM754" i="2"/>
  <c r="AM755" i="2"/>
  <c r="AM760" i="2"/>
  <c r="AL761" i="2"/>
  <c r="AM762" i="2"/>
  <c r="AM763" i="2"/>
  <c r="AM768" i="2"/>
  <c r="AL769" i="2"/>
  <c r="AM770" i="2"/>
  <c r="AM771" i="2"/>
  <c r="AM776" i="2"/>
  <c r="AL777" i="2"/>
  <c r="AM778" i="2"/>
  <c r="AM779" i="2"/>
  <c r="AM785" i="2"/>
  <c r="AL248" i="2"/>
  <c r="AM251" i="2"/>
  <c r="AM258" i="2"/>
  <c r="AM284" i="2"/>
  <c r="AL305" i="2"/>
  <c r="AM311" i="2"/>
  <c r="AM317" i="2"/>
  <c r="AL357" i="2"/>
  <c r="AL369" i="2"/>
  <c r="AL383" i="2"/>
  <c r="AM395" i="2"/>
  <c r="AM408" i="2"/>
  <c r="AL427" i="2"/>
  <c r="AM436" i="2"/>
  <c r="AM443" i="2"/>
  <c r="AM450" i="2"/>
  <c r="AL452" i="2"/>
  <c r="AM461" i="2"/>
  <c r="AM472" i="2"/>
  <c r="AM475" i="2"/>
  <c r="AL482" i="2"/>
  <c r="AL484" i="2"/>
  <c r="AM491" i="2"/>
  <c r="AL498" i="2"/>
  <c r="AL500" i="2"/>
  <c r="AM507" i="2"/>
  <c r="AL514" i="2"/>
  <c r="AL516" i="2"/>
  <c r="AM521" i="2"/>
  <c r="AM524" i="2"/>
  <c r="AL528" i="2"/>
  <c r="AM531" i="2"/>
  <c r="AL538" i="2"/>
  <c r="AL545" i="2"/>
  <c r="AM551" i="2"/>
  <c r="AM558" i="2"/>
  <c r="AM574" i="2"/>
  <c r="AM590" i="2"/>
  <c r="AM604" i="2"/>
  <c r="AM607" i="2"/>
  <c r="AL611" i="2"/>
  <c r="AM614" i="2"/>
  <c r="AM617" i="2"/>
  <c r="AM625" i="2"/>
  <c r="AM627" i="2"/>
  <c r="AM630" i="2"/>
  <c r="AL631" i="2"/>
  <c r="AL640" i="2"/>
  <c r="AM642" i="2"/>
  <c r="AL648" i="2"/>
  <c r="AM650" i="2"/>
  <c r="AL656" i="2"/>
  <c r="AM658" i="2"/>
  <c r="AL664" i="2"/>
  <c r="AM666" i="2"/>
  <c r="AL672" i="2"/>
  <c r="AM674" i="2"/>
  <c r="AL680" i="2"/>
  <c r="AM682" i="2"/>
  <c r="AL686" i="2"/>
  <c r="AM687" i="2"/>
  <c r="AM688" i="2"/>
  <c r="AM692" i="2"/>
  <c r="AM700" i="2"/>
  <c r="AL707" i="2"/>
  <c r="AM708" i="2"/>
  <c r="AM710" i="2"/>
  <c r="AM713" i="2"/>
  <c r="AL714" i="2"/>
  <c r="AL719" i="2"/>
  <c r="AM721" i="2"/>
  <c r="AL727" i="2"/>
  <c r="AM729" i="2"/>
  <c r="AL735" i="2"/>
  <c r="AM737" i="2"/>
  <c r="AL743" i="2"/>
  <c r="AM745" i="2"/>
  <c r="AL751" i="2"/>
  <c r="AM753" i="2"/>
  <c r="AL759" i="2"/>
  <c r="AM761" i="2"/>
  <c r="AL767" i="2"/>
  <c r="AM769" i="2"/>
  <c r="AL775" i="2"/>
  <c r="AM777" i="2"/>
  <c r="AL783" i="2"/>
  <c r="AM373" i="2"/>
  <c r="AL375" i="2"/>
  <c r="AM417" i="2"/>
  <c r="AL423" i="2"/>
  <c r="AM427" i="2"/>
  <c r="AM429" i="2"/>
  <c r="AM442" i="2"/>
  <c r="AM452" i="2"/>
  <c r="AL460" i="2"/>
  <c r="AM462" i="2"/>
  <c r="AM464" i="2"/>
  <c r="AL466" i="2"/>
  <c r="AM471" i="2"/>
  <c r="AM483" i="2"/>
  <c r="AL490" i="2"/>
  <c r="AM500" i="2"/>
  <c r="AM515" i="2"/>
  <c r="AL520" i="2"/>
  <c r="AM530" i="2"/>
  <c r="AM537" i="2"/>
  <c r="AM546" i="2"/>
  <c r="AM548" i="2"/>
  <c r="AL550" i="2"/>
  <c r="AM555" i="2"/>
  <c r="AM560" i="2"/>
  <c r="AL567" i="2"/>
  <c r="AM582" i="2"/>
  <c r="AM587" i="2"/>
  <c r="AM592" i="2"/>
  <c r="AL599" i="2"/>
  <c r="AM620" i="2"/>
  <c r="AM623" i="2"/>
  <c r="AL629" i="2"/>
  <c r="AM634" i="2"/>
  <c r="AM637" i="2"/>
  <c r="AL644" i="2"/>
  <c r="AL646" i="2"/>
  <c r="AM653" i="2"/>
  <c r="AL660" i="2"/>
  <c r="AL662" i="2"/>
  <c r="AM669" i="2"/>
  <c r="AL676" i="2"/>
  <c r="AL678" i="2"/>
  <c r="AL690" i="2"/>
  <c r="AM695" i="2"/>
  <c r="AM698" i="2"/>
  <c r="AL702" i="2"/>
  <c r="AM705" i="2"/>
  <c r="AM712" i="2"/>
  <c r="AM714" i="2"/>
  <c r="AM718" i="2"/>
  <c r="AM725" i="2"/>
  <c r="AM727" i="2"/>
  <c r="AM734" i="2"/>
  <c r="AM741" i="2"/>
  <c r="AM743" i="2"/>
  <c r="AM750" i="2"/>
  <c r="AM757" i="2"/>
  <c r="AM759" i="2"/>
  <c r="AM766" i="2"/>
  <c r="AM773" i="2"/>
  <c r="AM775" i="2"/>
  <c r="AM782" i="2"/>
  <c r="AL787" i="2"/>
  <c r="AM792" i="2"/>
  <c r="AL793" i="2"/>
  <c r="AM794" i="2"/>
  <c r="AM795" i="2"/>
  <c r="AM797" i="2"/>
  <c r="AL801" i="2"/>
  <c r="AM802" i="2"/>
  <c r="AM803" i="2"/>
  <c r="AM805" i="2"/>
  <c r="AL809" i="2"/>
  <c r="AM810" i="2"/>
  <c r="AM811" i="2"/>
  <c r="AM813" i="2"/>
  <c r="AL817" i="2"/>
  <c r="AM818" i="2"/>
  <c r="AM819" i="2"/>
  <c r="AM7" i="2"/>
  <c r="AL8" i="2"/>
  <c r="AL10" i="2"/>
  <c r="AM13" i="2"/>
  <c r="AL18" i="2"/>
  <c r="AM19" i="2"/>
  <c r="AL20" i="2"/>
  <c r="AL26" i="2"/>
  <c r="AM27" i="2"/>
  <c r="AL28" i="2"/>
  <c r="AL34" i="2"/>
  <c r="AM35" i="2"/>
  <c r="AL36" i="2"/>
  <c r="AM37" i="2"/>
  <c r="AM38" i="2"/>
  <c r="AM39" i="2"/>
  <c r="AL40" i="2"/>
  <c r="AM42" i="2"/>
  <c r="AL48" i="2"/>
  <c r="AM50" i="2"/>
  <c r="AL55" i="2"/>
  <c r="AM56" i="2"/>
  <c r="AL63" i="2"/>
  <c r="AM64" i="2"/>
  <c r="AL65" i="2"/>
  <c r="AL71" i="2"/>
  <c r="AM72" i="2"/>
  <c r="AL73" i="2"/>
  <c r="AL78" i="2"/>
  <c r="AM79" i="2"/>
  <c r="AM84" i="2"/>
  <c r="AL85" i="2"/>
  <c r="AM86" i="2"/>
  <c r="AM87" i="2"/>
  <c r="AM92" i="2"/>
  <c r="AL93" i="2"/>
  <c r="AM94" i="2"/>
  <c r="AM95" i="2"/>
  <c r="AM97" i="2"/>
  <c r="AL101" i="2"/>
  <c r="AL107" i="2"/>
  <c r="AL113" i="2"/>
  <c r="AM115" i="2"/>
  <c r="AL119" i="2"/>
  <c r="AM123" i="2"/>
  <c r="AM125" i="2"/>
  <c r="AM126" i="2"/>
  <c r="AM131" i="2"/>
  <c r="AM133" i="2"/>
  <c r="AM134" i="2"/>
  <c r="AM139" i="2"/>
  <c r="AM141" i="2"/>
  <c r="AM142" i="2"/>
  <c r="AM151" i="2"/>
  <c r="AM153" i="2"/>
  <c r="AM160" i="2"/>
  <c r="AL161" i="2"/>
  <c r="AL164" i="2"/>
  <c r="AM166" i="2"/>
  <c r="AM167" i="2"/>
  <c r="AL172" i="2"/>
  <c r="AM174" i="2"/>
  <c r="AM175" i="2"/>
  <c r="AL180" i="2"/>
  <c r="AM182" i="2"/>
  <c r="AM183" i="2"/>
  <c r="AL186" i="2"/>
  <c r="AL187" i="2"/>
  <c r="AM188" i="2"/>
  <c r="AM190" i="2"/>
  <c r="AM191" i="2"/>
  <c r="AL194" i="2"/>
  <c r="AL195" i="2"/>
  <c r="AM196" i="2"/>
  <c r="AL200" i="2"/>
  <c r="AM204" i="2"/>
  <c r="AM206" i="2"/>
  <c r="AM207" i="2"/>
  <c r="AM212" i="2"/>
  <c r="AM214" i="2"/>
  <c r="AM215" i="2"/>
  <c r="AM220" i="2"/>
  <c r="AM222" i="2"/>
  <c r="AM223" i="2"/>
  <c r="AM228" i="2"/>
  <c r="AM229" i="2"/>
  <c r="AL230" i="2"/>
  <c r="AM231" i="2"/>
  <c r="AM15" i="2"/>
  <c r="AM16" i="2"/>
  <c r="AL17" i="2"/>
  <c r="AM20" i="2"/>
  <c r="AM25" i="2"/>
  <c r="AM26" i="2"/>
  <c r="AM28" i="2"/>
  <c r="AM33" i="2"/>
  <c r="AM34" i="2"/>
  <c r="AM36" i="2"/>
  <c r="AM40" i="2"/>
  <c r="AM45" i="2"/>
  <c r="AL46" i="2"/>
  <c r="AM47" i="2"/>
  <c r="AM48" i="2"/>
  <c r="AL54" i="2"/>
  <c r="AM62" i="2"/>
  <c r="AM63" i="2"/>
  <c r="AM65" i="2"/>
  <c r="AM71" i="2"/>
  <c r="AM73" i="2"/>
  <c r="AM76" i="2"/>
  <c r="AL77" i="2"/>
  <c r="AL83" i="2"/>
  <c r="AM85" i="2"/>
  <c r="AL91" i="2"/>
  <c r="AM93" i="2"/>
  <c r="AL99" i="2"/>
  <c r="AM101" i="2"/>
  <c r="AL106" i="2"/>
  <c r="AM107" i="2"/>
  <c r="AM110" i="2"/>
  <c r="AL111" i="2"/>
  <c r="AM112" i="2"/>
  <c r="AM113" i="2"/>
  <c r="AL244" i="2"/>
  <c r="AM365" i="2"/>
  <c r="AL381" i="2"/>
  <c r="AM384" i="2"/>
  <c r="AL399" i="2"/>
  <c r="AM415" i="2"/>
  <c r="AL458" i="2"/>
  <c r="AM460" i="2"/>
  <c r="AM469" i="2"/>
  <c r="AL476" i="2"/>
  <c r="AM486" i="2"/>
  <c r="AM493" i="2"/>
  <c r="AL508" i="2"/>
  <c r="AM518" i="2"/>
  <c r="AM523" i="2"/>
  <c r="AL540" i="2"/>
  <c r="AL544" i="2"/>
  <c r="AL573" i="2"/>
  <c r="AM585" i="2"/>
  <c r="AL605" i="2"/>
  <c r="AL613" i="2"/>
  <c r="AL615" i="2"/>
  <c r="AL619" i="2"/>
  <c r="AM622" i="2"/>
  <c r="AM629" i="2"/>
  <c r="AM631" i="2"/>
  <c r="AL633" i="2"/>
  <c r="AM639" i="2"/>
  <c r="AM646" i="2"/>
  <c r="AM648" i="2"/>
  <c r="AM655" i="2"/>
  <c r="AM662" i="2"/>
  <c r="AM664" i="2"/>
  <c r="AM671" i="2"/>
  <c r="AM678" i="2"/>
  <c r="AM680" i="2"/>
  <c r="AM690" i="2"/>
  <c r="AL694" i="2"/>
  <c r="AM697" i="2"/>
  <c r="AL704" i="2"/>
  <c r="AL711" i="2"/>
  <c r="AL717" i="2"/>
  <c r="AM724" i="2"/>
  <c r="AL731" i="2"/>
  <c r="AL733" i="2"/>
  <c r="AM740" i="2"/>
  <c r="AL747" i="2"/>
  <c r="AL749" i="2"/>
  <c r="AM756" i="2"/>
  <c r="AL763" i="2"/>
  <c r="AL765" i="2"/>
  <c r="AM772" i="2"/>
  <c r="AL779" i="2"/>
  <c r="AL781" i="2"/>
  <c r="AM786" i="2"/>
  <c r="AM787" i="2"/>
  <c r="AL791" i="2"/>
  <c r="AM793" i="2"/>
  <c r="AL799" i="2"/>
  <c r="AM801" i="2"/>
  <c r="AL807" i="2"/>
  <c r="AM809" i="2"/>
  <c r="AL815" i="2"/>
  <c r="AM817" i="2"/>
  <c r="AL822" i="2"/>
  <c r="AL6" i="2"/>
  <c r="AM8" i="2"/>
  <c r="AL9" i="2"/>
  <c r="AM10" i="2"/>
  <c r="AL276" i="2"/>
  <c r="AL295" i="2"/>
  <c r="AM356" i="2"/>
  <c r="AM377" i="2"/>
  <c r="AL442" i="2"/>
  <c r="AM456" i="2"/>
  <c r="AM484" i="2"/>
  <c r="AL557" i="2"/>
  <c r="AM566" i="2"/>
  <c r="AM569" i="2"/>
  <c r="AL603" i="2"/>
  <c r="AM606" i="2"/>
  <c r="AL621" i="2"/>
  <c r="AL623" i="2"/>
  <c r="AL628" i="2"/>
  <c r="AL636" i="2"/>
  <c r="AM638" i="2"/>
  <c r="AM645" i="2"/>
  <c r="AL668" i="2"/>
  <c r="AM670" i="2"/>
  <c r="AM677" i="2"/>
  <c r="AL706" i="2"/>
  <c r="AL725" i="2"/>
  <c r="AM735" i="2"/>
  <c r="AM742" i="2"/>
  <c r="AL757" i="2"/>
  <c r="AM767" i="2"/>
  <c r="AM774" i="2"/>
  <c r="AM789" i="2"/>
  <c r="AM791" i="2"/>
  <c r="AM796" i="2"/>
  <c r="AL803" i="2"/>
  <c r="AM820" i="2"/>
  <c r="AM12" i="2"/>
  <c r="AM17" i="2"/>
  <c r="AL19" i="2"/>
  <c r="AM22" i="2"/>
  <c r="AL24" i="2"/>
  <c r="AM31" i="2"/>
  <c r="AL38" i="2"/>
  <c r="AM41" i="2"/>
  <c r="AL44" i="2"/>
  <c r="AM51" i="2"/>
  <c r="AM58" i="2"/>
  <c r="AM61" i="2"/>
  <c r="AL67" i="2"/>
  <c r="AL74" i="2"/>
  <c r="AM81" i="2"/>
  <c r="AM83" i="2"/>
  <c r="AM90" i="2"/>
  <c r="AM104" i="2"/>
  <c r="AM114" i="2"/>
  <c r="AL121" i="2"/>
  <c r="AM124" i="2"/>
  <c r="AL125" i="2"/>
  <c r="AL137" i="2"/>
  <c r="AM138" i="2"/>
  <c r="AM140" i="2"/>
  <c r="AL141" i="2"/>
  <c r="AL149" i="2"/>
  <c r="AM150" i="2"/>
  <c r="AM152" i="2"/>
  <c r="AL153" i="2"/>
  <c r="AM156" i="2"/>
  <c r="AM157" i="2"/>
  <c r="AM164" i="2"/>
  <c r="AM168" i="2"/>
  <c r="AL171" i="2"/>
  <c r="AL175" i="2"/>
  <c r="AL178" i="2"/>
  <c r="AM179" i="2"/>
  <c r="AM181" i="2"/>
  <c r="AL182" i="2"/>
  <c r="AL188" i="2"/>
  <c r="AM192" i="2"/>
  <c r="AM195" i="2"/>
  <c r="AM198" i="2"/>
  <c r="AL203" i="2"/>
  <c r="AL207" i="2"/>
  <c r="AM209" i="2"/>
  <c r="AM210" i="2"/>
  <c r="AM216" i="2"/>
  <c r="AL219" i="2"/>
  <c r="AL223" i="2"/>
  <c r="AM225" i="2"/>
  <c r="AM226" i="2"/>
  <c r="AL773" i="2"/>
  <c r="AM807" i="2"/>
  <c r="AM812" i="2"/>
  <c r="AL819" i="2"/>
  <c r="AM30" i="2"/>
  <c r="AM43" i="2"/>
  <c r="AL52" i="2"/>
  <c r="AL59" i="2"/>
  <c r="AM82" i="2"/>
  <c r="AM91" i="2"/>
  <c r="AM103" i="2"/>
  <c r="AL109" i="2"/>
  <c r="AL133" i="2"/>
  <c r="AL158" i="2"/>
  <c r="AL162" i="2"/>
  <c r="AM165" i="2"/>
  <c r="AM170" i="2"/>
  <c r="AM184" i="2"/>
  <c r="AM187" i="2"/>
  <c r="AL191" i="2"/>
  <c r="AM201" i="2"/>
  <c r="AL215" i="2"/>
  <c r="AM218" i="2"/>
  <c r="AM499" i="2"/>
  <c r="AM571" i="2"/>
  <c r="AL670" i="2"/>
  <c r="AM679" i="2"/>
  <c r="AL739" i="2"/>
  <c r="AL771" i="2"/>
  <c r="AL797" i="2"/>
  <c r="AL13" i="2"/>
  <c r="AM32" i="2"/>
  <c r="AM52" i="2"/>
  <c r="AL56" i="2"/>
  <c r="AM59" i="2"/>
  <c r="AL81" i="2"/>
  <c r="AM88" i="2"/>
  <c r="AM109" i="2"/>
  <c r="AM119" i="2"/>
  <c r="AM128" i="2"/>
  <c r="AM129" i="2"/>
  <c r="AM135" i="2"/>
  <c r="AL138" i="2"/>
  <c r="AM145" i="2"/>
  <c r="AL154" i="2"/>
  <c r="AM158" i="2"/>
  <c r="AM162" i="2"/>
  <c r="AM176" i="2"/>
  <c r="AM244" i="2"/>
  <c r="AM346" i="2"/>
  <c r="AL407" i="2"/>
  <c r="AL433" i="2"/>
  <c r="AM451" i="2"/>
  <c r="AM454" i="2"/>
  <c r="AL506" i="2"/>
  <c r="AM509" i="2"/>
  <c r="AL522" i="2"/>
  <c r="AL552" i="2"/>
  <c r="AM576" i="2"/>
  <c r="AM613" i="2"/>
  <c r="AM621" i="2"/>
  <c r="AL654" i="2"/>
  <c r="AM656" i="2"/>
  <c r="AM663" i="2"/>
  <c r="AM686" i="2"/>
  <c r="AM704" i="2"/>
  <c r="AM706" i="2"/>
  <c r="AM716" i="2"/>
  <c r="AL723" i="2"/>
  <c r="AM733" i="2"/>
  <c r="AM748" i="2"/>
  <c r="AL755" i="2"/>
  <c r="AM765" i="2"/>
  <c r="AM780" i="2"/>
  <c r="AL785" i="2"/>
  <c r="AL795" i="2"/>
  <c r="AL813" i="2"/>
  <c r="AM815" i="2"/>
  <c r="AM11" i="2"/>
  <c r="AL14" i="2"/>
  <c r="AM21" i="2"/>
  <c r="AM24" i="2"/>
  <c r="AL30" i="2"/>
  <c r="AM44" i="2"/>
  <c r="AM46" i="2"/>
  <c r="AL50" i="2"/>
  <c r="AM57" i="2"/>
  <c r="AM60" i="2"/>
  <c r="AM67" i="2"/>
  <c r="AL69" i="2"/>
  <c r="AM80" i="2"/>
  <c r="AL87" i="2"/>
  <c r="AL89" i="2"/>
  <c r="AL97" i="2"/>
  <c r="AM99" i="2"/>
  <c r="AL103" i="2"/>
  <c r="AL117" i="2"/>
  <c r="AM121" i="2"/>
  <c r="AM122" i="2"/>
  <c r="AL123" i="2"/>
  <c r="AM127" i="2"/>
  <c r="AL130" i="2"/>
  <c r="AL134" i="2"/>
  <c r="AM136" i="2"/>
  <c r="AM137" i="2"/>
  <c r="AM143" i="2"/>
  <c r="AL146" i="2"/>
  <c r="AM149" i="2"/>
  <c r="AL155" i="2"/>
  <c r="AL159" i="2"/>
  <c r="AL163" i="2"/>
  <c r="AL167" i="2"/>
  <c r="AL170" i="2"/>
  <c r="AM171" i="2"/>
  <c r="AM173" i="2"/>
  <c r="AL174" i="2"/>
  <c r="AM177" i="2"/>
  <c r="AM178" i="2"/>
  <c r="AL184" i="2"/>
  <c r="AM194" i="2"/>
  <c r="AL202" i="2"/>
  <c r="AM203" i="2"/>
  <c r="AM205" i="2"/>
  <c r="AL206" i="2"/>
  <c r="AL218" i="2"/>
  <c r="AM219" i="2"/>
  <c r="AM221" i="2"/>
  <c r="AL222" i="2"/>
  <c r="AL231" i="2"/>
  <c r="AL242" i="2"/>
  <c r="AL337" i="2"/>
  <c r="AM344" i="2"/>
  <c r="AL393" i="2"/>
  <c r="AM426" i="2"/>
  <c r="AL429" i="2"/>
  <c r="AM449" i="2"/>
  <c r="AL492" i="2"/>
  <c r="AM516" i="2"/>
  <c r="AL532" i="2"/>
  <c r="AM540" i="2"/>
  <c r="AL589" i="2"/>
  <c r="AM598" i="2"/>
  <c r="AL635" i="2"/>
  <c r="AL652" i="2"/>
  <c r="AM654" i="2"/>
  <c r="AM661" i="2"/>
  <c r="AL684" i="2"/>
  <c r="AL696" i="2"/>
  <c r="AL698" i="2"/>
  <c r="AM719" i="2"/>
  <c r="AM726" i="2"/>
  <c r="AL741" i="2"/>
  <c r="AM751" i="2"/>
  <c r="AM758" i="2"/>
  <c r="AM783" i="2"/>
  <c r="AM790" i="2"/>
  <c r="AL805" i="2"/>
  <c r="AL821" i="2"/>
  <c r="AM9" i="2"/>
  <c r="AM14" i="2"/>
  <c r="AM23" i="2"/>
  <c r="AL32" i="2"/>
  <c r="AM49" i="2"/>
  <c r="AM66" i="2"/>
  <c r="AM69" i="2"/>
  <c r="AL75" i="2"/>
  <c r="AM89" i="2"/>
  <c r="AM96" i="2"/>
  <c r="AL105" i="2"/>
  <c r="AM116" i="2"/>
  <c r="AM117" i="2"/>
  <c r="AL129" i="2"/>
  <c r="AM130" i="2"/>
  <c r="AM132" i="2"/>
  <c r="AL145" i="2"/>
  <c r="AM146" i="2"/>
  <c r="AM163" i="2"/>
  <c r="AL166" i="2"/>
  <c r="AM169" i="2"/>
  <c r="AL176" i="2"/>
  <c r="AM180" i="2"/>
  <c r="AL196" i="2"/>
  <c r="AM202" i="2"/>
  <c r="AM208" i="2"/>
  <c r="AL211" i="2"/>
  <c r="AM217" i="2"/>
  <c r="AM224" i="2"/>
  <c r="AL227" i="2"/>
  <c r="AM379" i="2"/>
  <c r="AL444" i="2"/>
  <c r="AL468" i="2"/>
  <c r="AL474" i="2"/>
  <c r="AM477" i="2"/>
  <c r="AM502" i="2"/>
  <c r="AL530" i="2"/>
  <c r="AM538" i="2"/>
  <c r="AL583" i="2"/>
  <c r="AL638" i="2"/>
  <c r="AM640" i="2"/>
  <c r="AM647" i="2"/>
  <c r="AM672" i="2"/>
  <c r="AM696" i="2"/>
  <c r="AM703" i="2"/>
  <c r="AL712" i="2"/>
  <c r="AM717" i="2"/>
  <c r="AM732" i="2"/>
  <c r="AM749" i="2"/>
  <c r="AM764" i="2"/>
  <c r="AM781" i="2"/>
  <c r="AL789" i="2"/>
  <c r="AM799" i="2"/>
  <c r="AM804" i="2"/>
  <c r="AL811" i="2"/>
  <c r="AM821" i="2"/>
  <c r="AM6" i="2"/>
  <c r="AL22" i="2"/>
  <c r="AL29" i="2"/>
  <c r="AL42" i="2"/>
  <c r="AM54" i="2"/>
  <c r="AL58" i="2"/>
  <c r="AL61" i="2"/>
  <c r="AM68" i="2"/>
  <c r="AM75" i="2"/>
  <c r="AM77" i="2"/>
  <c r="AL79" i="2"/>
  <c r="AL95" i="2"/>
  <c r="AL102" i="2"/>
  <c r="AM105" i="2"/>
  <c r="AM111" i="2"/>
  <c r="AL115" i="2"/>
  <c r="AL126" i="2"/>
  <c r="AL142" i="2"/>
  <c r="AM144" i="2"/>
  <c r="AL150" i="2"/>
  <c r="AL157" i="2"/>
  <c r="AM161" i="2"/>
  <c r="AL168" i="2"/>
  <c r="AM172" i="2"/>
  <c r="AL179" i="2"/>
  <c r="AL183" i="2"/>
  <c r="AL198" i="2"/>
  <c r="AL210" i="2"/>
  <c r="AM227" i="2"/>
  <c r="AM232" i="2"/>
  <c r="AM189" i="2"/>
  <c r="AL190" i="2"/>
  <c r="AM213" i="2"/>
  <c r="AM230" i="2"/>
  <c r="AL199" i="2"/>
  <c r="AM211" i="2"/>
  <c r="AL226" i="2"/>
  <c r="AM186" i="2"/>
  <c r="AL214" i="2"/>
  <c r="AL147" i="2"/>
  <c r="AM193" i="2"/>
  <c r="AM808" i="2"/>
  <c r="AM806" i="2"/>
  <c r="AM98" i="2"/>
  <c r="AM610" i="2"/>
  <c r="AM699" i="2"/>
  <c r="AM465" i="2"/>
  <c r="AM359" i="2"/>
  <c r="AM541" i="2"/>
  <c r="AM380" i="2"/>
  <c r="AM382" i="2"/>
  <c r="AM424" i="2"/>
  <c r="AM294" i="2"/>
  <c r="AM243" i="2"/>
  <c r="AL818" i="2"/>
  <c r="AL802" i="2"/>
  <c r="AL784" i="2"/>
  <c r="AL812" i="2"/>
  <c r="AL796" i="2"/>
  <c r="AL808" i="2"/>
  <c r="AL786" i="2"/>
  <c r="AL681" i="2"/>
  <c r="AL691" i="2"/>
  <c r="AL772" i="2"/>
  <c r="AL756" i="2"/>
  <c r="AL740" i="2"/>
  <c r="AL724" i="2"/>
  <c r="AL705" i="2"/>
  <c r="AL709" i="2"/>
  <c r="AL699" i="2"/>
  <c r="AL675" i="2"/>
  <c r="AL667" i="2"/>
  <c r="AL659" i="2"/>
  <c r="AL651" i="2"/>
  <c r="AL643" i="2"/>
  <c r="AL661" i="2"/>
  <c r="AL645" i="2"/>
  <c r="AL626" i="2"/>
  <c r="AL594" i="2"/>
  <c r="AL586" i="2"/>
  <c r="AL570" i="2"/>
  <c r="AM553" i="2"/>
  <c r="AM545" i="2"/>
  <c r="AL580" i="2"/>
  <c r="AL572" i="2"/>
  <c r="AL564" i="2"/>
  <c r="AL556" i="2"/>
  <c r="AM549" i="2"/>
  <c r="AL539" i="2"/>
  <c r="AL523" i="2"/>
  <c r="AL535" i="2"/>
  <c r="AL515" i="2"/>
  <c r="AL499" i="2"/>
  <c r="AL483" i="2"/>
  <c r="AL471" i="2"/>
  <c r="AL461" i="2"/>
  <c r="AL453" i="2"/>
  <c r="AL469" i="2"/>
  <c r="AL465" i="2"/>
  <c r="AL441" i="2"/>
  <c r="AM434" i="2"/>
  <c r="AL410" i="2"/>
  <c r="AL428" i="2"/>
  <c r="AL432" i="2"/>
  <c r="AL392" i="2"/>
  <c r="AL386" i="2"/>
  <c r="AL376" i="2"/>
  <c r="AL371" i="2"/>
  <c r="AL355" i="2"/>
  <c r="AM362" i="2"/>
  <c r="AL347" i="2"/>
  <c r="AL339" i="2"/>
  <c r="AL330" i="2"/>
  <c r="AL322" i="2"/>
  <c r="AL360" i="2"/>
  <c r="AL348" i="2"/>
  <c r="AL332" i="2"/>
  <c r="AL334" i="2"/>
  <c r="AL314" i="2"/>
  <c r="AM301" i="2"/>
  <c r="AL301" i="2"/>
  <c r="AL317" i="2"/>
  <c r="AL285" i="2"/>
  <c r="AL277" i="2"/>
  <c r="AL268" i="2"/>
  <c r="AL266" i="2"/>
  <c r="AM253" i="2"/>
  <c r="AL256" i="2"/>
  <c r="AL249" i="2"/>
  <c r="AL235" i="2"/>
  <c r="AL212" i="2"/>
  <c r="AL201" i="2"/>
  <c r="AL232" i="2"/>
  <c r="AL221" i="2"/>
  <c r="AL205" i="2"/>
  <c r="AM199" i="2"/>
  <c r="AL192" i="2"/>
  <c r="AL169" i="2"/>
  <c r="AM147" i="2"/>
  <c r="AL152" i="2"/>
  <c r="AL131" i="2"/>
  <c r="AL136" i="2"/>
  <c r="AL96" i="2"/>
  <c r="AL110" i="2"/>
  <c r="AM108" i="2"/>
  <c r="AL90" i="2"/>
  <c r="AL82" i="2"/>
  <c r="AL88" i="2"/>
  <c r="AL60" i="2"/>
  <c r="AL45" i="2"/>
  <c r="AL39" i="2"/>
  <c r="AL25" i="2"/>
  <c r="AM29" i="2"/>
  <c r="AL15" i="2"/>
  <c r="AL7" i="2"/>
  <c r="AM543" i="2"/>
  <c r="AL820" i="2"/>
  <c r="AL685" i="2"/>
  <c r="AL748" i="2"/>
  <c r="AL683" i="2"/>
  <c r="AL663" i="2"/>
  <c r="AL639" i="2"/>
  <c r="AL614" i="2"/>
  <c r="AL624" i="2"/>
  <c r="AL604" i="2"/>
  <c r="AL618" i="2"/>
  <c r="AL598" i="2"/>
  <c r="AL578" i="2"/>
  <c r="AL531" i="2"/>
  <c r="AL525" i="2"/>
  <c r="AL584" i="2"/>
  <c r="AL560" i="2"/>
  <c r="AL547" i="2"/>
  <c r="AL491" i="2"/>
  <c r="AL475" i="2"/>
  <c r="AL457" i="2"/>
  <c r="AL445" i="2"/>
  <c r="AL412" i="2"/>
  <c r="AL418" i="2"/>
  <c r="AL406" i="2"/>
  <c r="AL400" i="2"/>
  <c r="AL380" i="2"/>
  <c r="AL335" i="2"/>
  <c r="AL368" i="2"/>
  <c r="AL340" i="2"/>
  <c r="AM321" i="2"/>
  <c r="AL298" i="2"/>
  <c r="AL309" i="2"/>
  <c r="AL262" i="2"/>
  <c r="AL247" i="2"/>
  <c r="AL204" i="2"/>
  <c r="AL228" i="2"/>
  <c r="AM155" i="2"/>
  <c r="AL139" i="2"/>
  <c r="AL104" i="2"/>
  <c r="AM78" i="2"/>
  <c r="AL80" i="2"/>
  <c r="AL31" i="2"/>
  <c r="AM18" i="2"/>
  <c r="AM457" i="2"/>
  <c r="AM270" i="2"/>
  <c r="AL816" i="2"/>
  <c r="AL794" i="2"/>
  <c r="AM784" i="2"/>
  <c r="AL774" i="2"/>
  <c r="AL750" i="2"/>
  <c r="AL734" i="2"/>
  <c r="AL720" i="2"/>
  <c r="AL679" i="2"/>
  <c r="AL612" i="2"/>
  <c r="AL616" i="2"/>
  <c r="AL529" i="2"/>
  <c r="AM519" i="2"/>
  <c r="AL495" i="2"/>
  <c r="AL479" i="2"/>
  <c r="AL449" i="2"/>
  <c r="AL513" i="2"/>
  <c r="AL497" i="2"/>
  <c r="AL422" i="2"/>
  <c r="AL404" i="2"/>
  <c r="AL384" i="2"/>
  <c r="AL394" i="2"/>
  <c r="AM358" i="2"/>
  <c r="AL351" i="2"/>
  <c r="AL364" i="2"/>
  <c r="AL310" i="2"/>
  <c r="AL291" i="2"/>
  <c r="AM279" i="2"/>
  <c r="AL287" i="2"/>
  <c r="AL270" i="2"/>
  <c r="AL264" i="2"/>
  <c r="AL251" i="2"/>
  <c r="AL243" i="2"/>
  <c r="AL233" i="2"/>
  <c r="AL189" i="2"/>
  <c r="AL148" i="2"/>
  <c r="AL181" i="2"/>
  <c r="AM159" i="2"/>
  <c r="AM118" i="2"/>
  <c r="AL118" i="2"/>
  <c r="AL132" i="2"/>
  <c r="AL116" i="2"/>
  <c r="AM102" i="2"/>
  <c r="AL62" i="2"/>
  <c r="AL43" i="2"/>
  <c r="AL33" i="2"/>
  <c r="AL35" i="2"/>
  <c r="AL12" i="2"/>
  <c r="AM100" i="2"/>
  <c r="AL151" i="2"/>
  <c r="AM120" i="2"/>
  <c r="AM798" i="2"/>
  <c r="AM70" i="2"/>
  <c r="AM527" i="2"/>
  <c r="AM691" i="2"/>
  <c r="AM414" i="2"/>
  <c r="AM241" i="2"/>
  <c r="AM533" i="2"/>
  <c r="AM367" i="2"/>
  <c r="AL370" i="2"/>
  <c r="AM416" i="2"/>
  <c r="AM289" i="2"/>
  <c r="AM822" i="2"/>
  <c r="AL804" i="2"/>
  <c r="AM788" i="2"/>
  <c r="AL788" i="2"/>
  <c r="AL792" i="2"/>
  <c r="AL776" i="2"/>
  <c r="AL782" i="2"/>
  <c r="AL770" i="2"/>
  <c r="AL762" i="2"/>
  <c r="AL754" i="2"/>
  <c r="AL746" i="2"/>
  <c r="AL738" i="2"/>
  <c r="AL730" i="2"/>
  <c r="AL722" i="2"/>
  <c r="AM715" i="2"/>
  <c r="AM707" i="2"/>
  <c r="AL695" i="2"/>
  <c r="AL693" i="2"/>
  <c r="AL760" i="2"/>
  <c r="AL744" i="2"/>
  <c r="AL728" i="2"/>
  <c r="AM711" i="2"/>
  <c r="AL689" i="2"/>
  <c r="AL701" i="2"/>
  <c r="AM685" i="2"/>
  <c r="AL687" i="2"/>
  <c r="AM632" i="2"/>
  <c r="AL630" i="2"/>
  <c r="AL610" i="2"/>
  <c r="AL600" i="2"/>
  <c r="AL665" i="2"/>
  <c r="AL649" i="2"/>
  <c r="AL622" i="2"/>
  <c r="AL606" i="2"/>
  <c r="AL588" i="2"/>
  <c r="AL634" i="2"/>
  <c r="AL592" i="2"/>
  <c r="AL574" i="2"/>
  <c r="AL558" i="2"/>
  <c r="AL543" i="2"/>
  <c r="AL527" i="2"/>
  <c r="AL519" i="2"/>
  <c r="AL537" i="2"/>
  <c r="AL521" i="2"/>
  <c r="AL533" i="2"/>
  <c r="AL503" i="2"/>
  <c r="AL487" i="2"/>
  <c r="AL463" i="2"/>
  <c r="AL517" i="2"/>
  <c r="AL509" i="2"/>
  <c r="AL501" i="2"/>
  <c r="AL493" i="2"/>
  <c r="AL485" i="2"/>
  <c r="AL477" i="2"/>
  <c r="AL455" i="2"/>
  <c r="AL467" i="2"/>
  <c r="AL434" i="2"/>
  <c r="AM406" i="2"/>
  <c r="AL439" i="2"/>
  <c r="AL420" i="2"/>
  <c r="AL408" i="2"/>
  <c r="AL396" i="2"/>
  <c r="AM374" i="2"/>
  <c r="AL398" i="2"/>
  <c r="AL390" i="2"/>
  <c r="AL350" i="2"/>
  <c r="AL372" i="2"/>
  <c r="AL356" i="2"/>
  <c r="AL336" i="2"/>
  <c r="AL346" i="2"/>
  <c r="AL318" i="2"/>
  <c r="AL306" i="2"/>
  <c r="AL302" i="2"/>
  <c r="AL313" i="2"/>
  <c r="AL283" i="2"/>
  <c r="AL281" i="2"/>
  <c r="AM264" i="2"/>
  <c r="AM272" i="2"/>
  <c r="AL258" i="2"/>
  <c r="AM245" i="2"/>
  <c r="AL237" i="2"/>
  <c r="AL239" i="2"/>
  <c r="AL197" i="2"/>
  <c r="AL185" i="2"/>
  <c r="AL208" i="2"/>
  <c r="AL225" i="2"/>
  <c r="AL209" i="2"/>
  <c r="AM197" i="2"/>
  <c r="AM185" i="2"/>
  <c r="AL173" i="2"/>
  <c r="AL156" i="2"/>
  <c r="AM154" i="2"/>
  <c r="AL160" i="2"/>
  <c r="AM148" i="2"/>
  <c r="AL120" i="2"/>
  <c r="AL127" i="2"/>
  <c r="AL140" i="2"/>
  <c r="AL124" i="2"/>
  <c r="AL112" i="2"/>
  <c r="AL114" i="2"/>
  <c r="AL72" i="2"/>
  <c r="AL70" i="2"/>
  <c r="AL92" i="2"/>
  <c r="AL66" i="2"/>
  <c r="AL64" i="2"/>
  <c r="AL47" i="2"/>
  <c r="AL49" i="2"/>
  <c r="AL27" i="2"/>
  <c r="AL16" i="2"/>
  <c r="AM816" i="2"/>
  <c r="AM800" i="2"/>
  <c r="AM693" i="2"/>
  <c r="AM53" i="2"/>
  <c r="AM422" i="2"/>
  <c r="AM624" i="2"/>
  <c r="AM467" i="2"/>
  <c r="AM616" i="2"/>
  <c r="AM525" i="2"/>
  <c r="AL362" i="2"/>
  <c r="AM298" i="2"/>
  <c r="AL325" i="2"/>
  <c r="AM281" i="2"/>
  <c r="AL814" i="2"/>
  <c r="AL798" i="2"/>
  <c r="AL778" i="2"/>
  <c r="AL697" i="2"/>
  <c r="AM689" i="2"/>
  <c r="AL764" i="2"/>
  <c r="AL732" i="2"/>
  <c r="AL716" i="2"/>
  <c r="AL671" i="2"/>
  <c r="AL655" i="2"/>
  <c r="AL647" i="2"/>
  <c r="AL596" i="2"/>
  <c r="AL608" i="2"/>
  <c r="AL669" i="2"/>
  <c r="AL653" i="2"/>
  <c r="AL637" i="2"/>
  <c r="AL620" i="2"/>
  <c r="AL602" i="2"/>
  <c r="AL590" i="2"/>
  <c r="AL562" i="2"/>
  <c r="AL551" i="2"/>
  <c r="AL541" i="2"/>
  <c r="AL576" i="2"/>
  <c r="AL568" i="2"/>
  <c r="AL507" i="2"/>
  <c r="AL437" i="2"/>
  <c r="AM430" i="2"/>
  <c r="AL424" i="2"/>
  <c r="AL443" i="2"/>
  <c r="AL416" i="2"/>
  <c r="AL363" i="2"/>
  <c r="AL343" i="2"/>
  <c r="AM325" i="2"/>
  <c r="AL352" i="2"/>
  <c r="AL342" i="2"/>
  <c r="AL289" i="2"/>
  <c r="AL272" i="2"/>
  <c r="AL260" i="2"/>
  <c r="AM247" i="2"/>
  <c r="AL241" i="2"/>
  <c r="AM200" i="2"/>
  <c r="AL193" i="2"/>
  <c r="AL220" i="2"/>
  <c r="AL229" i="2"/>
  <c r="AL213" i="2"/>
  <c r="AL177" i="2"/>
  <c r="AL143" i="2"/>
  <c r="AL122" i="2"/>
  <c r="AL128" i="2"/>
  <c r="AL98" i="2"/>
  <c r="AL94" i="2"/>
  <c r="AL86" i="2"/>
  <c r="AM74" i="2"/>
  <c r="AM55" i="2"/>
  <c r="AL68" i="2"/>
  <c r="AL37" i="2"/>
  <c r="AL21" i="2"/>
  <c r="AL11" i="2"/>
  <c r="AM602" i="2"/>
  <c r="AM814" i="2"/>
  <c r="AM618" i="2"/>
  <c r="AM701" i="2"/>
  <c r="AM287" i="2"/>
  <c r="AM535" i="2"/>
  <c r="AM459" i="2"/>
  <c r="AM608" i="2"/>
  <c r="AM453" i="2"/>
  <c r="AM268" i="2"/>
  <c r="AL354" i="2"/>
  <c r="AL780" i="2"/>
  <c r="AL800" i="2"/>
  <c r="AL810" i="2"/>
  <c r="AL806" i="2"/>
  <c r="AL790" i="2"/>
  <c r="AL766" i="2"/>
  <c r="AL758" i="2"/>
  <c r="AL742" i="2"/>
  <c r="AL726" i="2"/>
  <c r="AL718" i="2"/>
  <c r="AL713" i="2"/>
  <c r="AL768" i="2"/>
  <c r="AL752" i="2"/>
  <c r="AL736" i="2"/>
  <c r="AL703" i="2"/>
  <c r="AL677" i="2"/>
  <c r="AL673" i="2"/>
  <c r="AL657" i="2"/>
  <c r="AL641" i="2"/>
  <c r="AM628" i="2"/>
  <c r="AM600" i="2"/>
  <c r="AL582" i="2"/>
  <c r="AL566" i="2"/>
  <c r="AL511" i="2"/>
  <c r="AL459" i="2"/>
  <c r="AL505" i="2"/>
  <c r="AL489" i="2"/>
  <c r="AL481" i="2"/>
  <c r="AL451" i="2"/>
  <c r="AL426" i="2"/>
  <c r="AL447" i="2"/>
  <c r="AL435" i="2"/>
  <c r="AL414" i="2"/>
  <c r="AL388" i="2"/>
  <c r="AL382" i="2"/>
  <c r="AL402" i="2"/>
  <c r="AL378" i="2"/>
  <c r="AL359" i="2"/>
  <c r="AL367" i="2"/>
  <c r="AL344" i="2"/>
  <c r="AL338" i="2"/>
  <c r="AL326" i="2"/>
  <c r="AM291" i="2"/>
  <c r="AM304" i="2"/>
  <c r="AL294" i="2"/>
  <c r="AL279" i="2"/>
  <c r="AL273" i="2"/>
  <c r="AL275" i="2"/>
  <c r="AM255" i="2"/>
  <c r="AL216" i="2"/>
  <c r="AL224" i="2"/>
  <c r="AL217" i="2"/>
  <c r="AL165" i="2"/>
  <c r="AL135" i="2"/>
  <c r="AL144" i="2"/>
  <c r="AL108" i="2"/>
  <c r="AM106" i="2"/>
  <c r="AL100" i="2"/>
  <c r="AL76" i="2"/>
  <c r="AL84" i="2"/>
  <c r="AL57" i="2"/>
  <c r="AL53" i="2"/>
  <c r="AL51" i="2"/>
  <c r="AL41" i="2"/>
  <c r="AL23" i="2"/>
  <c r="AJ234" i="2"/>
  <c r="AK235" i="2"/>
  <c r="AK236" i="2"/>
  <c r="AK237" i="2"/>
  <c r="AK244" i="2"/>
  <c r="AJ248" i="2"/>
  <c r="AJ250" i="2"/>
  <c r="AK251" i="2"/>
  <c r="AK252" i="2"/>
  <c r="AK257" i="2"/>
  <c r="AK258" i="2"/>
  <c r="AK259" i="2"/>
  <c r="AK271" i="2"/>
  <c r="AJ272" i="2"/>
  <c r="AJ276" i="2"/>
  <c r="AK277" i="2"/>
  <c r="AK278" i="2"/>
  <c r="AK282" i="2"/>
  <c r="AK283" i="2"/>
  <c r="AK290" i="2"/>
  <c r="AK295" i="2"/>
  <c r="AK296" i="2"/>
  <c r="AJ307" i="2"/>
  <c r="AJ310" i="2"/>
  <c r="AK311" i="2"/>
  <c r="AK312" i="2"/>
  <c r="AJ318" i="2"/>
  <c r="AK319" i="2"/>
  <c r="AK320" i="2"/>
  <c r="AJ336" i="2"/>
  <c r="AJ337" i="2"/>
  <c r="AJ344" i="2"/>
  <c r="AJ345" i="2"/>
  <c r="AJ352" i="2"/>
  <c r="AJ353" i="2"/>
  <c r="AJ236" i="2"/>
  <c r="AJ238" i="2"/>
  <c r="AK239" i="2"/>
  <c r="AK240" i="2"/>
  <c r="AK241" i="2"/>
  <c r="AJ244" i="2"/>
  <c r="AJ252" i="2"/>
  <c r="AJ257" i="2"/>
  <c r="AJ259" i="2"/>
  <c r="AJ265" i="2"/>
  <c r="AK266" i="2"/>
  <c r="AK267" i="2"/>
  <c r="AK268" i="2"/>
  <c r="AJ271" i="2"/>
  <c r="AJ278" i="2"/>
  <c r="AJ282" i="2"/>
  <c r="AJ284" i="2"/>
  <c r="AK285" i="2"/>
  <c r="AK286" i="2"/>
  <c r="AK287" i="2"/>
  <c r="AJ290" i="2"/>
  <c r="AJ295" i="2"/>
  <c r="AJ298" i="2"/>
  <c r="AK302" i="2"/>
  <c r="AK303" i="2"/>
  <c r="AK304" i="2"/>
  <c r="AJ311" i="2"/>
  <c r="AJ319" i="2"/>
  <c r="AJ326" i="2"/>
  <c r="AK327" i="2"/>
  <c r="AK328" i="2"/>
  <c r="AK332" i="2"/>
  <c r="AK333" i="2"/>
  <c r="AJ339" i="2"/>
  <c r="AK340" i="2"/>
  <c r="AK341" i="2"/>
  <c r="AJ347" i="2"/>
  <c r="AK348" i="2"/>
  <c r="AK349" i="2"/>
  <c r="AK243" i="2"/>
  <c r="AK247" i="2"/>
  <c r="AJ261" i="2"/>
  <c r="AJ263" i="2"/>
  <c r="AK273" i="2"/>
  <c r="AJ280" i="2"/>
  <c r="AK289" i="2"/>
  <c r="AJ294" i="2"/>
  <c r="AK299" i="2"/>
  <c r="AJ306" i="2"/>
  <c r="AJ314" i="2"/>
  <c r="AJ323" i="2"/>
  <c r="AK331" i="2"/>
  <c r="AJ333" i="2"/>
  <c r="AJ335" i="2"/>
  <c r="AJ340" i="2"/>
  <c r="AK345" i="2"/>
  <c r="AJ349" i="2"/>
  <c r="AJ351" i="2"/>
  <c r="AJ359" i="2"/>
  <c r="AJ363" i="2"/>
  <c r="AK364" i="2"/>
  <c r="AK365" i="2"/>
  <c r="AJ371" i="2"/>
  <c r="AK372" i="2"/>
  <c r="AK373" i="2"/>
  <c r="AJ377" i="2"/>
  <c r="AK378" i="2"/>
  <c r="AK379" i="2"/>
  <c r="AK380" i="2"/>
  <c r="AJ383" i="2"/>
  <c r="AJ385" i="2"/>
  <c r="AK386" i="2"/>
  <c r="AK387" i="2"/>
  <c r="AK388" i="2"/>
  <c r="AK389" i="2"/>
  <c r="AJ395" i="2"/>
  <c r="AK396" i="2"/>
  <c r="AK397" i="2"/>
  <c r="AJ403" i="2"/>
  <c r="AK404" i="2"/>
  <c r="AK405" i="2"/>
  <c r="AJ409" i="2"/>
  <c r="AK417" i="2"/>
  <c r="AK418" i="2"/>
  <c r="AK425" i="2"/>
  <c r="AK233" i="2"/>
  <c r="AJ240" i="2"/>
  <c r="AJ242" i="2"/>
  <c r="AK249" i="2"/>
  <c r="AJ254" i="2"/>
  <c r="AK263" i="2"/>
  <c r="AJ286" i="2"/>
  <c r="AJ288" i="2"/>
  <c r="AJ293" i="2"/>
  <c r="AK316" i="2"/>
  <c r="AK323" i="2"/>
  <c r="AJ330" i="2"/>
  <c r="AK344" i="2"/>
  <c r="AJ356" i="2"/>
  <c r="AJ357" i="2"/>
  <c r="AJ368" i="2"/>
  <c r="AJ369" i="2"/>
  <c r="AK383" i="2"/>
  <c r="AK384" i="2"/>
  <c r="AJ393" i="2"/>
  <c r="AJ401" i="2"/>
  <c r="AJ407" i="2"/>
  <c r="AK408" i="2"/>
  <c r="AK409" i="2"/>
  <c r="AJ415" i="2"/>
  <c r="AK416" i="2"/>
  <c r="AJ423" i="2"/>
  <c r="AK424" i="2"/>
  <c r="AJ269" i="2"/>
  <c r="AK274" i="2"/>
  <c r="AJ292" i="2"/>
  <c r="AJ308" i="2"/>
  <c r="AK315" i="2"/>
  <c r="AJ322" i="2"/>
  <c r="AK336" i="2"/>
  <c r="AJ341" i="2"/>
  <c r="AJ343" i="2"/>
  <c r="AK353" i="2"/>
  <c r="AJ355" i="2"/>
  <c r="AK360" i="2"/>
  <c r="AJ372" i="2"/>
  <c r="AK400" i="2"/>
  <c r="AJ411" i="2"/>
  <c r="AJ413" i="2"/>
  <c r="AK422" i="2"/>
  <c r="AJ429" i="2"/>
  <c r="AK435" i="2"/>
  <c r="AK436" i="2"/>
  <c r="AJ444" i="2"/>
  <c r="AJ452" i="2"/>
  <c r="AK454" i="2"/>
  <c r="AK455" i="2"/>
  <c r="AK456" i="2"/>
  <c r="AK457" i="2"/>
  <c r="AJ460" i="2"/>
  <c r="AJ462" i="2"/>
  <c r="AK463" i="2"/>
  <c r="AK464" i="2"/>
  <c r="AK465" i="2"/>
  <c r="AJ468" i="2"/>
  <c r="AJ470" i="2"/>
  <c r="AJ471" i="2"/>
  <c r="AJ472" i="2"/>
  <c r="AJ476" i="2"/>
  <c r="AJ478" i="2"/>
  <c r="AJ484" i="2"/>
  <c r="AJ486" i="2"/>
  <c r="AJ492" i="2"/>
  <c r="AJ494" i="2"/>
  <c r="AJ500" i="2"/>
  <c r="AJ502" i="2"/>
  <c r="AJ508" i="2"/>
  <c r="AJ510" i="2"/>
  <c r="AJ516" i="2"/>
  <c r="AJ518" i="2"/>
  <c r="AJ524" i="2"/>
  <c r="AJ532" i="2"/>
  <c r="AJ540" i="2"/>
  <c r="AJ546" i="2"/>
  <c r="AJ547" i="2"/>
  <c r="AK548" i="2"/>
  <c r="AJ552" i="2"/>
  <c r="AK555" i="2"/>
  <c r="AJ561" i="2"/>
  <c r="AK562" i="2"/>
  <c r="AK563" i="2"/>
  <c r="AJ569" i="2"/>
  <c r="AK570" i="2"/>
  <c r="AK571" i="2"/>
  <c r="AJ577" i="2"/>
  <c r="AK578" i="2"/>
  <c r="AK579" i="2"/>
  <c r="AJ585" i="2"/>
  <c r="AK586" i="2"/>
  <c r="AK587" i="2"/>
  <c r="AJ593" i="2"/>
  <c r="AK594" i="2"/>
  <c r="AK595" i="2"/>
  <c r="AJ607" i="2"/>
  <c r="AJ615" i="2"/>
  <c r="AK248" i="2"/>
  <c r="AJ255" i="2"/>
  <c r="AJ267" i="2"/>
  <c r="AJ299" i="2"/>
  <c r="AK308" i="2"/>
  <c r="AJ331" i="2"/>
  <c r="AJ348" i="2"/>
  <c r="AK357" i="2"/>
  <c r="AJ365" i="2"/>
  <c r="AJ367" i="2"/>
  <c r="AK382" i="2"/>
  <c r="AK393" i="2"/>
  <c r="AJ397" i="2"/>
  <c r="AJ399" i="2"/>
  <c r="AK413" i="2"/>
  <c r="AJ417" i="2"/>
  <c r="AJ419" i="2"/>
  <c r="AJ421" i="2"/>
  <c r="AJ427" i="2"/>
  <c r="AJ428" i="2"/>
  <c r="AK429" i="2"/>
  <c r="AJ433" i="2"/>
  <c r="AJ442" i="2"/>
  <c r="AK443" i="2"/>
  <c r="AK444" i="2"/>
  <c r="AJ450" i="2"/>
  <c r="AK451" i="2"/>
  <c r="AK452" i="2"/>
  <c r="AK453" i="2"/>
  <c r="AK460" i="2"/>
  <c r="AK461" i="2"/>
  <c r="AK468" i="2"/>
  <c r="AK469" i="2"/>
  <c r="AK471" i="2"/>
  <c r="AK472" i="2"/>
  <c r="AJ473" i="2"/>
  <c r="AK476" i="2"/>
  <c r="AK477" i="2"/>
  <c r="AK484" i="2"/>
  <c r="AK485" i="2"/>
  <c r="AK492" i="2"/>
  <c r="AK493" i="2"/>
  <c r="AK500" i="2"/>
  <c r="AK501" i="2"/>
  <c r="AK508" i="2"/>
  <c r="AK509" i="2"/>
  <c r="AK516" i="2"/>
  <c r="AK517" i="2"/>
  <c r="AJ520" i="2"/>
  <c r="AJ522" i="2"/>
  <c r="AK523" i="2"/>
  <c r="AK524" i="2"/>
  <c r="AK525" i="2"/>
  <c r="AJ528" i="2"/>
  <c r="AJ530" i="2"/>
  <c r="AK531" i="2"/>
  <c r="AK532" i="2"/>
  <c r="AK533" i="2"/>
  <c r="AJ536" i="2"/>
  <c r="AJ538" i="2"/>
  <c r="AK539" i="2"/>
  <c r="AK540" i="2"/>
  <c r="AK541" i="2"/>
  <c r="AJ544" i="2"/>
  <c r="AK552" i="2"/>
  <c r="AJ559" i="2"/>
  <c r="AJ567" i="2"/>
  <c r="AJ575" i="2"/>
  <c r="AJ583" i="2"/>
  <c r="AJ591" i="2"/>
  <c r="AJ599" i="2"/>
  <c r="AJ603" i="2"/>
  <c r="AJ605" i="2"/>
  <c r="AK606" i="2"/>
  <c r="AK607" i="2"/>
  <c r="AK608" i="2"/>
  <c r="AJ611" i="2"/>
  <c r="AJ613" i="2"/>
  <c r="AK614" i="2"/>
  <c r="AK615" i="2"/>
  <c r="AK616" i="2"/>
  <c r="AJ274" i="2"/>
  <c r="AK307" i="2"/>
  <c r="AJ332" i="2"/>
  <c r="AK361" i="2"/>
  <c r="AJ364" i="2"/>
  <c r="AK369" i="2"/>
  <c r="AJ405" i="2"/>
  <c r="AK421" i="2"/>
  <c r="AJ436" i="2"/>
  <c r="AJ438" i="2"/>
  <c r="AK448" i="2"/>
  <c r="AK459" i="2"/>
  <c r="AK480" i="2"/>
  <c r="AJ482" i="2"/>
  <c r="AK489" i="2"/>
  <c r="AK496" i="2"/>
  <c r="AJ498" i="2"/>
  <c r="AK505" i="2"/>
  <c r="AK512" i="2"/>
  <c r="AJ514" i="2"/>
  <c r="AK521" i="2"/>
  <c r="AJ526" i="2"/>
  <c r="AK528" i="2"/>
  <c r="AK543" i="2"/>
  <c r="AK558" i="2"/>
  <c r="AK574" i="2"/>
  <c r="AK590" i="2"/>
  <c r="AK604" i="2"/>
  <c r="AJ609" i="2"/>
  <c r="AK611" i="2"/>
  <c r="AJ623" i="2"/>
  <c r="AK631" i="2"/>
  <c r="AJ638" i="2"/>
  <c r="AJ640" i="2"/>
  <c r="AJ646" i="2"/>
  <c r="AJ648" i="2"/>
  <c r="AJ654" i="2"/>
  <c r="AJ656" i="2"/>
  <c r="AJ662" i="2"/>
  <c r="AJ664" i="2"/>
  <c r="AJ670" i="2"/>
  <c r="AJ672" i="2"/>
  <c r="AJ678" i="2"/>
  <c r="AJ680" i="2"/>
  <c r="AK686" i="2"/>
  <c r="AK687" i="2"/>
  <c r="AJ690" i="2"/>
  <c r="AJ698" i="2"/>
  <c r="AJ706" i="2"/>
  <c r="AK714" i="2"/>
  <c r="AJ717" i="2"/>
  <c r="AJ719" i="2"/>
  <c r="AJ725" i="2"/>
  <c r="AJ727" i="2"/>
  <c r="AJ733" i="2"/>
  <c r="AJ735" i="2"/>
  <c r="AJ741" i="2"/>
  <c r="AJ743" i="2"/>
  <c r="AJ749" i="2"/>
  <c r="AJ751" i="2"/>
  <c r="AJ757" i="2"/>
  <c r="AJ759" i="2"/>
  <c r="AJ765" i="2"/>
  <c r="AJ767" i="2"/>
  <c r="AJ773" i="2"/>
  <c r="AJ775" i="2"/>
  <c r="AJ781" i="2"/>
  <c r="AJ783" i="2"/>
  <c r="AK281" i="2"/>
  <c r="AK352" i="2"/>
  <c r="AJ360" i="2"/>
  <c r="AJ379" i="2"/>
  <c r="AJ381" i="2"/>
  <c r="AJ391" i="2"/>
  <c r="AK414" i="2"/>
  <c r="AJ434" i="2"/>
  <c r="AK438" i="2"/>
  <c r="AJ440" i="2"/>
  <c r="AK447" i="2"/>
  <c r="AJ454" i="2"/>
  <c r="AJ456" i="2"/>
  <c r="AJ458" i="2"/>
  <c r="AK467" i="2"/>
  <c r="AJ488" i="2"/>
  <c r="AJ504" i="2"/>
  <c r="AK520" i="2"/>
  <c r="AK535" i="2"/>
  <c r="AJ555" i="2"/>
  <c r="AJ557" i="2"/>
  <c r="AK567" i="2"/>
  <c r="AJ571" i="2"/>
  <c r="AJ573" i="2"/>
  <c r="AK583" i="2"/>
  <c r="AJ587" i="2"/>
  <c r="AJ589" i="2"/>
  <c r="AK599" i="2"/>
  <c r="AJ601" i="2"/>
  <c r="AK603" i="2"/>
  <c r="AJ619" i="2"/>
  <c r="AJ621" i="2"/>
  <c r="AK622" i="2"/>
  <c r="AK623" i="2"/>
  <c r="AK624" i="2"/>
  <c r="AJ629" i="2"/>
  <c r="AJ635" i="2"/>
  <c r="AK638" i="2"/>
  <c r="AK639" i="2"/>
  <c r="AK646" i="2"/>
  <c r="AK647" i="2"/>
  <c r="AK654" i="2"/>
  <c r="AK655" i="2"/>
  <c r="AK662" i="2"/>
  <c r="AK663" i="2"/>
  <c r="AK670" i="2"/>
  <c r="AK671" i="2"/>
  <c r="AK678" i="2"/>
  <c r="AK679" i="2"/>
  <c r="AK690" i="2"/>
  <c r="AK691" i="2"/>
  <c r="AJ694" i="2"/>
  <c r="AJ696" i="2"/>
  <c r="AK697" i="2"/>
  <c r="AK698" i="2"/>
  <c r="AK699" i="2"/>
  <c r="AJ702" i="2"/>
  <c r="AJ704" i="2"/>
  <c r="AK705" i="2"/>
  <c r="AK706" i="2"/>
  <c r="AJ712" i="2"/>
  <c r="AK717" i="2"/>
  <c r="AK718" i="2"/>
  <c r="AK725" i="2"/>
  <c r="AK726" i="2"/>
  <c r="AK733" i="2"/>
  <c r="AK734" i="2"/>
  <c r="AK741" i="2"/>
  <c r="AK742" i="2"/>
  <c r="AK749" i="2"/>
  <c r="AK750" i="2"/>
  <c r="AK757" i="2"/>
  <c r="AK758" i="2"/>
  <c r="AK765" i="2"/>
  <c r="AK766" i="2"/>
  <c r="AK773" i="2"/>
  <c r="AK774" i="2"/>
  <c r="AK781" i="2"/>
  <c r="AK782" i="2"/>
  <c r="AJ785" i="2"/>
  <c r="AK300" i="2"/>
  <c r="AJ303" i="2"/>
  <c r="AJ361" i="2"/>
  <c r="AJ389" i="2"/>
  <c r="AK392" i="2"/>
  <c r="AK401" i="2"/>
  <c r="AK420" i="2"/>
  <c r="AK440" i="2"/>
  <c r="AK488" i="2"/>
  <c r="AK544" i="2"/>
  <c r="AJ563" i="2"/>
  <c r="AK575" i="2"/>
  <c r="AJ595" i="2"/>
  <c r="AK602" i="2"/>
  <c r="AK610" i="2"/>
  <c r="AJ617" i="2"/>
  <c r="AK619" i="2"/>
  <c r="AK627" i="2"/>
  <c r="AJ631" i="2"/>
  <c r="AJ633" i="2"/>
  <c r="AJ650" i="2"/>
  <c r="AJ666" i="2"/>
  <c r="AJ682" i="2"/>
  <c r="AJ692" i="2"/>
  <c r="AK694" i="2"/>
  <c r="AJ709" i="2"/>
  <c r="AK722" i="2"/>
  <c r="AK729" i="2"/>
  <c r="AJ731" i="2"/>
  <c r="AK738" i="2"/>
  <c r="AK745" i="2"/>
  <c r="AJ747" i="2"/>
  <c r="AK754" i="2"/>
  <c r="AK761" i="2"/>
  <c r="AJ763" i="2"/>
  <c r="AK770" i="2"/>
  <c r="AK777" i="2"/>
  <c r="AJ779" i="2"/>
  <c r="AK786" i="2"/>
  <c r="AJ789" i="2"/>
  <c r="AJ791" i="2"/>
  <c r="AJ799" i="2"/>
  <c r="AK800" i="2"/>
  <c r="AJ807" i="2"/>
  <c r="AK808" i="2"/>
  <c r="AJ815" i="2"/>
  <c r="AK816" i="2"/>
  <c r="AJ821" i="2"/>
  <c r="AK6" i="2"/>
  <c r="AK9" i="2"/>
  <c r="AK16" i="2"/>
  <c r="AK17" i="2"/>
  <c r="AJ24" i="2"/>
  <c r="AJ32" i="2"/>
  <c r="AK46" i="2"/>
  <c r="AK47" i="2"/>
  <c r="AK54" i="2"/>
  <c r="AJ58" i="2"/>
  <c r="AJ61" i="2"/>
  <c r="AJ69" i="2"/>
  <c r="AK77" i="2"/>
  <c r="AJ81" i="2"/>
  <c r="AJ83" i="2"/>
  <c r="AJ89" i="2"/>
  <c r="AJ91" i="2"/>
  <c r="AJ99" i="2"/>
  <c r="AK100" i="2"/>
  <c r="AJ105" i="2"/>
  <c r="AK111" i="2"/>
  <c r="AK112" i="2"/>
  <c r="AJ128" i="2"/>
  <c r="AK129" i="2"/>
  <c r="AK130" i="2"/>
  <c r="AJ136" i="2"/>
  <c r="AK137" i="2"/>
  <c r="AK138" i="2"/>
  <c r="AJ144" i="2"/>
  <c r="AK145" i="2"/>
  <c r="AK146" i="2"/>
  <c r="AK149" i="2"/>
  <c r="AK150" i="2"/>
  <c r="AK156" i="2"/>
  <c r="AK157" i="2"/>
  <c r="AK158" i="2"/>
  <c r="AJ159" i="2"/>
  <c r="AK162" i="2"/>
  <c r="AK163" i="2"/>
  <c r="AK170" i="2"/>
  <c r="AK171" i="2"/>
  <c r="AK178" i="2"/>
  <c r="AK179" i="2"/>
  <c r="AJ193" i="2"/>
  <c r="AJ198" i="2"/>
  <c r="AJ202" i="2"/>
  <c r="AJ209" i="2"/>
  <c r="AK210" i="2"/>
  <c r="AK211" i="2"/>
  <c r="AJ217" i="2"/>
  <c r="AK218" i="2"/>
  <c r="AK219" i="2"/>
  <c r="AJ225" i="2"/>
  <c r="AK226" i="2"/>
  <c r="AK227" i="2"/>
  <c r="AJ13" i="2"/>
  <c r="AJ22" i="2"/>
  <c r="AK23" i="2"/>
  <c r="AK24" i="2"/>
  <c r="AJ30" i="2"/>
  <c r="AK31" i="2"/>
  <c r="AK32" i="2"/>
  <c r="AJ42" i="2"/>
  <c r="AJ44" i="2"/>
  <c r="AJ50" i="2"/>
  <c r="AJ52" i="2"/>
  <c r="AK53" i="2"/>
  <c r="AK58" i="2"/>
  <c r="AJ59" i="2"/>
  <c r="AK60" i="2"/>
  <c r="AK61" i="2"/>
  <c r="AJ67" i="2"/>
  <c r="AK68" i="2"/>
  <c r="AK69" i="2"/>
  <c r="AK70" i="2"/>
  <c r="AJ75" i="2"/>
  <c r="AK81" i="2"/>
  <c r="AK82" i="2"/>
  <c r="AK89" i="2"/>
  <c r="AK90" i="2"/>
  <c r="AJ97" i="2"/>
  <c r="AJ103" i="2"/>
  <c r="AJ104" i="2"/>
  <c r="AK105" i="2"/>
  <c r="AJ109" i="2"/>
  <c r="AJ115" i="2"/>
  <c r="AJ246" i="2"/>
  <c r="AJ315" i="2"/>
  <c r="AK356" i="2"/>
  <c r="AK368" i="2"/>
  <c r="AJ387" i="2"/>
  <c r="AK412" i="2"/>
  <c r="AK426" i="2"/>
  <c r="AJ448" i="2"/>
  <c r="AJ474" i="2"/>
  <c r="AK481" i="2"/>
  <c r="AJ496" i="2"/>
  <c r="AJ506" i="2"/>
  <c r="AK513" i="2"/>
  <c r="AK529" i="2"/>
  <c r="AK536" i="2"/>
  <c r="AJ542" i="2"/>
  <c r="AK566" i="2"/>
  <c r="AJ581" i="2"/>
  <c r="AK598" i="2"/>
  <c r="AJ626" i="2"/>
  <c r="AJ636" i="2"/>
  <c r="AK643" i="2"/>
  <c r="AK650" i="2"/>
  <c r="AJ652" i="2"/>
  <c r="AK659" i="2"/>
  <c r="AK666" i="2"/>
  <c r="AJ668" i="2"/>
  <c r="AK675" i="2"/>
  <c r="AK682" i="2"/>
  <c r="AJ684" i="2"/>
  <c r="AJ686" i="2"/>
  <c r="AJ688" i="2"/>
  <c r="AK701" i="2"/>
  <c r="AJ721" i="2"/>
  <c r="AJ737" i="2"/>
  <c r="AJ753" i="2"/>
  <c r="AJ769" i="2"/>
  <c r="AK785" i="2"/>
  <c r="AK789" i="2"/>
  <c r="AK790" i="2"/>
  <c r="AJ797" i="2"/>
  <c r="AJ805" i="2"/>
  <c r="AJ813" i="2"/>
  <c r="AK821" i="2"/>
  <c r="AJ12" i="2"/>
  <c r="AK262" i="2"/>
  <c r="AJ425" i="2"/>
  <c r="AK433" i="2"/>
  <c r="AK439" i="2"/>
  <c r="AJ466" i="2"/>
  <c r="AK497" i="2"/>
  <c r="AJ554" i="2"/>
  <c r="AJ597" i="2"/>
  <c r="AK651" i="2"/>
  <c r="AJ658" i="2"/>
  <c r="AJ660" i="2"/>
  <c r="AK683" i="2"/>
  <c r="AK695" i="2"/>
  <c r="AK702" i="2"/>
  <c r="AJ708" i="2"/>
  <c r="AK710" i="2"/>
  <c r="AJ723" i="2"/>
  <c r="AK730" i="2"/>
  <c r="AJ745" i="2"/>
  <c r="AJ755" i="2"/>
  <c r="AK762" i="2"/>
  <c r="AJ777" i="2"/>
  <c r="AJ787" i="2"/>
  <c r="AK793" i="2"/>
  <c r="AJ795" i="2"/>
  <c r="AK806" i="2"/>
  <c r="AK810" i="2"/>
  <c r="AK813" i="2"/>
  <c r="AJ817" i="2"/>
  <c r="AJ26" i="2"/>
  <c r="AJ28" i="2"/>
  <c r="AK35" i="2"/>
  <c r="AJ46" i="2"/>
  <c r="AJ48" i="2"/>
  <c r="AK50" i="2"/>
  <c r="AK65" i="2"/>
  <c r="AK85" i="2"/>
  <c r="AJ87" i="2"/>
  <c r="AK94" i="2"/>
  <c r="AK97" i="2"/>
  <c r="AJ101" i="2"/>
  <c r="AK108" i="2"/>
  <c r="AJ117" i="2"/>
  <c r="AK122" i="2"/>
  <c r="AK123" i="2"/>
  <c r="AJ133" i="2"/>
  <c r="AK134" i="2"/>
  <c r="AJ166" i="2"/>
  <c r="AK167" i="2"/>
  <c r="AJ170" i="2"/>
  <c r="AK174" i="2"/>
  <c r="AK194" i="2"/>
  <c r="AJ197" i="2"/>
  <c r="AK202" i="2"/>
  <c r="AJ205" i="2"/>
  <c r="AK206" i="2"/>
  <c r="AJ218" i="2"/>
  <c r="AJ221" i="2"/>
  <c r="AK222" i="2"/>
  <c r="AK797" i="2"/>
  <c r="AK804" i="2"/>
  <c r="AJ6" i="2"/>
  <c r="AK13" i="2"/>
  <c r="AJ20" i="2"/>
  <c r="AJ34" i="2"/>
  <c r="AJ39" i="2"/>
  <c r="AK73" i="2"/>
  <c r="AJ77" i="2"/>
  <c r="AJ95" i="2"/>
  <c r="AK126" i="2"/>
  <c r="AK142" i="2"/>
  <c r="AJ182" i="2"/>
  <c r="AK198" i="2"/>
  <c r="AJ210" i="2"/>
  <c r="AJ213" i="2"/>
  <c r="AJ226" i="2"/>
  <c r="AK230" i="2"/>
  <c r="AJ548" i="2"/>
  <c r="AK612" i="2"/>
  <c r="AK642" i="2"/>
  <c r="AJ710" i="2"/>
  <c r="AK737" i="2"/>
  <c r="AJ793" i="2"/>
  <c r="AK801" i="2"/>
  <c r="AK814" i="2"/>
  <c r="AK20" i="2"/>
  <c r="AJ38" i="2"/>
  <c r="AJ65" i="2"/>
  <c r="AJ72" i="2"/>
  <c r="AJ122" i="2"/>
  <c r="AK125" i="2"/>
  <c r="AK141" i="2"/>
  <c r="AJ149" i="2"/>
  <c r="AK152" i="2"/>
  <c r="AJ174" i="2"/>
  <c r="AK182" i="2"/>
  <c r="AK270" i="2"/>
  <c r="AK337" i="2"/>
  <c r="AJ375" i="2"/>
  <c r="AJ431" i="2"/>
  <c r="AJ464" i="2"/>
  <c r="AK473" i="2"/>
  <c r="AJ512" i="2"/>
  <c r="AJ534" i="2"/>
  <c r="AK537" i="2"/>
  <c r="AJ579" i="2"/>
  <c r="AK582" i="2"/>
  <c r="AK591" i="2"/>
  <c r="AK635" i="2"/>
  <c r="AK658" i="2"/>
  <c r="AK693" i="2"/>
  <c r="AJ700" i="2"/>
  <c r="AK721" i="2"/>
  <c r="AK753" i="2"/>
  <c r="AK798" i="2"/>
  <c r="AK802" i="2"/>
  <c r="AK805" i="2"/>
  <c r="AJ809" i="2"/>
  <c r="AK812" i="2"/>
  <c r="AK817" i="2"/>
  <c r="AJ819" i="2"/>
  <c r="AJ9" i="2"/>
  <c r="AJ16" i="2"/>
  <c r="AK28" i="2"/>
  <c r="AK37" i="2"/>
  <c r="AJ40" i="2"/>
  <c r="AK43" i="2"/>
  <c r="AK64" i="2"/>
  <c r="AJ71" i="2"/>
  <c r="AJ73" i="2"/>
  <c r="AJ93" i="2"/>
  <c r="AK96" i="2"/>
  <c r="AK101" i="2"/>
  <c r="AK116" i="2"/>
  <c r="AJ119" i="2"/>
  <c r="AK120" i="2"/>
  <c r="AJ129" i="2"/>
  <c r="AJ132" i="2"/>
  <c r="AK133" i="2"/>
  <c r="AJ145" i="2"/>
  <c r="AJ148" i="2"/>
  <c r="AJ161" i="2"/>
  <c r="AJ162" i="2"/>
  <c r="AK166" i="2"/>
  <c r="AJ186" i="2"/>
  <c r="AK187" i="2"/>
  <c r="AJ190" i="2"/>
  <c r="AK191" i="2"/>
  <c r="AJ214" i="2"/>
  <c r="AK215" i="2"/>
  <c r="AJ230" i="2"/>
  <c r="AK324" i="2"/>
  <c r="AJ327" i="2"/>
  <c r="AJ373" i="2"/>
  <c r="AJ446" i="2"/>
  <c r="AK504" i="2"/>
  <c r="AJ550" i="2"/>
  <c r="AJ565" i="2"/>
  <c r="AK620" i="2"/>
  <c r="AJ627" i="2"/>
  <c r="AJ642" i="2"/>
  <c r="AJ644" i="2"/>
  <c r="AK667" i="2"/>
  <c r="AJ674" i="2"/>
  <c r="AJ676" i="2"/>
  <c r="AK703" i="2"/>
  <c r="AJ714" i="2"/>
  <c r="AJ729" i="2"/>
  <c r="AJ739" i="2"/>
  <c r="AK746" i="2"/>
  <c r="AJ761" i="2"/>
  <c r="AJ771" i="2"/>
  <c r="AK778" i="2"/>
  <c r="AK794" i="2"/>
  <c r="AJ801" i="2"/>
  <c r="AK809" i="2"/>
  <c r="AJ811" i="2"/>
  <c r="AJ8" i="2"/>
  <c r="AK27" i="2"/>
  <c r="AJ36" i="2"/>
  <c r="AK40" i="2"/>
  <c r="AK42" i="2"/>
  <c r="AJ54" i="2"/>
  <c r="AJ56" i="2"/>
  <c r="AJ79" i="2"/>
  <c r="AK86" i="2"/>
  <c r="AK93" i="2"/>
  <c r="AJ107" i="2"/>
  <c r="AJ111" i="2"/>
  <c r="AJ113" i="2"/>
  <c r="AK115" i="2"/>
  <c r="AK119" i="2"/>
  <c r="AJ125" i="2"/>
  <c r="AJ141" i="2"/>
  <c r="AJ153" i="2"/>
  <c r="AK154" i="2"/>
  <c r="AJ157" i="2"/>
  <c r="AK161" i="2"/>
  <c r="AK183" i="2"/>
  <c r="AK186" i="2"/>
  <c r="AJ189" i="2"/>
  <c r="AK190" i="2"/>
  <c r="AK199" i="2"/>
  <c r="AK214" i="2"/>
  <c r="AJ229" i="2"/>
  <c r="AJ480" i="2"/>
  <c r="AJ490" i="2"/>
  <c r="AK527" i="2"/>
  <c r="AK559" i="2"/>
  <c r="AK618" i="2"/>
  <c r="AJ625" i="2"/>
  <c r="AJ634" i="2"/>
  <c r="AK674" i="2"/>
  <c r="AK769" i="2"/>
  <c r="AK796" i="2"/>
  <c r="AJ803" i="2"/>
  <c r="AK818" i="2"/>
  <c r="AK8" i="2"/>
  <c r="AK12" i="2"/>
  <c r="AJ17" i="2"/>
  <c r="AJ19" i="2"/>
  <c r="AK36" i="2"/>
  <c r="AK39" i="2"/>
  <c r="AK51" i="2"/>
  <c r="AJ63" i="2"/>
  <c r="AJ85" i="2"/>
  <c r="AK98" i="2"/>
  <c r="AJ121" i="2"/>
  <c r="AJ123" i="2"/>
  <c r="AJ124" i="2"/>
  <c r="AJ137" i="2"/>
  <c r="AJ140" i="2"/>
  <c r="AK153" i="2"/>
  <c r="AJ156" i="2"/>
  <c r="AK160" i="2"/>
  <c r="AK175" i="2"/>
  <c r="AJ178" i="2"/>
  <c r="AK195" i="2"/>
  <c r="AK207" i="2"/>
  <c r="AJ222" i="2"/>
  <c r="AJ194" i="2"/>
  <c r="AJ206" i="2"/>
  <c r="AK223" i="2"/>
  <c r="AK229" i="2"/>
  <c r="AJ780" i="2"/>
  <c r="AJ816" i="2"/>
  <c r="AJ800" i="2"/>
  <c r="AK788" i="2"/>
  <c r="AK792" i="2"/>
  <c r="AK776" i="2"/>
  <c r="AJ772" i="2"/>
  <c r="AJ764" i="2"/>
  <c r="AJ756" i="2"/>
  <c r="AJ748" i="2"/>
  <c r="AJ740" i="2"/>
  <c r="AJ732" i="2"/>
  <c r="AJ724" i="2"/>
  <c r="AJ716" i="2"/>
  <c r="AK709" i="2"/>
  <c r="AJ695" i="2"/>
  <c r="AJ707" i="2"/>
  <c r="AK815" i="2"/>
  <c r="AK799" i="2"/>
  <c r="AK787" i="2"/>
  <c r="AK779" i="2"/>
  <c r="AK767" i="2"/>
  <c r="AJ762" i="2"/>
  <c r="AK751" i="2"/>
  <c r="AJ746" i="2"/>
  <c r="AK735" i="2"/>
  <c r="AJ730" i="2"/>
  <c r="AK719" i="2"/>
  <c r="AK713" i="2"/>
  <c r="AK689" i="2"/>
  <c r="AK768" i="2"/>
  <c r="AK752" i="2"/>
  <c r="AK736" i="2"/>
  <c r="AK720" i="2"/>
  <c r="AJ677" i="2"/>
  <c r="AK634" i="2"/>
  <c r="AK626" i="2"/>
  <c r="AJ612" i="2"/>
  <c r="AJ632" i="2"/>
  <c r="AJ610" i="2"/>
  <c r="AK600" i="2"/>
  <c r="AK700" i="2"/>
  <c r="AJ687" i="2"/>
  <c r="AJ679" i="2"/>
  <c r="AK672" i="2"/>
  <c r="AJ667" i="2"/>
  <c r="AK656" i="2"/>
  <c r="AJ651" i="2"/>
  <c r="AK640" i="2"/>
  <c r="AK633" i="2"/>
  <c r="AJ622" i="2"/>
  <c r="AJ606" i="2"/>
  <c r="AK588" i="2"/>
  <c r="AK669" i="2"/>
  <c r="AK653" i="2"/>
  <c r="AK637" i="2"/>
  <c r="AJ616" i="2"/>
  <c r="AK592" i="2"/>
  <c r="AK621" i="2"/>
  <c r="AK605" i="2"/>
  <c r="AK581" i="2"/>
  <c r="AJ576" i="2"/>
  <c r="AK565" i="2"/>
  <c r="AJ560" i="2"/>
  <c r="AJ529" i="2"/>
  <c r="AJ543" i="2"/>
  <c r="AJ527" i="2"/>
  <c r="AJ519" i="2"/>
  <c r="AJ590" i="2"/>
  <c r="AK584" i="2"/>
  <c r="AK568" i="2"/>
  <c r="AJ551" i="2"/>
  <c r="AK542" i="2"/>
  <c r="AK526" i="2"/>
  <c r="AK510" i="2"/>
  <c r="AJ505" i="2"/>
  <c r="AK494" i="2"/>
  <c r="AJ489" i="2"/>
  <c r="AK478" i="2"/>
  <c r="AK515" i="2"/>
  <c r="AK499" i="2"/>
  <c r="AK483" i="2"/>
  <c r="AJ459" i="2"/>
  <c r="AJ511" i="2"/>
  <c r="AJ503" i="2"/>
  <c r="AJ495" i="2"/>
  <c r="AJ487" i="2"/>
  <c r="AJ479" i="2"/>
  <c r="AJ451" i="2"/>
  <c r="AJ426" i="2"/>
  <c r="AK437" i="2"/>
  <c r="AJ422" i="2"/>
  <c r="AK462" i="2"/>
  <c r="AK446" i="2"/>
  <c r="AJ441" i="2"/>
  <c r="AK434" i="2"/>
  <c r="AJ420" i="2"/>
  <c r="AJ414" i="2"/>
  <c r="AK427" i="2"/>
  <c r="AK411" i="2"/>
  <c r="AK403" i="2"/>
  <c r="AJ398" i="2"/>
  <c r="AJ374" i="2"/>
  <c r="AJ382" i="2"/>
  <c r="AJ400" i="2"/>
  <c r="AJ392" i="2"/>
  <c r="AJ378" i="2"/>
  <c r="AK394" i="2"/>
  <c r="AJ362" i="2"/>
  <c r="AK385" i="2"/>
  <c r="AK366" i="2"/>
  <c r="AJ370" i="2"/>
  <c r="AK343" i="2"/>
  <c r="AJ338" i="2"/>
  <c r="AK325" i="2"/>
  <c r="AJ321" i="2"/>
  <c r="AJ320" i="2"/>
  <c r="AK309" i="2"/>
  <c r="AK318" i="2"/>
  <c r="AK310" i="2"/>
  <c r="AJ304" i="2"/>
  <c r="AK301" i="2"/>
  <c r="AJ296" i="2"/>
  <c r="AJ281" i="2"/>
  <c r="AJ279" i="2"/>
  <c r="AJ287" i="2"/>
  <c r="AK272" i="2"/>
  <c r="AJ273" i="2"/>
  <c r="AJ264" i="2"/>
  <c r="AJ260" i="2"/>
  <c r="AJ266" i="2"/>
  <c r="AK260" i="2"/>
  <c r="AK246" i="2"/>
  <c r="AJ243" i="2"/>
  <c r="AJ239" i="2"/>
  <c r="AK242" i="2"/>
  <c r="AJ228" i="2"/>
  <c r="AJ220" i="2"/>
  <c r="AJ212" i="2"/>
  <c r="AJ204" i="2"/>
  <c r="AK197" i="2"/>
  <c r="AK200" i="2"/>
  <c r="AK185" i="2"/>
  <c r="AK232" i="2"/>
  <c r="AJ227" i="2"/>
  <c r="AK216" i="2"/>
  <c r="AJ211" i="2"/>
  <c r="AK148" i="2"/>
  <c r="AJ187" i="2"/>
  <c r="AK180" i="2"/>
  <c r="AJ175" i="2"/>
  <c r="AK164" i="2"/>
  <c r="AJ158" i="2"/>
  <c r="AJ188" i="2"/>
  <c r="AK177" i="2"/>
  <c r="AK169" i="2"/>
  <c r="AK159" i="2"/>
  <c r="AJ181" i="2"/>
  <c r="AJ165" i="2"/>
  <c r="AK144" i="2"/>
  <c r="AJ135" i="2"/>
  <c r="AJ127" i="2"/>
  <c r="AJ120" i="2"/>
  <c r="AJ118" i="2"/>
  <c r="AJ142" i="2"/>
  <c r="AK131" i="2"/>
  <c r="AJ126" i="2"/>
  <c r="AJ114" i="2"/>
  <c r="AK107" i="2"/>
  <c r="AJ116" i="2"/>
  <c r="AK103" i="2"/>
  <c r="AJ100" i="2"/>
  <c r="AK88" i="2"/>
  <c r="AJ74" i="2"/>
  <c r="AK74" i="2"/>
  <c r="AJ70" i="2"/>
  <c r="AJ94" i="2"/>
  <c r="AK83" i="2"/>
  <c r="AK78" i="2"/>
  <c r="AJ68" i="2"/>
  <c r="AJ60" i="2"/>
  <c r="AK62" i="2"/>
  <c r="AJ53" i="2"/>
  <c r="AJ66" i="2"/>
  <c r="AK49" i="2"/>
  <c r="AJ49" i="2"/>
  <c r="AJ41" i="2"/>
  <c r="AJ51" i="2"/>
  <c r="AJ31" i="2"/>
  <c r="AK34" i="2"/>
  <c r="AK22" i="2"/>
  <c r="AJ27" i="2"/>
  <c r="AK18" i="2"/>
  <c r="AK11" i="2"/>
  <c r="AJ7" i="2"/>
  <c r="AK819" i="2"/>
  <c r="AK822" i="2"/>
  <c r="AJ788" i="2"/>
  <c r="AJ792" i="2"/>
  <c r="AJ768" i="2"/>
  <c r="AJ752" i="2"/>
  <c r="AJ736" i="2"/>
  <c r="AK712" i="2"/>
  <c r="AJ715" i="2"/>
  <c r="AK791" i="2"/>
  <c r="AK775" i="2"/>
  <c r="AK759" i="2"/>
  <c r="AJ738" i="2"/>
  <c r="AJ722" i="2"/>
  <c r="AK708" i="2"/>
  <c r="AJ689" i="2"/>
  <c r="AK728" i="2"/>
  <c r="AJ701" i="2"/>
  <c r="AK692" i="2"/>
  <c r="AJ675" i="2"/>
  <c r="AK664" i="2"/>
  <c r="AK648" i="2"/>
  <c r="AK630" i="2"/>
  <c r="AK661" i="2"/>
  <c r="AJ592" i="2"/>
  <c r="AJ568" i="2"/>
  <c r="AK557" i="2"/>
  <c r="AK545" i="2"/>
  <c r="AK576" i="2"/>
  <c r="AK518" i="2"/>
  <c r="AK502" i="2"/>
  <c r="AK507" i="2"/>
  <c r="AJ507" i="2"/>
  <c r="AJ483" i="2"/>
  <c r="AJ455" i="2"/>
  <c r="AJ432" i="2"/>
  <c r="AK470" i="2"/>
  <c r="AJ437" i="2"/>
  <c r="AJ390" i="2"/>
  <c r="AJ396" i="2"/>
  <c r="AK402" i="2"/>
  <c r="AJ350" i="2"/>
  <c r="AK377" i="2"/>
  <c r="AK354" i="2"/>
  <c r="AK326" i="2"/>
  <c r="AK317" i="2"/>
  <c r="AK297" i="2"/>
  <c r="AK292" i="2"/>
  <c r="AK279" i="2"/>
  <c r="AJ275" i="2"/>
  <c r="AJ277" i="2"/>
  <c r="AK254" i="2"/>
  <c r="AJ245" i="2"/>
  <c r="AJ235" i="2"/>
  <c r="AJ224" i="2"/>
  <c r="AJ208" i="2"/>
  <c r="AJ192" i="2"/>
  <c r="AJ219" i="2"/>
  <c r="AK208" i="2"/>
  <c r="AK155" i="2"/>
  <c r="AJ183" i="2"/>
  <c r="AJ167" i="2"/>
  <c r="AJ155" i="2"/>
  <c r="AK181" i="2"/>
  <c r="AK151" i="2"/>
  <c r="AJ131" i="2"/>
  <c r="AK139" i="2"/>
  <c r="AK121" i="2"/>
  <c r="AK104" i="2"/>
  <c r="AJ108" i="2"/>
  <c r="AK80" i="2"/>
  <c r="AK99" i="2"/>
  <c r="AJ64" i="2"/>
  <c r="AJ55" i="2"/>
  <c r="AK56" i="2"/>
  <c r="AJ45" i="2"/>
  <c r="AK48" i="2"/>
  <c r="AJ35" i="2"/>
  <c r="AJ15" i="2"/>
  <c r="AK7" i="2"/>
  <c r="AJ301" i="2"/>
  <c r="AJ802" i="2"/>
  <c r="AK820" i="2"/>
  <c r="AK711" i="2"/>
  <c r="AK681" i="2"/>
  <c r="AJ691" i="2"/>
  <c r="AK803" i="2"/>
  <c r="AJ774" i="2"/>
  <c r="AK763" i="2"/>
  <c r="AK747" i="2"/>
  <c r="AK731" i="2"/>
  <c r="AK707" i="2"/>
  <c r="AK772" i="2"/>
  <c r="AK740" i="2"/>
  <c r="AJ699" i="2"/>
  <c r="AJ653" i="2"/>
  <c r="AJ637" i="2"/>
  <c r="AJ608" i="2"/>
  <c r="AK680" i="2"/>
  <c r="AK668" i="2"/>
  <c r="AK652" i="2"/>
  <c r="AK636" i="2"/>
  <c r="AJ604" i="2"/>
  <c r="AK657" i="2"/>
  <c r="AK609" i="2"/>
  <c r="AK589" i="2"/>
  <c r="AJ572" i="2"/>
  <c r="AK561" i="2"/>
  <c r="AJ525" i="2"/>
  <c r="AJ582" i="2"/>
  <c r="AJ558" i="2"/>
  <c r="AJ539" i="2"/>
  <c r="AJ535" i="2"/>
  <c r="AK530" i="2"/>
  <c r="AK506" i="2"/>
  <c r="AK490" i="2"/>
  <c r="AK487" i="2"/>
  <c r="AJ469" i="2"/>
  <c r="AJ465" i="2"/>
  <c r="AJ435" i="2"/>
  <c r="AK410" i="2"/>
  <c r="AK442" i="2"/>
  <c r="AK428" i="2"/>
  <c r="AJ406" i="2"/>
  <c r="AJ394" i="2"/>
  <c r="AJ376" i="2"/>
  <c r="AK371" i="2"/>
  <c r="AK350" i="2"/>
  <c r="AK339" i="2"/>
  <c r="AJ325" i="2"/>
  <c r="AJ324" i="2"/>
  <c r="AJ313" i="2"/>
  <c r="AK305" i="2"/>
  <c r="AK261" i="2"/>
  <c r="AJ253" i="2"/>
  <c r="AK245" i="2"/>
  <c r="AJ232" i="2"/>
  <c r="AK213" i="2"/>
  <c r="AJ199" i="2"/>
  <c r="AJ223" i="2"/>
  <c r="AK212" i="2"/>
  <c r="AK201" i="2"/>
  <c r="AJ143" i="2"/>
  <c r="AJ172" i="2"/>
  <c r="AJ151" i="2"/>
  <c r="AJ154" i="2"/>
  <c r="AK136" i="2"/>
  <c r="AJ112" i="2"/>
  <c r="AK110" i="2"/>
  <c r="AK92" i="2"/>
  <c r="AJ92" i="2"/>
  <c r="AK75" i="2"/>
  <c r="AK95" i="2"/>
  <c r="AK79" i="2"/>
  <c r="AK67" i="2"/>
  <c r="AK55" i="2"/>
  <c r="AJ47" i="2"/>
  <c r="AJ18" i="2"/>
  <c r="AK15" i="2"/>
  <c r="AJ822" i="2"/>
  <c r="AJ814" i="2"/>
  <c r="AJ798" i="2"/>
  <c r="AJ784" i="2"/>
  <c r="AJ812" i="2"/>
  <c r="AJ796" i="2"/>
  <c r="AJ808" i="2"/>
  <c r="AJ681" i="2"/>
  <c r="AK685" i="2"/>
  <c r="AK811" i="2"/>
  <c r="AK795" i="2"/>
  <c r="AJ786" i="2"/>
  <c r="AJ778" i="2"/>
  <c r="AK771" i="2"/>
  <c r="AJ766" i="2"/>
  <c r="AK755" i="2"/>
  <c r="AJ750" i="2"/>
  <c r="AK739" i="2"/>
  <c r="AJ734" i="2"/>
  <c r="AK723" i="2"/>
  <c r="AJ718" i="2"/>
  <c r="AJ705" i="2"/>
  <c r="AK764" i="2"/>
  <c r="AK748" i="2"/>
  <c r="AK732" i="2"/>
  <c r="AK716" i="2"/>
  <c r="AJ673" i="2"/>
  <c r="AJ665" i="2"/>
  <c r="AJ657" i="2"/>
  <c r="AJ649" i="2"/>
  <c r="AJ641" i="2"/>
  <c r="AJ614" i="2"/>
  <c r="AK596" i="2"/>
  <c r="AK696" i="2"/>
  <c r="AK684" i="2"/>
  <c r="AK676" i="2"/>
  <c r="AJ671" i="2"/>
  <c r="AK660" i="2"/>
  <c r="AJ655" i="2"/>
  <c r="AK644" i="2"/>
  <c r="AJ639" i="2"/>
  <c r="AK632" i="2"/>
  <c r="AK665" i="2"/>
  <c r="AK649" i="2"/>
  <c r="AJ618" i="2"/>
  <c r="AJ602" i="2"/>
  <c r="AK617" i="2"/>
  <c r="AK601" i="2"/>
  <c r="AK593" i="2"/>
  <c r="AK585" i="2"/>
  <c r="AJ580" i="2"/>
  <c r="AK569" i="2"/>
  <c r="AJ564" i="2"/>
  <c r="AK550" i="2"/>
  <c r="AJ531" i="2"/>
  <c r="AJ553" i="2"/>
  <c r="AJ586" i="2"/>
  <c r="AJ578" i="2"/>
  <c r="AJ570" i="2"/>
  <c r="AJ562" i="2"/>
  <c r="AK554" i="2"/>
  <c r="AK546" i="2"/>
  <c r="AK580" i="2"/>
  <c r="AK564" i="2"/>
  <c r="AJ549" i="2"/>
  <c r="AK538" i="2"/>
  <c r="AK522" i="2"/>
  <c r="AK514" i="2"/>
  <c r="AJ509" i="2"/>
  <c r="AK498" i="2"/>
  <c r="AJ493" i="2"/>
  <c r="AK482" i="2"/>
  <c r="AJ477" i="2"/>
  <c r="AJ449" i="2"/>
  <c r="AK511" i="2"/>
  <c r="AK495" i="2"/>
  <c r="AK479" i="2"/>
  <c r="AJ457" i="2"/>
  <c r="AJ447" i="2"/>
  <c r="AJ439" i="2"/>
  <c r="AK432" i="2"/>
  <c r="AJ412" i="2"/>
  <c r="AJ410" i="2"/>
  <c r="AJ424" i="2"/>
  <c r="AK458" i="2"/>
  <c r="AJ445" i="2"/>
  <c r="AK431" i="2"/>
  <c r="AJ416" i="2"/>
  <c r="AK406" i="2"/>
  <c r="AK423" i="2"/>
  <c r="AJ402" i="2"/>
  <c r="AK391" i="2"/>
  <c r="AJ386" i="2"/>
  <c r="AJ380" i="2"/>
  <c r="AJ408" i="2"/>
  <c r="AK376" i="2"/>
  <c r="AK390" i="2"/>
  <c r="AJ358" i="2"/>
  <c r="AK362" i="2"/>
  <c r="AK381" i="2"/>
  <c r="AK363" i="2"/>
  <c r="AK370" i="2"/>
  <c r="AJ354" i="2"/>
  <c r="AK346" i="2"/>
  <c r="AK338" i="2"/>
  <c r="AJ329" i="2"/>
  <c r="AK347" i="2"/>
  <c r="AJ342" i="2"/>
  <c r="AK330" i="2"/>
  <c r="AK329" i="2"/>
  <c r="AK321" i="2"/>
  <c r="AK313" i="2"/>
  <c r="AJ297" i="2"/>
  <c r="AJ317" i="2"/>
  <c r="AJ309" i="2"/>
  <c r="AK298" i="2"/>
  <c r="AJ291" i="2"/>
  <c r="AK293" i="2"/>
  <c r="AJ289" i="2"/>
  <c r="AK288" i="2"/>
  <c r="AK276" i="2"/>
  <c r="AJ268" i="2"/>
  <c r="AK275" i="2"/>
  <c r="AK265" i="2"/>
  <c r="AJ247" i="2"/>
  <c r="AJ262" i="2"/>
  <c r="AK255" i="2"/>
  <c r="AK256" i="2"/>
  <c r="AJ249" i="2"/>
  <c r="AJ241" i="2"/>
  <c r="AK234" i="2"/>
  <c r="AK225" i="2"/>
  <c r="AK217" i="2"/>
  <c r="AK209" i="2"/>
  <c r="AJ201" i="2"/>
  <c r="AK193" i="2"/>
  <c r="AJ200" i="2"/>
  <c r="AK231" i="2"/>
  <c r="AJ231" i="2"/>
  <c r="AK220" i="2"/>
  <c r="AJ215" i="2"/>
  <c r="AK204" i="2"/>
  <c r="AJ195" i="2"/>
  <c r="AK184" i="2"/>
  <c r="AJ179" i="2"/>
  <c r="AK168" i="2"/>
  <c r="AJ163" i="2"/>
  <c r="AK143" i="2"/>
  <c r="AJ184" i="2"/>
  <c r="AJ176" i="2"/>
  <c r="AJ168" i="2"/>
  <c r="AJ177" i="2"/>
  <c r="AK140" i="2"/>
  <c r="AK132" i="2"/>
  <c r="AK124" i="2"/>
  <c r="AJ150" i="2"/>
  <c r="AK135" i="2"/>
  <c r="AJ130" i="2"/>
  <c r="AK106" i="2"/>
  <c r="AJ96" i="2"/>
  <c r="AK109" i="2"/>
  <c r="AK102" i="2"/>
  <c r="AJ106" i="2"/>
  <c r="AJ98" i="2"/>
  <c r="AK84" i="2"/>
  <c r="AJ88" i="2"/>
  <c r="AJ80" i="2"/>
  <c r="AK72" i="2"/>
  <c r="AK87" i="2"/>
  <c r="AJ82" i="2"/>
  <c r="AK76" i="2"/>
  <c r="AK57" i="2"/>
  <c r="AJ57" i="2"/>
  <c r="AK71" i="2"/>
  <c r="AK59" i="2"/>
  <c r="AK45" i="2"/>
  <c r="AJ37" i="2"/>
  <c r="AK44" i="2"/>
  <c r="AJ29" i="2"/>
  <c r="AK29" i="2"/>
  <c r="AJ25" i="2"/>
  <c r="AJ33" i="2"/>
  <c r="AJ21" i="2"/>
  <c r="AJ23" i="2"/>
  <c r="AK21" i="2"/>
  <c r="AK14" i="2"/>
  <c r="AJ10" i="2"/>
  <c r="AJ804" i="2"/>
  <c r="AK780" i="2"/>
  <c r="AJ810" i="2"/>
  <c r="AJ794" i="2"/>
  <c r="AJ806" i="2"/>
  <c r="AJ776" i="2"/>
  <c r="AJ760" i="2"/>
  <c r="AJ744" i="2"/>
  <c r="AJ728" i="2"/>
  <c r="AJ720" i="2"/>
  <c r="AJ693" i="2"/>
  <c r="AK807" i="2"/>
  <c r="AK783" i="2"/>
  <c r="AJ770" i="2"/>
  <c r="AJ754" i="2"/>
  <c r="AK743" i="2"/>
  <c r="AK727" i="2"/>
  <c r="AJ703" i="2"/>
  <c r="AK760" i="2"/>
  <c r="AK744" i="2"/>
  <c r="AJ713" i="2"/>
  <c r="AK677" i="2"/>
  <c r="AK629" i="2"/>
  <c r="AJ600" i="2"/>
  <c r="AJ683" i="2"/>
  <c r="AJ659" i="2"/>
  <c r="AJ643" i="2"/>
  <c r="AJ588" i="2"/>
  <c r="AK645" i="2"/>
  <c r="AJ630" i="2"/>
  <c r="AK613" i="2"/>
  <c r="AJ584" i="2"/>
  <c r="AK573" i="2"/>
  <c r="AK549" i="2"/>
  <c r="AJ598" i="2"/>
  <c r="AK553" i="2"/>
  <c r="AJ537" i="2"/>
  <c r="AJ521" i="2"/>
  <c r="AK560" i="2"/>
  <c r="AJ533" i="2"/>
  <c r="AK534" i="2"/>
  <c r="AJ513" i="2"/>
  <c r="AJ497" i="2"/>
  <c r="AK486" i="2"/>
  <c r="AJ481" i="2"/>
  <c r="AJ463" i="2"/>
  <c r="AK449" i="2"/>
  <c r="AK491" i="2"/>
  <c r="AK475" i="2"/>
  <c r="AJ515" i="2"/>
  <c r="AJ499" i="2"/>
  <c r="AJ491" i="2"/>
  <c r="AJ475" i="2"/>
  <c r="AJ467" i="2"/>
  <c r="AK445" i="2"/>
  <c r="AK450" i="2"/>
  <c r="AK430" i="2"/>
  <c r="AK419" i="2"/>
  <c r="AK407" i="2"/>
  <c r="AK395" i="2"/>
  <c r="AJ384" i="2"/>
  <c r="AK374" i="2"/>
  <c r="AJ404" i="2"/>
  <c r="AJ388" i="2"/>
  <c r="AK375" i="2"/>
  <c r="AK358" i="2"/>
  <c r="AK359" i="2"/>
  <c r="AK367" i="2"/>
  <c r="AJ346" i="2"/>
  <c r="AK335" i="2"/>
  <c r="AJ328" i="2"/>
  <c r="AJ312" i="2"/>
  <c r="AJ305" i="2"/>
  <c r="AK314" i="2"/>
  <c r="AK306" i="2"/>
  <c r="AK294" i="2"/>
  <c r="AK291" i="2"/>
  <c r="AJ283" i="2"/>
  <c r="AK284" i="2"/>
  <c r="AJ270" i="2"/>
  <c r="AK264" i="2"/>
  <c r="AJ256" i="2"/>
  <c r="AJ251" i="2"/>
  <c r="AK238" i="2"/>
  <c r="AJ233" i="2"/>
  <c r="AJ216" i="2"/>
  <c r="AK189" i="2"/>
  <c r="AK224" i="2"/>
  <c r="AK203" i="2"/>
  <c r="AJ196" i="2"/>
  <c r="AJ191" i="2"/>
  <c r="AK172" i="2"/>
  <c r="AJ160" i="2"/>
  <c r="AK173" i="2"/>
  <c r="AK165" i="2"/>
  <c r="AJ173" i="2"/>
  <c r="AK147" i="2"/>
  <c r="AJ139" i="2"/>
  <c r="AK118" i="2"/>
  <c r="AJ146" i="2"/>
  <c r="AJ134" i="2"/>
  <c r="AJ110" i="2"/>
  <c r="AJ102" i="2"/>
  <c r="AK113" i="2"/>
  <c r="AK114" i="2"/>
  <c r="AJ78" i="2"/>
  <c r="AK91" i="2"/>
  <c r="AJ86" i="2"/>
  <c r="AK63" i="2"/>
  <c r="AK41" i="2"/>
  <c r="AJ43" i="2"/>
  <c r="AK33" i="2"/>
  <c r="AK38" i="2"/>
  <c r="AK26" i="2"/>
  <c r="AJ14" i="2"/>
  <c r="AJ818" i="2"/>
  <c r="AK784" i="2"/>
  <c r="AJ820" i="2"/>
  <c r="AJ697" i="2"/>
  <c r="AJ685" i="2"/>
  <c r="AJ790" i="2"/>
  <c r="AJ782" i="2"/>
  <c r="AJ758" i="2"/>
  <c r="AJ742" i="2"/>
  <c r="AJ726" i="2"/>
  <c r="AK715" i="2"/>
  <c r="AK756" i="2"/>
  <c r="AK724" i="2"/>
  <c r="AJ711" i="2"/>
  <c r="AJ669" i="2"/>
  <c r="AJ661" i="2"/>
  <c r="AJ645" i="2"/>
  <c r="AK628" i="2"/>
  <c r="AJ596" i="2"/>
  <c r="AJ624" i="2"/>
  <c r="AK704" i="2"/>
  <c r="AK688" i="2"/>
  <c r="AJ663" i="2"/>
  <c r="AJ647" i="2"/>
  <c r="AJ620" i="2"/>
  <c r="AK673" i="2"/>
  <c r="AK641" i="2"/>
  <c r="AJ628" i="2"/>
  <c r="AK625" i="2"/>
  <c r="AK597" i="2"/>
  <c r="AK577" i="2"/>
  <c r="AJ556" i="2"/>
  <c r="AK547" i="2"/>
  <c r="AJ545" i="2"/>
  <c r="AJ541" i="2"/>
  <c r="AJ594" i="2"/>
  <c r="AJ574" i="2"/>
  <c r="AJ566" i="2"/>
  <c r="AK551" i="2"/>
  <c r="AJ523" i="2"/>
  <c r="AK572" i="2"/>
  <c r="AK556" i="2"/>
  <c r="AK519" i="2"/>
  <c r="AJ517" i="2"/>
  <c r="AJ501" i="2"/>
  <c r="AJ485" i="2"/>
  <c r="AK474" i="2"/>
  <c r="AJ461" i="2"/>
  <c r="AK503" i="2"/>
  <c r="AJ453" i="2"/>
  <c r="AJ443" i="2"/>
  <c r="AK441" i="2"/>
  <c r="AJ430" i="2"/>
  <c r="AK466" i="2"/>
  <c r="AJ418" i="2"/>
  <c r="AK415" i="2"/>
  <c r="AK399" i="2"/>
  <c r="AK398" i="2"/>
  <c r="AK355" i="2"/>
  <c r="AJ366" i="2"/>
  <c r="AK342" i="2"/>
  <c r="AK334" i="2"/>
  <c r="AK322" i="2"/>
  <c r="AK351" i="2"/>
  <c r="AJ334" i="2"/>
  <c r="AJ316" i="2"/>
  <c r="AJ302" i="2"/>
  <c r="AJ300" i="2"/>
  <c r="AJ285" i="2"/>
  <c r="AK280" i="2"/>
  <c r="AK269" i="2"/>
  <c r="AJ258" i="2"/>
  <c r="AK253" i="2"/>
  <c r="AK250" i="2"/>
  <c r="AJ237" i="2"/>
  <c r="AK221" i="2"/>
  <c r="AK205" i="2"/>
  <c r="AK192" i="2"/>
  <c r="AJ185" i="2"/>
  <c r="AJ203" i="2"/>
  <c r="AK228" i="2"/>
  <c r="AJ207" i="2"/>
  <c r="AK196" i="2"/>
  <c r="AK188" i="2"/>
  <c r="AK176" i="2"/>
  <c r="AJ171" i="2"/>
  <c r="AJ152" i="2"/>
  <c r="AJ180" i="2"/>
  <c r="AJ164" i="2"/>
  <c r="AJ169" i="2"/>
  <c r="AJ147" i="2"/>
  <c r="AK128" i="2"/>
  <c r="AJ138" i="2"/>
  <c r="AK127" i="2"/>
  <c r="AK117" i="2"/>
  <c r="AJ76" i="2"/>
  <c r="AJ84" i="2"/>
  <c r="AJ90" i="2"/>
  <c r="AK66" i="2"/>
  <c r="AJ62" i="2"/>
  <c r="AK52" i="2"/>
  <c r="AK25" i="2"/>
  <c r="AK30" i="2"/>
  <c r="AK19" i="2"/>
  <c r="AK10" i="2"/>
  <c r="AJ11" i="2"/>
  <c r="AI4" i="2"/>
  <c r="AH236" i="2"/>
  <c r="AI237" i="2"/>
  <c r="AH238" i="2"/>
  <c r="AH242" i="2"/>
  <c r="AH244" i="2"/>
  <c r="AI245" i="2"/>
  <c r="AI246" i="2"/>
  <c r="AH248" i="2"/>
  <c r="AI249" i="2"/>
  <c r="AH252" i="2"/>
  <c r="AH255" i="2"/>
  <c r="AI256" i="2"/>
  <c r="AI257" i="2"/>
  <c r="AI259" i="2"/>
  <c r="AI262" i="2"/>
  <c r="AI265" i="2"/>
  <c r="AI269" i="2"/>
  <c r="AI271" i="2"/>
  <c r="AH278" i="2"/>
  <c r="AI285" i="2"/>
  <c r="AH286" i="2"/>
  <c r="AI292" i="2"/>
  <c r="AI301" i="2"/>
  <c r="AH305" i="2"/>
  <c r="AI306" i="2"/>
  <c r="AH307" i="2"/>
  <c r="AH308" i="2"/>
  <c r="AI309" i="2"/>
  <c r="AI311" i="2"/>
  <c r="AI312" i="2"/>
  <c r="AI317" i="2"/>
  <c r="AI319" i="2"/>
  <c r="AI323" i="2"/>
  <c r="AI324" i="2"/>
  <c r="AH329" i="2"/>
  <c r="AI330" i="2"/>
  <c r="AH331" i="2"/>
  <c r="AI332" i="2"/>
  <c r="AI337" i="2"/>
  <c r="AO337" i="2" s="1"/>
  <c r="AH341" i="2"/>
  <c r="AI342" i="2"/>
  <c r="AI347" i="2"/>
  <c r="AI348" i="2"/>
  <c r="AI357" i="2"/>
  <c r="AI360" i="2"/>
  <c r="AH366" i="2"/>
  <c r="AH369" i="2"/>
  <c r="AI370" i="2"/>
  <c r="AH375" i="2"/>
  <c r="AI377" i="2"/>
  <c r="AI381" i="2"/>
  <c r="AI383" i="2"/>
  <c r="AI385" i="2"/>
  <c r="AH393" i="2"/>
  <c r="AI394" i="2"/>
  <c r="AI395" i="2"/>
  <c r="AH401" i="2"/>
  <c r="AI402" i="2"/>
  <c r="AI403" i="2"/>
  <c r="AI407" i="2"/>
  <c r="AH411" i="2"/>
  <c r="AI233" i="2"/>
  <c r="AH234" i="2"/>
  <c r="AI236" i="2"/>
  <c r="AI238" i="2"/>
  <c r="AI242" i="2"/>
  <c r="AI244" i="2"/>
  <c r="AI247" i="2"/>
  <c r="AI248" i="2"/>
  <c r="AH250" i="2"/>
  <c r="AI252" i="2"/>
  <c r="AH263" i="2"/>
  <c r="AI264" i="2"/>
  <c r="AI266" i="2"/>
  <c r="AH267" i="2"/>
  <c r="AI273" i="2"/>
  <c r="AO273" i="2" s="1"/>
  <c r="AH276" i="2"/>
  <c r="AI278" i="2"/>
  <c r="AH280" i="2"/>
  <c r="AI286" i="2"/>
  <c r="AH293" i="2"/>
  <c r="AH297" i="2"/>
  <c r="AH299" i="2"/>
  <c r="AH300" i="2"/>
  <c r="AH303" i="2"/>
  <c r="AI307" i="2"/>
  <c r="AI308" i="2"/>
  <c r="AI314" i="2"/>
  <c r="AH315" i="2"/>
  <c r="AH316" i="2"/>
  <c r="AI321" i="2"/>
  <c r="AI325" i="2"/>
  <c r="AI331" i="2"/>
  <c r="AI335" i="2"/>
  <c r="AI336" i="2"/>
  <c r="AO336" i="2" s="1"/>
  <c r="AI341" i="2"/>
  <c r="AH345" i="2"/>
  <c r="AI346" i="2"/>
  <c r="AI351" i="2"/>
  <c r="AI352" i="2"/>
  <c r="AO352" i="2" s="1"/>
  <c r="AI355" i="2"/>
  <c r="AI356" i="2"/>
  <c r="AH361" i="2"/>
  <c r="AI362" i="2"/>
  <c r="AH365" i="2"/>
  <c r="AI366" i="2"/>
  <c r="AI369" i="2"/>
  <c r="AH373" i="2"/>
  <c r="AI374" i="2"/>
  <c r="AI378" i="2"/>
  <c r="AH379" i="2"/>
  <c r="AI386" i="2"/>
  <c r="AH387" i="2"/>
  <c r="AI388" i="2"/>
  <c r="AO388" i="2" s="1"/>
  <c r="AH391" i="2"/>
  <c r="AI393" i="2"/>
  <c r="AI396" i="2"/>
  <c r="AH399" i="2"/>
  <c r="AI401" i="2"/>
  <c r="AO401" i="2" s="1"/>
  <c r="AI404" i="2"/>
  <c r="AI408" i="2"/>
  <c r="AO408" i="2" s="1"/>
  <c r="AH409" i="2"/>
  <c r="AI410" i="2"/>
  <c r="AI411" i="2"/>
  <c r="AI415" i="2"/>
  <c r="AO415" i="2" s="1"/>
  <c r="AI234" i="2"/>
  <c r="AI239" i="2"/>
  <c r="AH240" i="2"/>
  <c r="AI250" i="2"/>
  <c r="AH254" i="2"/>
  <c r="AI258" i="2"/>
  <c r="AH261" i="2"/>
  <c r="AI263" i="2"/>
  <c r="AI267" i="2"/>
  <c r="AO267" i="2" s="1"/>
  <c r="AH274" i="2"/>
  <c r="AI275" i="2"/>
  <c r="AI276" i="2"/>
  <c r="AI280" i="2"/>
  <c r="AH282" i="2"/>
  <c r="AI283" i="2"/>
  <c r="AH284" i="2"/>
  <c r="AH288" i="2"/>
  <c r="AH290" i="2"/>
  <c r="AI293" i="2"/>
  <c r="AH295" i="2"/>
  <c r="AH296" i="2"/>
  <c r="AI297" i="2"/>
  <c r="AI298" i="2"/>
  <c r="AI299" i="2"/>
  <c r="AI300" i="2"/>
  <c r="AI303" i="2"/>
  <c r="AI313" i="2"/>
  <c r="AI315" i="2"/>
  <c r="AI316" i="2"/>
  <c r="AH320" i="2"/>
  <c r="AH327" i="2"/>
  <c r="AH328" i="2"/>
  <c r="AH333" i="2"/>
  <c r="AI334" i="2"/>
  <c r="AO334" i="2" s="1"/>
  <c r="AI339" i="2"/>
  <c r="AI340" i="2"/>
  <c r="AI345" i="2"/>
  <c r="AH349" i="2"/>
  <c r="AI350" i="2"/>
  <c r="AH353" i="2"/>
  <c r="AI354" i="2"/>
  <c r="AH358" i="2"/>
  <c r="AI361" i="2"/>
  <c r="AI365" i="2"/>
  <c r="AI373" i="2"/>
  <c r="AI379" i="2"/>
  <c r="AI387" i="2"/>
  <c r="AH389" i="2"/>
  <c r="AI390" i="2"/>
  <c r="AI391" i="2"/>
  <c r="AO391" i="2" s="1"/>
  <c r="AH397" i="2"/>
  <c r="AI398" i="2"/>
  <c r="AI399" i="2"/>
  <c r="AH405" i="2"/>
  <c r="AI409" i="2"/>
  <c r="AI412" i="2"/>
  <c r="AH413" i="2"/>
  <c r="AI235" i="2"/>
  <c r="AO235" i="2" s="1"/>
  <c r="AI240" i="2"/>
  <c r="AH246" i="2"/>
  <c r="AI251" i="2"/>
  <c r="AI254" i="2"/>
  <c r="AH257" i="2"/>
  <c r="AH259" i="2"/>
  <c r="AI260" i="2"/>
  <c r="AI261" i="2"/>
  <c r="AH265" i="2"/>
  <c r="AH269" i="2"/>
  <c r="AH271" i="2"/>
  <c r="AI274" i="2"/>
  <c r="AO274" i="2" s="1"/>
  <c r="AI277" i="2"/>
  <c r="AI281" i="2"/>
  <c r="AI282" i="2"/>
  <c r="AI284" i="2"/>
  <c r="AI288" i="2"/>
  <c r="AI290" i="2"/>
  <c r="AH292" i="2"/>
  <c r="AI294" i="2"/>
  <c r="AI295" i="2"/>
  <c r="AI296" i="2"/>
  <c r="AI310" i="2"/>
  <c r="AH311" i="2"/>
  <c r="AH312" i="2"/>
  <c r="AI318" i="2"/>
  <c r="AH319" i="2"/>
  <c r="AI320" i="2"/>
  <c r="AH323" i="2"/>
  <c r="AH324" i="2"/>
  <c r="AI327" i="2"/>
  <c r="AI328" i="2"/>
  <c r="AI333" i="2"/>
  <c r="AH337" i="2"/>
  <c r="AI338" i="2"/>
  <c r="AI343" i="2"/>
  <c r="AI344" i="2"/>
  <c r="AI349" i="2"/>
  <c r="AI353" i="2"/>
  <c r="AH357" i="2"/>
  <c r="AI358" i="2"/>
  <c r="AI363" i="2"/>
  <c r="AI364" i="2"/>
  <c r="AI368" i="2"/>
  <c r="AO368" i="2" s="1"/>
  <c r="AI371" i="2"/>
  <c r="AI372" i="2"/>
  <c r="AH377" i="2"/>
  <c r="AH381" i="2"/>
  <c r="AH383" i="2"/>
  <c r="AI384" i="2"/>
  <c r="AH385" i="2"/>
  <c r="AI389" i="2"/>
  <c r="AI392" i="2"/>
  <c r="AH395" i="2"/>
  <c r="AI397" i="2"/>
  <c r="AI400" i="2"/>
  <c r="AH403" i="2"/>
  <c r="AI405" i="2"/>
  <c r="AH407" i="2"/>
  <c r="AI413" i="2"/>
  <c r="AI421" i="2"/>
  <c r="AH436" i="2"/>
  <c r="AI437" i="2"/>
  <c r="AI438" i="2"/>
  <c r="AI440" i="2"/>
  <c r="AI443" i="2"/>
  <c r="AH446" i="2"/>
  <c r="AI448" i="2"/>
  <c r="AI451" i="2"/>
  <c r="AH452" i="2"/>
  <c r="AI458" i="2"/>
  <c r="AI460" i="2"/>
  <c r="AI462" i="2"/>
  <c r="AI466" i="2"/>
  <c r="AI468" i="2"/>
  <c r="AI470" i="2"/>
  <c r="AI475" i="2"/>
  <c r="AI476" i="2"/>
  <c r="AH478" i="2"/>
  <c r="AI483" i="2"/>
  <c r="AI484" i="2"/>
  <c r="AH486" i="2"/>
  <c r="AH417" i="2"/>
  <c r="AI418" i="2"/>
  <c r="AO418" i="2" s="1"/>
  <c r="AH419" i="2"/>
  <c r="AH423" i="2"/>
  <c r="AH425" i="2"/>
  <c r="AI426" i="2"/>
  <c r="AH427" i="2"/>
  <c r="AH431" i="2"/>
  <c r="AH433" i="2"/>
  <c r="AI436" i="2"/>
  <c r="AH444" i="2"/>
  <c r="AI445" i="2"/>
  <c r="AI446" i="2"/>
  <c r="AI452" i="2"/>
  <c r="AI455" i="2"/>
  <c r="AH456" i="2"/>
  <c r="AI463" i="2"/>
  <c r="AO463" i="2" s="1"/>
  <c r="AH464" i="2"/>
  <c r="AI471" i="2"/>
  <c r="AI478" i="2"/>
  <c r="AH480" i="2"/>
  <c r="AI481" i="2"/>
  <c r="AI486" i="2"/>
  <c r="AH488" i="2"/>
  <c r="AI489" i="2"/>
  <c r="AI494" i="2"/>
  <c r="AH496" i="2"/>
  <c r="AI497" i="2"/>
  <c r="AI502" i="2"/>
  <c r="AH504" i="2"/>
  <c r="AI505" i="2"/>
  <c r="AI510" i="2"/>
  <c r="AH512" i="2"/>
  <c r="AI513" i="2"/>
  <c r="AI524" i="2"/>
  <c r="AI532" i="2"/>
  <c r="AI540" i="2"/>
  <c r="AI548" i="2"/>
  <c r="AO548" i="2" s="1"/>
  <c r="AH554" i="2"/>
  <c r="AH557" i="2"/>
  <c r="AI559" i="2"/>
  <c r="AI562" i="2"/>
  <c r="AH565" i="2"/>
  <c r="AI567" i="2"/>
  <c r="AI570" i="2"/>
  <c r="AH573" i="2"/>
  <c r="AI575" i="2"/>
  <c r="AI578" i="2"/>
  <c r="AH581" i="2"/>
  <c r="AI583" i="2"/>
  <c r="AI586" i="2"/>
  <c r="AH589" i="2"/>
  <c r="AH593" i="2"/>
  <c r="AI595" i="2"/>
  <c r="AI598" i="2"/>
  <c r="AH415" i="2"/>
  <c r="AI417" i="2"/>
  <c r="AI419" i="2"/>
  <c r="AI423" i="2"/>
  <c r="AI425" i="2"/>
  <c r="AO425" i="2" s="1"/>
  <c r="AI427" i="2"/>
  <c r="AH429" i="2"/>
  <c r="AI430" i="2"/>
  <c r="AI431" i="2"/>
  <c r="AI433" i="2"/>
  <c r="AI439" i="2"/>
  <c r="AH442" i="2"/>
  <c r="AI444" i="2"/>
  <c r="AI447" i="2"/>
  <c r="AH450" i="2"/>
  <c r="AH454" i="2"/>
  <c r="AI456" i="2"/>
  <c r="AI464" i="2"/>
  <c r="AH472" i="2"/>
  <c r="AH473" i="2"/>
  <c r="AH474" i="2"/>
  <c r="AI479" i="2"/>
  <c r="AI480" i="2"/>
  <c r="AH482" i="2"/>
  <c r="AI487" i="2"/>
  <c r="AI420" i="2"/>
  <c r="AH421" i="2"/>
  <c r="AI429" i="2"/>
  <c r="AI435" i="2"/>
  <c r="AH438" i="2"/>
  <c r="AH440" i="2"/>
  <c r="AI441" i="2"/>
  <c r="AI442" i="2"/>
  <c r="AH448" i="2"/>
  <c r="AI449" i="2"/>
  <c r="AI450" i="2"/>
  <c r="AI454" i="2"/>
  <c r="AH458" i="2"/>
  <c r="AH460" i="2"/>
  <c r="AI461" i="2"/>
  <c r="AH462" i="2"/>
  <c r="AH466" i="2"/>
  <c r="AH468" i="2"/>
  <c r="AI469" i="2"/>
  <c r="AH470" i="2"/>
  <c r="AI472" i="2"/>
  <c r="AI473" i="2"/>
  <c r="AO473" i="2" s="1"/>
  <c r="AI474" i="2"/>
  <c r="AH476" i="2"/>
  <c r="AI477" i="2"/>
  <c r="AI482" i="2"/>
  <c r="AO482" i="2" s="1"/>
  <c r="AH484" i="2"/>
  <c r="AI485" i="2"/>
  <c r="AI490" i="2"/>
  <c r="AH492" i="2"/>
  <c r="AI493" i="2"/>
  <c r="AI498" i="2"/>
  <c r="AH500" i="2"/>
  <c r="AI501" i="2"/>
  <c r="AI506" i="2"/>
  <c r="AH508" i="2"/>
  <c r="AI509" i="2"/>
  <c r="AI514" i="2"/>
  <c r="AH516" i="2"/>
  <c r="AI517" i="2"/>
  <c r="AH518" i="2"/>
  <c r="AI520" i="2"/>
  <c r="AI522" i="2"/>
  <c r="AI526" i="2"/>
  <c r="AI528" i="2"/>
  <c r="AI530" i="2"/>
  <c r="AI534" i="2"/>
  <c r="AI536" i="2"/>
  <c r="AI538" i="2"/>
  <c r="AI542" i="2"/>
  <c r="AI544" i="2"/>
  <c r="AO544" i="2" s="1"/>
  <c r="AH550" i="2"/>
  <c r="AH552" i="2"/>
  <c r="AI555" i="2"/>
  <c r="AO555" i="2" s="1"/>
  <c r="AI558" i="2"/>
  <c r="AH561" i="2"/>
  <c r="AI563" i="2"/>
  <c r="AI566" i="2"/>
  <c r="AH569" i="2"/>
  <c r="AI571" i="2"/>
  <c r="AI574" i="2"/>
  <c r="AH577" i="2"/>
  <c r="AI579" i="2"/>
  <c r="AI582" i="2"/>
  <c r="AH585" i="2"/>
  <c r="AI587" i="2"/>
  <c r="AO587" i="2" s="1"/>
  <c r="AI590" i="2"/>
  <c r="AH591" i="2"/>
  <c r="AI594" i="2"/>
  <c r="AO594" i="2" s="1"/>
  <c r="AH597" i="2"/>
  <c r="AI599" i="2"/>
  <c r="AH601" i="2"/>
  <c r="AH603" i="2"/>
  <c r="AI491" i="2"/>
  <c r="AI499" i="2"/>
  <c r="AI507" i="2"/>
  <c r="AI515" i="2"/>
  <c r="AI518" i="2"/>
  <c r="AI552" i="2"/>
  <c r="AH555" i="2"/>
  <c r="AI565" i="2"/>
  <c r="AO565" i="2" s="1"/>
  <c r="AI568" i="2"/>
  <c r="AH571" i="2"/>
  <c r="AI581" i="2"/>
  <c r="AI584" i="2"/>
  <c r="AH587" i="2"/>
  <c r="AI605" i="2"/>
  <c r="AI609" i="2"/>
  <c r="AI611" i="2"/>
  <c r="AI613" i="2"/>
  <c r="AI617" i="2"/>
  <c r="AI619" i="2"/>
  <c r="AI621" i="2"/>
  <c r="AI625" i="2"/>
  <c r="AH627" i="2"/>
  <c r="AI628" i="2"/>
  <c r="AH633" i="2"/>
  <c r="AI640" i="2"/>
  <c r="AH642" i="2"/>
  <c r="AI643" i="2"/>
  <c r="AI648" i="2"/>
  <c r="AH650" i="2"/>
  <c r="AI651" i="2"/>
  <c r="AI656" i="2"/>
  <c r="AH658" i="2"/>
  <c r="AI659" i="2"/>
  <c r="AI664" i="2"/>
  <c r="AH666" i="2"/>
  <c r="AI667" i="2"/>
  <c r="AO667" i="2" s="1"/>
  <c r="AI672" i="2"/>
  <c r="AH674" i="2"/>
  <c r="AI675" i="2"/>
  <c r="AI684" i="2"/>
  <c r="AI688" i="2"/>
  <c r="AI690" i="2"/>
  <c r="AI698" i="2"/>
  <c r="AI706" i="2"/>
  <c r="AI719" i="2"/>
  <c r="AH721" i="2"/>
  <c r="AI722" i="2"/>
  <c r="AI488" i="2"/>
  <c r="AH494" i="2"/>
  <c r="AI496" i="2"/>
  <c r="AH502" i="2"/>
  <c r="AI504" i="2"/>
  <c r="AH510" i="2"/>
  <c r="AI512" i="2"/>
  <c r="AI521" i="2"/>
  <c r="AH522" i="2"/>
  <c r="AI529" i="2"/>
  <c r="AH530" i="2"/>
  <c r="AI537" i="2"/>
  <c r="AH538" i="2"/>
  <c r="AI550" i="2"/>
  <c r="AI561" i="2"/>
  <c r="AI564" i="2"/>
  <c r="AH567" i="2"/>
  <c r="AI577" i="2"/>
  <c r="AI580" i="2"/>
  <c r="AH583" i="2"/>
  <c r="AI597" i="2"/>
  <c r="AI603" i="2"/>
  <c r="AI606" i="2"/>
  <c r="AH607" i="2"/>
  <c r="AI614" i="2"/>
  <c r="AH615" i="2"/>
  <c r="AI622" i="2"/>
  <c r="AH623" i="2"/>
  <c r="AI627" i="2"/>
  <c r="AO627" i="2" s="1"/>
  <c r="AI633" i="2"/>
  <c r="AH635" i="2"/>
  <c r="AH636" i="2"/>
  <c r="AI641" i="2"/>
  <c r="AI642" i="2"/>
  <c r="AH644" i="2"/>
  <c r="AI649" i="2"/>
  <c r="AI650" i="2"/>
  <c r="AH652" i="2"/>
  <c r="AI657" i="2"/>
  <c r="AI658" i="2"/>
  <c r="AH660" i="2"/>
  <c r="AI665" i="2"/>
  <c r="AI666" i="2"/>
  <c r="AH668" i="2"/>
  <c r="AI673" i="2"/>
  <c r="AI674" i="2"/>
  <c r="AH676" i="2"/>
  <c r="AH678" i="2"/>
  <c r="AI679" i="2"/>
  <c r="AH680" i="2"/>
  <c r="AI689" i="2"/>
  <c r="AH692" i="2"/>
  <c r="AH694" i="2"/>
  <c r="AI695" i="2"/>
  <c r="AO695" i="2" s="1"/>
  <c r="AH696" i="2"/>
  <c r="AH700" i="2"/>
  <c r="AH702" i="2"/>
  <c r="AI703" i="2"/>
  <c r="AH704" i="2"/>
  <c r="AH708" i="2"/>
  <c r="AH712" i="2"/>
  <c r="AH714" i="2"/>
  <c r="AI495" i="2"/>
  <c r="AI503" i="2"/>
  <c r="AI511" i="2"/>
  <c r="AH520" i="2"/>
  <c r="AI523" i="2"/>
  <c r="AH524" i="2"/>
  <c r="AH528" i="2"/>
  <c r="AI531" i="2"/>
  <c r="AH532" i="2"/>
  <c r="AH536" i="2"/>
  <c r="AI539" i="2"/>
  <c r="AH540" i="2"/>
  <c r="AH544" i="2"/>
  <c r="AI549" i="2"/>
  <c r="AI557" i="2"/>
  <c r="AI560" i="2"/>
  <c r="AH563" i="2"/>
  <c r="AI573" i="2"/>
  <c r="AI576" i="2"/>
  <c r="AH579" i="2"/>
  <c r="AI589" i="2"/>
  <c r="AI591" i="2"/>
  <c r="AI593" i="2"/>
  <c r="AI596" i="2"/>
  <c r="AH599" i="2"/>
  <c r="AI601" i="2"/>
  <c r="AI607" i="2"/>
  <c r="AI615" i="2"/>
  <c r="AI623" i="2"/>
  <c r="AH631" i="2"/>
  <c r="AI635" i="2"/>
  <c r="AI636" i="2"/>
  <c r="AH638" i="2"/>
  <c r="AI639" i="2"/>
  <c r="AI644" i="2"/>
  <c r="AH646" i="2"/>
  <c r="AI647" i="2"/>
  <c r="AI652" i="2"/>
  <c r="AH654" i="2"/>
  <c r="AI655" i="2"/>
  <c r="AI660" i="2"/>
  <c r="AH662" i="2"/>
  <c r="AI663" i="2"/>
  <c r="AI668" i="2"/>
  <c r="AH670" i="2"/>
  <c r="AI671" i="2"/>
  <c r="AI676" i="2"/>
  <c r="AI678" i="2"/>
  <c r="AI680" i="2"/>
  <c r="AH682" i="2"/>
  <c r="AI683" i="2"/>
  <c r="AH686" i="2"/>
  <c r="AI687" i="2"/>
  <c r="AI692" i="2"/>
  <c r="AI694" i="2"/>
  <c r="AI696" i="2"/>
  <c r="AI700" i="2"/>
  <c r="AI702" i="2"/>
  <c r="AI704" i="2"/>
  <c r="AI708" i="2"/>
  <c r="AO708" i="2" s="1"/>
  <c r="AH710" i="2"/>
  <c r="AI711" i="2"/>
  <c r="AI712" i="2"/>
  <c r="AI714" i="2"/>
  <c r="AH717" i="2"/>
  <c r="AI718" i="2"/>
  <c r="AI723" i="2"/>
  <c r="AH725" i="2"/>
  <c r="AI726" i="2"/>
  <c r="AI731" i="2"/>
  <c r="AH733" i="2"/>
  <c r="AI734" i="2"/>
  <c r="AI739" i="2"/>
  <c r="AH741" i="2"/>
  <c r="AI742" i="2"/>
  <c r="AI747" i="2"/>
  <c r="AH749" i="2"/>
  <c r="AI750" i="2"/>
  <c r="AO750" i="2" s="1"/>
  <c r="AI755" i="2"/>
  <c r="AH490" i="2"/>
  <c r="AI492" i="2"/>
  <c r="AH498" i="2"/>
  <c r="AI500" i="2"/>
  <c r="AH506" i="2"/>
  <c r="AI508" i="2"/>
  <c r="AH514" i="2"/>
  <c r="AI516" i="2"/>
  <c r="AH526" i="2"/>
  <c r="AH534" i="2"/>
  <c r="AH542" i="2"/>
  <c r="AH546" i="2"/>
  <c r="AH548" i="2"/>
  <c r="AI556" i="2"/>
  <c r="AH559" i="2"/>
  <c r="AI569" i="2"/>
  <c r="AI572" i="2"/>
  <c r="AH575" i="2"/>
  <c r="AI585" i="2"/>
  <c r="AI588" i="2"/>
  <c r="AH595" i="2"/>
  <c r="AI604" i="2"/>
  <c r="AH605" i="2"/>
  <c r="AH609" i="2"/>
  <c r="AH611" i="2"/>
  <c r="AI612" i="2"/>
  <c r="AH613" i="2"/>
  <c r="AH617" i="2"/>
  <c r="AH619" i="2"/>
  <c r="AI620" i="2"/>
  <c r="AH621" i="2"/>
  <c r="AH625" i="2"/>
  <c r="AH629" i="2"/>
  <c r="AI631" i="2"/>
  <c r="AI637" i="2"/>
  <c r="AI638" i="2"/>
  <c r="AH640" i="2"/>
  <c r="AI645" i="2"/>
  <c r="AI646" i="2"/>
  <c r="AH648" i="2"/>
  <c r="AI653" i="2"/>
  <c r="AI654" i="2"/>
  <c r="AH656" i="2"/>
  <c r="AI661" i="2"/>
  <c r="AI662" i="2"/>
  <c r="AO662" i="2" s="1"/>
  <c r="AH664" i="2"/>
  <c r="AI669" i="2"/>
  <c r="AI670" i="2"/>
  <c r="AH672" i="2"/>
  <c r="AI681" i="2"/>
  <c r="AI682" i="2"/>
  <c r="AO682" i="2" s="1"/>
  <c r="AH684" i="2"/>
  <c r="AI686" i="2"/>
  <c r="AH688" i="2"/>
  <c r="AH690" i="2"/>
  <c r="AI697" i="2"/>
  <c r="AH698" i="2"/>
  <c r="AI705" i="2"/>
  <c r="AH706" i="2"/>
  <c r="AI710" i="2"/>
  <c r="AI716" i="2"/>
  <c r="AI717" i="2"/>
  <c r="AH719" i="2"/>
  <c r="AI724" i="2"/>
  <c r="AI725" i="2"/>
  <c r="AH727" i="2"/>
  <c r="AI732" i="2"/>
  <c r="AI733" i="2"/>
  <c r="AH735" i="2"/>
  <c r="AI740" i="2"/>
  <c r="AI741" i="2"/>
  <c r="AH743" i="2"/>
  <c r="AI748" i="2"/>
  <c r="AI749" i="2"/>
  <c r="AH751" i="2"/>
  <c r="AI720" i="2"/>
  <c r="AH723" i="2"/>
  <c r="AI730" i="2"/>
  <c r="AH731" i="2"/>
  <c r="AI738" i="2"/>
  <c r="AH739" i="2"/>
  <c r="AI746" i="2"/>
  <c r="AH747" i="2"/>
  <c r="AI754" i="2"/>
  <c r="AH755" i="2"/>
  <c r="AH757" i="2"/>
  <c r="AI758" i="2"/>
  <c r="AI763" i="2"/>
  <c r="AH765" i="2"/>
  <c r="AI766" i="2"/>
  <c r="AI771" i="2"/>
  <c r="AO771" i="2" s="1"/>
  <c r="AH773" i="2"/>
  <c r="AI774" i="2"/>
  <c r="AO774" i="2" s="1"/>
  <c r="AI783" i="2"/>
  <c r="AI787" i="2"/>
  <c r="AI789" i="2"/>
  <c r="AH791" i="2"/>
  <c r="AH793" i="2"/>
  <c r="AI794" i="2"/>
  <c r="AH795" i="2"/>
  <c r="AH799" i="2"/>
  <c r="AH801" i="2"/>
  <c r="AI802" i="2"/>
  <c r="AH803" i="2"/>
  <c r="AH807" i="2"/>
  <c r="AH809" i="2"/>
  <c r="AI810" i="2"/>
  <c r="AH811" i="2"/>
  <c r="AH815" i="2"/>
  <c r="AH817" i="2"/>
  <c r="AI818" i="2"/>
  <c r="AH819" i="2"/>
  <c r="AH821" i="2"/>
  <c r="AH8" i="2"/>
  <c r="AH9" i="2"/>
  <c r="AH10" i="2"/>
  <c r="AI12" i="2"/>
  <c r="AH19" i="2"/>
  <c r="AH22" i="2"/>
  <c r="AI24" i="2"/>
  <c r="AI28" i="2"/>
  <c r="AH32" i="2"/>
  <c r="AI33" i="2"/>
  <c r="AI34" i="2"/>
  <c r="AH40" i="2"/>
  <c r="AI41" i="2"/>
  <c r="AO41" i="2" s="1"/>
  <c r="AI42" i="2"/>
  <c r="AH44" i="2"/>
  <c r="AI49" i="2"/>
  <c r="AI50" i="2"/>
  <c r="AH52" i="2"/>
  <c r="AH54" i="2"/>
  <c r="AI55" i="2"/>
  <c r="AI56" i="2"/>
  <c r="AI58" i="2"/>
  <c r="AI60" i="2"/>
  <c r="AH63" i="2"/>
  <c r="AI65" i="2"/>
  <c r="AI68" i="2"/>
  <c r="AH69" i="2"/>
  <c r="AI73" i="2"/>
  <c r="AO73" i="2" s="1"/>
  <c r="AH79" i="2"/>
  <c r="AI84" i="2"/>
  <c r="AI727" i="2"/>
  <c r="AH729" i="2"/>
  <c r="AI735" i="2"/>
  <c r="AH737" i="2"/>
  <c r="AI743" i="2"/>
  <c r="AH745" i="2"/>
  <c r="AI751" i="2"/>
  <c r="AH753" i="2"/>
  <c r="AI756" i="2"/>
  <c r="AI757" i="2"/>
  <c r="AO757" i="2" s="1"/>
  <c r="AH759" i="2"/>
  <c r="AI764" i="2"/>
  <c r="AI765" i="2"/>
  <c r="AO765" i="2" s="1"/>
  <c r="AH767" i="2"/>
  <c r="AI772" i="2"/>
  <c r="AI773" i="2"/>
  <c r="AH775" i="2"/>
  <c r="AH777" i="2"/>
  <c r="AI778" i="2"/>
  <c r="AH779" i="2"/>
  <c r="AI788" i="2"/>
  <c r="AI791" i="2"/>
  <c r="AI793" i="2"/>
  <c r="AI795" i="2"/>
  <c r="AI799" i="2"/>
  <c r="AI801" i="2"/>
  <c r="AI803" i="2"/>
  <c r="AI807" i="2"/>
  <c r="AI809" i="2"/>
  <c r="AI811" i="2"/>
  <c r="AI815" i="2"/>
  <c r="AI817" i="2"/>
  <c r="AI819" i="2"/>
  <c r="AI821" i="2"/>
  <c r="AI7" i="2"/>
  <c r="AO7" i="2" s="1"/>
  <c r="AI8" i="2"/>
  <c r="AI9" i="2"/>
  <c r="AI10" i="2"/>
  <c r="AI11" i="2"/>
  <c r="AI16" i="2"/>
  <c r="AH20" i="2"/>
  <c r="AI21" i="2"/>
  <c r="AI22" i="2"/>
  <c r="AH26" i="2"/>
  <c r="AH30" i="2"/>
  <c r="AI32" i="2"/>
  <c r="AI35" i="2"/>
  <c r="AH38" i="2"/>
  <c r="AI40" i="2"/>
  <c r="AI44" i="2"/>
  <c r="AH46" i="2"/>
  <c r="AI47" i="2"/>
  <c r="AI52" i="2"/>
  <c r="AI54" i="2"/>
  <c r="AH61" i="2"/>
  <c r="AI62" i="2"/>
  <c r="AI63" i="2"/>
  <c r="AI69" i="2"/>
  <c r="AI79" i="2"/>
  <c r="AH81" i="2"/>
  <c r="AI82" i="2"/>
  <c r="AO82" i="2" s="1"/>
  <c r="AI87" i="2"/>
  <c r="AI728" i="2"/>
  <c r="AI729" i="2"/>
  <c r="AI736" i="2"/>
  <c r="AI737" i="2"/>
  <c r="AI744" i="2"/>
  <c r="AI745" i="2"/>
  <c r="AI752" i="2"/>
  <c r="AI753" i="2"/>
  <c r="AI759" i="2"/>
  <c r="AH761" i="2"/>
  <c r="AI762" i="2"/>
  <c r="AI767" i="2"/>
  <c r="AH769" i="2"/>
  <c r="AI770" i="2"/>
  <c r="AI775" i="2"/>
  <c r="AI777" i="2"/>
  <c r="AI779" i="2"/>
  <c r="AH781" i="2"/>
  <c r="AI782" i="2"/>
  <c r="AH785" i="2"/>
  <c r="AI786" i="2"/>
  <c r="AI796" i="2"/>
  <c r="AH797" i="2"/>
  <c r="AI804" i="2"/>
  <c r="AH805" i="2"/>
  <c r="AI812" i="2"/>
  <c r="AH813" i="2"/>
  <c r="AH6" i="2"/>
  <c r="AH13" i="2"/>
  <c r="AH14" i="2"/>
  <c r="AH17" i="2"/>
  <c r="AI20" i="2"/>
  <c r="AO20" i="2" s="1"/>
  <c r="AI23" i="2"/>
  <c r="AI26" i="2"/>
  <c r="AI30" i="2"/>
  <c r="AH36" i="2"/>
  <c r="AI38" i="2"/>
  <c r="AI45" i="2"/>
  <c r="AI46" i="2"/>
  <c r="AH48" i="2"/>
  <c r="AH59" i="2"/>
  <c r="AI61" i="2"/>
  <c r="AI64" i="2"/>
  <c r="AH67" i="2"/>
  <c r="AH71" i="2"/>
  <c r="AH75" i="2"/>
  <c r="AH77" i="2"/>
  <c r="AI80" i="2"/>
  <c r="AO80" i="2" s="1"/>
  <c r="AI81" i="2"/>
  <c r="AH83" i="2"/>
  <c r="AI88" i="2"/>
  <c r="AO88" i="2" s="1"/>
  <c r="AI89" i="2"/>
  <c r="AH91" i="2"/>
  <c r="AI97" i="2"/>
  <c r="AH103" i="2"/>
  <c r="AH107" i="2"/>
  <c r="AH109" i="2"/>
  <c r="AI114" i="2"/>
  <c r="AI115" i="2"/>
  <c r="AH117" i="2"/>
  <c r="AH119" i="2"/>
  <c r="AH123" i="2"/>
  <c r="AI125" i="2"/>
  <c r="AI126" i="2"/>
  <c r="AO126" i="2" s="1"/>
  <c r="AI131" i="2"/>
  <c r="AI133" i="2"/>
  <c r="AO133" i="2" s="1"/>
  <c r="AI134" i="2"/>
  <c r="AI139" i="2"/>
  <c r="AO139" i="2" s="1"/>
  <c r="AI141" i="2"/>
  <c r="AI142" i="2"/>
  <c r="AH147" i="2"/>
  <c r="AI151" i="2"/>
  <c r="AH157" i="2"/>
  <c r="AH158" i="2"/>
  <c r="AH164" i="2"/>
  <c r="AH166" i="2"/>
  <c r="AH167" i="2"/>
  <c r="AI168" i="2"/>
  <c r="AI169" i="2"/>
  <c r="AI170" i="2"/>
  <c r="AO170" i="2" s="1"/>
  <c r="AI171" i="2"/>
  <c r="AI721" i="2"/>
  <c r="AI760" i="2"/>
  <c r="AI761" i="2"/>
  <c r="AH763" i="2"/>
  <c r="AI768" i="2"/>
  <c r="AI769" i="2"/>
  <c r="AH771" i="2"/>
  <c r="AI780" i="2"/>
  <c r="AI781" i="2"/>
  <c r="AH783" i="2"/>
  <c r="AI785" i="2"/>
  <c r="AO785" i="2" s="1"/>
  <c r="AH787" i="2"/>
  <c r="AH789" i="2"/>
  <c r="AI790" i="2"/>
  <c r="AI797" i="2"/>
  <c r="AI805" i="2"/>
  <c r="AI813" i="2"/>
  <c r="AI6" i="2"/>
  <c r="AI13" i="2"/>
  <c r="AI14" i="2"/>
  <c r="AI17" i="2"/>
  <c r="AH24" i="2"/>
  <c r="AI27" i="2"/>
  <c r="AH28" i="2"/>
  <c r="AI31" i="2"/>
  <c r="AH34" i="2"/>
  <c r="AI36" i="2"/>
  <c r="AO36" i="2" s="1"/>
  <c r="AI39" i="2"/>
  <c r="AH42" i="2"/>
  <c r="AI43" i="2"/>
  <c r="AI48" i="2"/>
  <c r="AH50" i="2"/>
  <c r="AI51" i="2"/>
  <c r="AH56" i="2"/>
  <c r="AH58" i="2"/>
  <c r="AI59" i="2"/>
  <c r="AH65" i="2"/>
  <c r="AI66" i="2"/>
  <c r="AI67" i="2"/>
  <c r="AO67" i="2" s="1"/>
  <c r="AI71" i="2"/>
  <c r="AH73" i="2"/>
  <c r="AI74" i="2"/>
  <c r="AI75" i="2"/>
  <c r="AI77" i="2"/>
  <c r="AI83" i="2"/>
  <c r="AH85" i="2"/>
  <c r="AI86" i="2"/>
  <c r="AI91" i="2"/>
  <c r="AH93" i="2"/>
  <c r="AI94" i="2"/>
  <c r="AH95" i="2"/>
  <c r="AI103" i="2"/>
  <c r="AO103" i="2" s="1"/>
  <c r="AH105" i="2"/>
  <c r="AI106" i="2"/>
  <c r="AI107" i="2"/>
  <c r="AI109" i="2"/>
  <c r="AH111" i="2"/>
  <c r="AI112" i="2"/>
  <c r="AI117" i="2"/>
  <c r="AI119" i="2"/>
  <c r="AI123" i="2"/>
  <c r="AI128" i="2"/>
  <c r="AH129" i="2"/>
  <c r="AH130" i="2"/>
  <c r="AI136" i="2"/>
  <c r="AH137" i="2"/>
  <c r="AH138" i="2"/>
  <c r="AI144" i="2"/>
  <c r="AH145" i="2"/>
  <c r="AH146" i="2"/>
  <c r="AI147" i="2"/>
  <c r="AH149" i="2"/>
  <c r="AH150" i="2"/>
  <c r="AI157" i="2"/>
  <c r="AI158" i="2"/>
  <c r="AH161" i="2"/>
  <c r="AH162" i="2"/>
  <c r="AH163" i="2"/>
  <c r="AI164" i="2"/>
  <c r="AI165" i="2"/>
  <c r="AI166" i="2"/>
  <c r="AI167" i="2"/>
  <c r="AH176" i="2"/>
  <c r="AH178" i="2"/>
  <c r="AH87" i="2"/>
  <c r="AI156" i="2"/>
  <c r="AI177" i="2"/>
  <c r="AH184" i="2"/>
  <c r="AI197" i="2"/>
  <c r="AI204" i="2"/>
  <c r="AI207" i="2"/>
  <c r="AI214" i="2"/>
  <c r="AI217" i="2"/>
  <c r="AH223" i="2"/>
  <c r="AH227" i="2"/>
  <c r="AI90" i="2"/>
  <c r="AI93" i="2"/>
  <c r="AH99" i="2"/>
  <c r="AH101" i="2"/>
  <c r="AI105" i="2"/>
  <c r="AH113" i="2"/>
  <c r="AH115" i="2"/>
  <c r="AI124" i="2"/>
  <c r="AH125" i="2"/>
  <c r="AI130" i="2"/>
  <c r="AI132" i="2"/>
  <c r="AH133" i="2"/>
  <c r="AI138" i="2"/>
  <c r="AI140" i="2"/>
  <c r="AH141" i="2"/>
  <c r="AI146" i="2"/>
  <c r="AI150" i="2"/>
  <c r="AI153" i="2"/>
  <c r="AI162" i="2"/>
  <c r="AH168" i="2"/>
  <c r="AH171" i="2"/>
  <c r="AH175" i="2"/>
  <c r="AH180" i="2"/>
  <c r="AH182" i="2"/>
  <c r="AH183" i="2"/>
  <c r="AI184" i="2"/>
  <c r="AH188" i="2"/>
  <c r="AH190" i="2"/>
  <c r="AH191" i="2"/>
  <c r="AH194" i="2"/>
  <c r="AH195" i="2"/>
  <c r="AI201" i="2"/>
  <c r="AI202" i="2"/>
  <c r="AI209" i="2"/>
  <c r="AH210" i="2"/>
  <c r="AH211" i="2"/>
  <c r="AI216" i="2"/>
  <c r="AI218" i="2"/>
  <c r="AO218" i="2" s="1"/>
  <c r="AI219" i="2"/>
  <c r="AI221" i="2"/>
  <c r="AH222" i="2"/>
  <c r="AI223" i="2"/>
  <c r="AI225" i="2"/>
  <c r="AH226" i="2"/>
  <c r="AI227" i="2"/>
  <c r="AI229" i="2"/>
  <c r="AI92" i="2"/>
  <c r="AO92" i="2" s="1"/>
  <c r="AI98" i="2"/>
  <c r="AI99" i="2"/>
  <c r="AO99" i="2" s="1"/>
  <c r="AI101" i="2"/>
  <c r="AI113" i="2"/>
  <c r="AI129" i="2"/>
  <c r="AI137" i="2"/>
  <c r="AI145" i="2"/>
  <c r="AH151" i="2"/>
  <c r="AI161" i="2"/>
  <c r="AH172" i="2"/>
  <c r="AH174" i="2"/>
  <c r="AH179" i="2"/>
  <c r="AI181" i="2"/>
  <c r="AI183" i="2"/>
  <c r="AH186" i="2"/>
  <c r="AI188" i="2"/>
  <c r="AI191" i="2"/>
  <c r="AI195" i="2"/>
  <c r="AI208" i="2"/>
  <c r="AI220" i="2"/>
  <c r="AI226" i="2"/>
  <c r="AO226" i="2" s="1"/>
  <c r="AI228" i="2"/>
  <c r="AH231" i="2"/>
  <c r="AH121" i="2"/>
  <c r="AI149" i="2"/>
  <c r="AO149" i="2" s="1"/>
  <c r="AI175" i="2"/>
  <c r="AI180" i="2"/>
  <c r="AI182" i="2"/>
  <c r="AH187" i="2"/>
  <c r="AI190" i="2"/>
  <c r="AI194" i="2"/>
  <c r="AI210" i="2"/>
  <c r="AI211" i="2"/>
  <c r="AI222" i="2"/>
  <c r="AI224" i="2"/>
  <c r="AI85" i="2"/>
  <c r="AH89" i="2"/>
  <c r="AI95" i="2"/>
  <c r="AI111" i="2"/>
  <c r="AI116" i="2"/>
  <c r="AI121" i="2"/>
  <c r="AH126" i="2"/>
  <c r="AH134" i="2"/>
  <c r="AH142" i="2"/>
  <c r="AI159" i="2"/>
  <c r="AH170" i="2"/>
  <c r="AI172" i="2"/>
  <c r="AI173" i="2"/>
  <c r="AI174" i="2"/>
  <c r="AI178" i="2"/>
  <c r="AI179" i="2"/>
  <c r="AI186" i="2"/>
  <c r="AI187" i="2"/>
  <c r="AH192" i="2"/>
  <c r="AH196" i="2"/>
  <c r="AH198" i="2"/>
  <c r="AI199" i="2"/>
  <c r="AI205" i="2"/>
  <c r="AH206" i="2"/>
  <c r="AH207" i="2"/>
  <c r="AI213" i="2"/>
  <c r="AH214" i="2"/>
  <c r="AH215" i="2"/>
  <c r="AH230" i="2"/>
  <c r="AI231" i="2"/>
  <c r="AI96" i="2"/>
  <c r="AH97" i="2"/>
  <c r="AI110" i="2"/>
  <c r="AI118" i="2"/>
  <c r="AI127" i="2"/>
  <c r="AI135" i="2"/>
  <c r="AI143" i="2"/>
  <c r="AH153" i="2"/>
  <c r="AI163" i="2"/>
  <c r="AI176" i="2"/>
  <c r="AI192" i="2"/>
  <c r="AI196" i="2"/>
  <c r="AI198" i="2"/>
  <c r="AH202" i="2"/>
  <c r="AH203" i="2"/>
  <c r="AI206" i="2"/>
  <c r="AI212" i="2"/>
  <c r="AI215" i="2"/>
  <c r="AH218" i="2"/>
  <c r="AH219" i="2"/>
  <c r="AI230" i="2"/>
  <c r="AI784" i="2"/>
  <c r="AI677" i="2"/>
  <c r="AI600" i="2"/>
  <c r="AI808" i="2"/>
  <c r="AH816" i="2"/>
  <c r="AH814" i="2"/>
  <c r="AH812" i="2"/>
  <c r="AH810" i="2"/>
  <c r="AI798" i="2"/>
  <c r="AH788" i="2"/>
  <c r="AH792" i="2"/>
  <c r="AH786" i="2"/>
  <c r="AH778" i="2"/>
  <c r="AH766" i="2"/>
  <c r="AH750" i="2"/>
  <c r="AH734" i="2"/>
  <c r="AH718" i="2"/>
  <c r="AI713" i="2"/>
  <c r="AH697" i="2"/>
  <c r="AH695" i="2"/>
  <c r="AH681" i="2"/>
  <c r="AH713" i="2"/>
  <c r="AH772" i="2"/>
  <c r="AH768" i="2"/>
  <c r="AH764" i="2"/>
  <c r="AH760" i="2"/>
  <c r="AH756" i="2"/>
  <c r="AH752" i="2"/>
  <c r="AH748" i="2"/>
  <c r="AH744" i="2"/>
  <c r="AH740" i="2"/>
  <c r="AH736" i="2"/>
  <c r="AH732" i="2"/>
  <c r="AH728" i="2"/>
  <c r="AH724" i="2"/>
  <c r="AH720" i="2"/>
  <c r="AH716" i="2"/>
  <c r="AI691" i="2"/>
  <c r="AI715" i="2"/>
  <c r="AH677" i="2"/>
  <c r="AH687" i="2"/>
  <c r="AH679" i="2"/>
  <c r="AH667" i="2"/>
  <c r="AH651" i="2"/>
  <c r="AH624" i="2"/>
  <c r="AH610" i="2"/>
  <c r="AI626" i="2"/>
  <c r="AO626" i="2" s="1"/>
  <c r="AI610" i="2"/>
  <c r="AH626" i="2"/>
  <c r="AH586" i="2"/>
  <c r="AH582" i="2"/>
  <c r="AH578" i="2"/>
  <c r="AH574" i="2"/>
  <c r="AH570" i="2"/>
  <c r="AH566" i="2"/>
  <c r="AH562" i="2"/>
  <c r="AH558" i="2"/>
  <c r="AH545" i="2"/>
  <c r="AH551" i="2"/>
  <c r="AH543" i="2"/>
  <c r="AH525" i="2"/>
  <c r="AH519" i="2"/>
  <c r="AH572" i="2"/>
  <c r="AH556" i="2"/>
  <c r="AI545" i="2"/>
  <c r="AH533" i="2"/>
  <c r="AH515" i="2"/>
  <c r="AH511" i="2"/>
  <c r="AH507" i="2"/>
  <c r="AH503" i="2"/>
  <c r="AH499" i="2"/>
  <c r="AH495" i="2"/>
  <c r="AH491" i="2"/>
  <c r="AH487" i="2"/>
  <c r="AH483" i="2"/>
  <c r="AH479" i="2"/>
  <c r="AH475" i="2"/>
  <c r="AI467" i="2"/>
  <c r="AH459" i="2"/>
  <c r="AH457" i="2"/>
  <c r="AH509" i="2"/>
  <c r="AH493" i="2"/>
  <c r="AH477" i="2"/>
  <c r="AH455" i="2"/>
  <c r="AH451" i="2"/>
  <c r="AH441" i="2"/>
  <c r="AH410" i="2"/>
  <c r="AH435" i="2"/>
  <c r="AI422" i="2"/>
  <c r="AH418" i="2"/>
  <c r="AH432" i="2"/>
  <c r="AH408" i="2"/>
  <c r="AH386" i="2"/>
  <c r="AH384" i="2"/>
  <c r="AH374" i="2"/>
  <c r="AH402" i="2"/>
  <c r="AI380" i="2"/>
  <c r="AO380" i="2" s="1"/>
  <c r="AI367" i="2"/>
  <c r="AH355" i="2"/>
  <c r="AH362" i="2"/>
  <c r="AH347" i="2"/>
  <c r="AH368" i="2"/>
  <c r="AH360" i="2"/>
  <c r="AH352" i="2"/>
  <c r="AI776" i="2"/>
  <c r="AI592" i="2"/>
  <c r="AH291" i="2"/>
  <c r="AI806" i="2"/>
  <c r="AH784" i="2"/>
  <c r="AH796" i="2"/>
  <c r="AH794" i="2"/>
  <c r="AH808" i="2"/>
  <c r="AH806" i="2"/>
  <c r="AH770" i="2"/>
  <c r="AH754" i="2"/>
  <c r="AH738" i="2"/>
  <c r="AH722" i="2"/>
  <c r="AH707" i="2"/>
  <c r="AH711" i="2"/>
  <c r="AH705" i="2"/>
  <c r="AH703" i="2"/>
  <c r="AI707" i="2"/>
  <c r="AH671" i="2"/>
  <c r="AH655" i="2"/>
  <c r="AH639" i="2"/>
  <c r="AH632" i="2"/>
  <c r="AH614" i="2"/>
  <c r="AH596" i="2"/>
  <c r="AI634" i="2"/>
  <c r="AI629" i="2"/>
  <c r="AI624" i="2"/>
  <c r="AH620" i="2"/>
  <c r="AI608" i="2"/>
  <c r="AH604" i="2"/>
  <c r="AH588" i="2"/>
  <c r="AI632" i="2"/>
  <c r="AH616" i="2"/>
  <c r="AH590" i="2"/>
  <c r="AH553" i="2"/>
  <c r="AH531" i="2"/>
  <c r="AH576" i="2"/>
  <c r="AH560" i="2"/>
  <c r="AH539" i="2"/>
  <c r="AH523" i="2"/>
  <c r="AI465" i="2"/>
  <c r="AH513" i="2"/>
  <c r="AH497" i="2"/>
  <c r="AH481" i="2"/>
  <c r="AH445" i="2"/>
  <c r="AH430" i="2"/>
  <c r="AH412" i="2"/>
  <c r="AH424" i="2"/>
  <c r="AH447" i="2"/>
  <c r="AH443" i="2"/>
  <c r="AH439" i="2"/>
  <c r="AH414" i="2"/>
  <c r="AH390" i="2"/>
  <c r="AH378" i="2"/>
  <c r="AH371" i="2"/>
  <c r="AI375" i="2"/>
  <c r="AI359" i="2"/>
  <c r="AH335" i="2"/>
  <c r="AH322" i="2"/>
  <c r="AI329" i="2"/>
  <c r="AH342" i="2"/>
  <c r="AI185" i="2"/>
  <c r="AI25" i="2"/>
  <c r="AI792" i="2"/>
  <c r="AI685" i="2"/>
  <c r="AI279" i="2"/>
  <c r="AI406" i="2"/>
  <c r="AH822" i="2"/>
  <c r="AH818" i="2"/>
  <c r="AH804" i="2"/>
  <c r="AH802" i="2"/>
  <c r="AH780" i="2"/>
  <c r="AH820" i="2"/>
  <c r="AH800" i="2"/>
  <c r="AH798" i="2"/>
  <c r="AI816" i="2"/>
  <c r="AH776" i="2"/>
  <c r="AH790" i="2"/>
  <c r="AH782" i="2"/>
  <c r="AH774" i="2"/>
  <c r="AH758" i="2"/>
  <c r="AH742" i="2"/>
  <c r="AH726" i="2"/>
  <c r="AI701" i="2"/>
  <c r="AI709" i="2"/>
  <c r="AH689" i="2"/>
  <c r="AH701" i="2"/>
  <c r="AH699" i="2"/>
  <c r="AH683" i="2"/>
  <c r="AH675" i="2"/>
  <c r="AH659" i="2"/>
  <c r="AH643" i="2"/>
  <c r="AI630" i="2"/>
  <c r="AI618" i="2"/>
  <c r="AH630" i="2"/>
  <c r="AH608" i="2"/>
  <c r="AH600" i="2"/>
  <c r="AH602" i="2"/>
  <c r="AH592" i="2"/>
  <c r="AH594" i="2"/>
  <c r="AI551" i="2"/>
  <c r="AI546" i="2"/>
  <c r="AI535" i="2"/>
  <c r="AH541" i="2"/>
  <c r="AH527" i="2"/>
  <c r="AH580" i="2"/>
  <c r="AH564" i="2"/>
  <c r="AH549" i="2"/>
  <c r="AI543" i="2"/>
  <c r="AI527" i="2"/>
  <c r="AH547" i="2"/>
  <c r="AH535" i="2"/>
  <c r="AH471" i="2"/>
  <c r="AH463" i="2"/>
  <c r="AH461" i="2"/>
  <c r="AH449" i="2"/>
  <c r="AH517" i="2"/>
  <c r="AH501" i="2"/>
  <c r="AH485" i="2"/>
  <c r="AI459" i="2"/>
  <c r="AI434" i="2"/>
  <c r="AI428" i="2"/>
  <c r="AI416" i="2"/>
  <c r="AH428" i="2"/>
  <c r="AI432" i="2"/>
  <c r="AH420" i="2"/>
  <c r="AH406" i="2"/>
  <c r="AH394" i="2"/>
  <c r="AI376" i="2"/>
  <c r="AH354" i="2"/>
  <c r="AH363" i="2"/>
  <c r="AH351" i="2"/>
  <c r="AH339" i="2"/>
  <c r="AI326" i="2"/>
  <c r="AH372" i="2"/>
  <c r="AH364" i="2"/>
  <c r="AH356" i="2"/>
  <c r="AI322" i="2"/>
  <c r="AH325" i="2"/>
  <c r="AI15" i="2"/>
  <c r="AI519" i="2"/>
  <c r="AI820" i="2"/>
  <c r="AI814" i="2"/>
  <c r="AI800" i="2"/>
  <c r="AI822" i="2"/>
  <c r="AH762" i="2"/>
  <c r="AH746" i="2"/>
  <c r="AH730" i="2"/>
  <c r="AH715" i="2"/>
  <c r="AI699" i="2"/>
  <c r="AH693" i="2"/>
  <c r="AH691" i="2"/>
  <c r="AH685" i="2"/>
  <c r="AI693" i="2"/>
  <c r="AH709" i="2"/>
  <c r="AH663" i="2"/>
  <c r="AH647" i="2"/>
  <c r="AI616" i="2"/>
  <c r="AO616" i="2" s="1"/>
  <c r="AH612" i="2"/>
  <c r="AI602" i="2"/>
  <c r="AH673" i="2"/>
  <c r="AH669" i="2"/>
  <c r="AH665" i="2"/>
  <c r="AH661" i="2"/>
  <c r="AH657" i="2"/>
  <c r="AH653" i="2"/>
  <c r="AH649" i="2"/>
  <c r="AH645" i="2"/>
  <c r="AH641" i="2"/>
  <c r="AH637" i="2"/>
  <c r="AH628" i="2"/>
  <c r="AH622" i="2"/>
  <c r="AH606" i="2"/>
  <c r="AH634" i="2"/>
  <c r="AH618" i="2"/>
  <c r="AH598" i="2"/>
  <c r="AI554" i="2"/>
  <c r="AI533" i="2"/>
  <c r="AH529" i="2"/>
  <c r="AH584" i="2"/>
  <c r="AH568" i="2"/>
  <c r="AI547" i="2"/>
  <c r="AO547" i="2" s="1"/>
  <c r="AI541" i="2"/>
  <c r="AH537" i="2"/>
  <c r="AI525" i="2"/>
  <c r="AH521" i="2"/>
  <c r="AI553" i="2"/>
  <c r="AH453" i="2"/>
  <c r="AH505" i="2"/>
  <c r="AH489" i="2"/>
  <c r="AH469" i="2"/>
  <c r="AI457" i="2"/>
  <c r="AI453" i="2"/>
  <c r="AH467" i="2"/>
  <c r="AH465" i="2"/>
  <c r="AH437" i="2"/>
  <c r="AH426" i="2"/>
  <c r="AI414" i="2"/>
  <c r="AH434" i="2"/>
  <c r="AH422" i="2"/>
  <c r="AI424" i="2"/>
  <c r="AH416" i="2"/>
  <c r="AH404" i="2"/>
  <c r="AH400" i="2"/>
  <c r="AH396" i="2"/>
  <c r="AH392" i="2"/>
  <c r="AH388" i="2"/>
  <c r="AH382" i="2"/>
  <c r="AH380" i="2"/>
  <c r="AH376" i="2"/>
  <c r="AH398" i="2"/>
  <c r="AI382" i="2"/>
  <c r="AH370" i="2"/>
  <c r="AH350" i="2"/>
  <c r="AH359" i="2"/>
  <c r="AH367" i="2"/>
  <c r="AH343" i="2"/>
  <c r="AH330" i="2"/>
  <c r="AH321" i="2"/>
  <c r="AH348" i="2"/>
  <c r="AH344" i="2"/>
  <c r="AH340" i="2"/>
  <c r="AH334" i="2"/>
  <c r="AI304" i="2"/>
  <c r="AI305" i="2"/>
  <c r="AO305" i="2" s="1"/>
  <c r="AI289" i="2"/>
  <c r="AH268" i="2"/>
  <c r="AH262" i="2"/>
  <c r="AH258" i="2"/>
  <c r="AH256" i="2"/>
  <c r="AH251" i="2"/>
  <c r="AH201" i="2"/>
  <c r="AI152" i="2"/>
  <c r="AH92" i="2"/>
  <c r="AH80" i="2"/>
  <c r="AH66" i="2"/>
  <c r="AH53" i="2"/>
  <c r="AI18" i="2"/>
  <c r="AH336" i="2"/>
  <c r="AH332" i="2"/>
  <c r="AH317" i="2"/>
  <c r="AH309" i="2"/>
  <c r="AI287" i="2"/>
  <c r="AH283" i="2"/>
  <c r="AH279" i="2"/>
  <c r="AH289" i="2"/>
  <c r="AI272" i="2"/>
  <c r="AH264" i="2"/>
  <c r="AH266" i="2"/>
  <c r="AH253" i="2"/>
  <c r="AH260" i="2"/>
  <c r="AH245" i="2"/>
  <c r="AH239" i="2"/>
  <c r="AH235" i="2"/>
  <c r="AH200" i="2"/>
  <c r="AH228" i="2"/>
  <c r="AH189" i="2"/>
  <c r="AH216" i="2"/>
  <c r="AH229" i="2"/>
  <c r="AH225" i="2"/>
  <c r="AH221" i="2"/>
  <c r="AH217" i="2"/>
  <c r="AH213" i="2"/>
  <c r="AH209" i="2"/>
  <c r="AH205" i="2"/>
  <c r="AI200" i="2"/>
  <c r="AH181" i="2"/>
  <c r="AH177" i="2"/>
  <c r="AH173" i="2"/>
  <c r="AH169" i="2"/>
  <c r="AH165" i="2"/>
  <c r="AI148" i="2"/>
  <c r="AI155" i="2"/>
  <c r="AH160" i="2"/>
  <c r="AH122" i="2"/>
  <c r="AH120" i="2"/>
  <c r="AH118" i="2"/>
  <c r="AH112" i="2"/>
  <c r="AH102" i="2"/>
  <c r="AH72" i="2"/>
  <c r="AH82" i="2"/>
  <c r="AH78" i="2"/>
  <c r="AH74" i="2"/>
  <c r="AH68" i="2"/>
  <c r="AH64" i="2"/>
  <c r="AH60" i="2"/>
  <c r="AH43" i="2"/>
  <c r="AH49" i="2"/>
  <c r="AH45" i="2"/>
  <c r="AH41" i="2"/>
  <c r="AH33" i="2"/>
  <c r="AH29" i="2"/>
  <c r="AI19" i="2"/>
  <c r="AO19" i="2" s="1"/>
  <c r="AH15" i="2"/>
  <c r="AH11" i="2"/>
  <c r="AH12" i="2"/>
  <c r="AH249" i="2"/>
  <c r="AI203" i="2"/>
  <c r="AH193" i="2"/>
  <c r="AH224" i="2"/>
  <c r="AH204" i="2"/>
  <c r="AH159" i="2"/>
  <c r="AH152" i="2"/>
  <c r="AH127" i="2"/>
  <c r="AH140" i="2"/>
  <c r="AH132" i="2"/>
  <c r="AH124" i="2"/>
  <c r="AI100" i="2"/>
  <c r="AH110" i="2"/>
  <c r="AI108" i="2"/>
  <c r="AH86" i="2"/>
  <c r="AI76" i="2"/>
  <c r="AI53" i="2"/>
  <c r="AI29" i="2"/>
  <c r="AH35" i="2"/>
  <c r="AH23" i="2"/>
  <c r="AH21" i="2"/>
  <c r="AH16" i="2"/>
  <c r="AH338" i="2"/>
  <c r="AH306" i="2"/>
  <c r="AH304" i="2"/>
  <c r="AH298" i="2"/>
  <c r="AH302" i="2"/>
  <c r="AH294" i="2"/>
  <c r="AI291" i="2"/>
  <c r="AH281" i="2"/>
  <c r="AH277" i="2"/>
  <c r="AH273" i="2"/>
  <c r="AH270" i="2"/>
  <c r="AH275" i="2"/>
  <c r="AI270" i="2"/>
  <c r="AH272" i="2"/>
  <c r="AI253" i="2"/>
  <c r="AH233" i="2"/>
  <c r="AH185" i="2"/>
  <c r="AH212" i="2"/>
  <c r="AH135" i="2"/>
  <c r="AH136" i="2"/>
  <c r="AH128" i="2"/>
  <c r="AH116" i="2"/>
  <c r="AH114" i="2"/>
  <c r="AI102" i="2"/>
  <c r="AI78" i="2"/>
  <c r="AH70" i="2"/>
  <c r="AI72" i="2"/>
  <c r="AH47" i="2"/>
  <c r="AH39" i="2"/>
  <c r="AH31" i="2"/>
  <c r="AH346" i="2"/>
  <c r="AH326" i="2"/>
  <c r="AH318" i="2"/>
  <c r="AH314" i="2"/>
  <c r="AH310" i="2"/>
  <c r="AH301" i="2"/>
  <c r="AI302" i="2"/>
  <c r="AO302" i="2" s="1"/>
  <c r="AH313" i="2"/>
  <c r="AH285" i="2"/>
  <c r="AH287" i="2"/>
  <c r="AI268" i="2"/>
  <c r="AI255" i="2"/>
  <c r="AH247" i="2"/>
  <c r="AH243" i="2"/>
  <c r="AH241" i="2"/>
  <c r="AI243" i="2"/>
  <c r="AH237" i="2"/>
  <c r="AI193" i="2"/>
  <c r="AI232" i="2"/>
  <c r="AH199" i="2"/>
  <c r="AH148" i="2"/>
  <c r="AI154" i="2"/>
  <c r="AI160" i="2"/>
  <c r="AH154" i="2"/>
  <c r="AI120" i="2"/>
  <c r="AH144" i="2"/>
  <c r="AI122" i="2"/>
  <c r="AH96" i="2"/>
  <c r="AH106" i="2"/>
  <c r="AH100" i="2"/>
  <c r="AH98" i="2"/>
  <c r="AH90" i="2"/>
  <c r="AH76" i="2"/>
  <c r="AI70" i="2"/>
  <c r="AH62" i="2"/>
  <c r="AH55" i="2"/>
  <c r="AI57" i="2"/>
  <c r="AH51" i="2"/>
  <c r="AH27" i="2"/>
  <c r="AH18" i="2"/>
  <c r="AI241" i="2"/>
  <c r="AH197" i="2"/>
  <c r="AH232" i="2"/>
  <c r="AH208" i="2"/>
  <c r="AH220" i="2"/>
  <c r="AI189" i="2"/>
  <c r="AH156" i="2"/>
  <c r="AH143" i="2"/>
  <c r="AH155" i="2"/>
  <c r="AH139" i="2"/>
  <c r="AH131" i="2"/>
  <c r="AH108" i="2"/>
  <c r="AI104" i="2"/>
  <c r="AH104" i="2"/>
  <c r="AH94" i="2"/>
  <c r="AH88" i="2"/>
  <c r="AH84" i="2"/>
  <c r="AH57" i="2"/>
  <c r="AH37" i="2"/>
  <c r="AI37" i="2"/>
  <c r="AH25" i="2"/>
  <c r="AH7" i="2"/>
  <c r="AG236" i="2"/>
  <c r="AG240" i="2"/>
  <c r="AG243" i="2"/>
  <c r="AG245" i="2"/>
  <c r="AG246" i="2"/>
  <c r="AG249" i="2"/>
  <c r="AG254" i="2"/>
  <c r="AG256" i="2"/>
  <c r="AG257" i="2"/>
  <c r="AG260" i="2"/>
  <c r="AG261" i="2"/>
  <c r="AG262" i="2"/>
  <c r="AG268" i="2"/>
  <c r="AG274" i="2"/>
  <c r="AG277" i="2"/>
  <c r="AG281" i="2"/>
  <c r="AG282" i="2"/>
  <c r="AG287" i="2"/>
  <c r="AG294" i="2"/>
  <c r="AG295" i="2"/>
  <c r="AG298" i="2"/>
  <c r="AG299" i="2"/>
  <c r="AG306" i="2"/>
  <c r="AG311" i="2"/>
  <c r="AG319" i="2"/>
  <c r="AG320" i="2"/>
  <c r="AG321" i="2"/>
  <c r="AG322" i="2"/>
  <c r="AG323" i="2"/>
  <c r="AN323" i="2" s="1"/>
  <c r="AG325" i="2"/>
  <c r="AG328" i="2"/>
  <c r="AG330" i="2"/>
  <c r="AG340" i="2"/>
  <c r="AG342" i="2"/>
  <c r="AG343" i="2"/>
  <c r="AG345" i="2"/>
  <c r="AG361" i="2"/>
  <c r="AG363" i="2"/>
  <c r="AG365" i="2"/>
  <c r="AG366" i="2"/>
  <c r="AG370" i="2"/>
  <c r="AG371" i="2"/>
  <c r="AG373" i="2"/>
  <c r="AG381" i="2"/>
  <c r="AG384" i="2"/>
  <c r="AG386" i="2"/>
  <c r="AG389" i="2"/>
  <c r="AG394" i="2"/>
  <c r="AG395" i="2"/>
  <c r="AG396" i="2"/>
  <c r="AG405" i="2"/>
  <c r="AG410" i="2"/>
  <c r="AG411" i="2"/>
  <c r="AG412" i="2"/>
  <c r="AG417" i="2"/>
  <c r="AG423" i="2"/>
  <c r="AG427" i="2"/>
  <c r="AN427" i="2" s="1"/>
  <c r="AG430" i="2"/>
  <c r="AG431" i="2"/>
  <c r="AG434" i="2"/>
  <c r="AG444" i="2"/>
  <c r="AG449" i="2"/>
  <c r="AG450" i="2"/>
  <c r="AG451" i="2"/>
  <c r="AG233" i="2"/>
  <c r="AG242" i="2"/>
  <c r="AG251" i="2"/>
  <c r="AG253" i="2"/>
  <c r="AG258" i="2"/>
  <c r="AG271" i="2"/>
  <c r="AG275" i="2"/>
  <c r="AG276" i="2"/>
  <c r="AG280" i="2"/>
  <c r="AG283" i="2"/>
  <c r="AG290" i="2"/>
  <c r="AG292" i="2"/>
  <c r="AG293" i="2"/>
  <c r="AG302" i="2"/>
  <c r="AG303" i="2"/>
  <c r="AG307" i="2"/>
  <c r="AG312" i="2"/>
  <c r="AG313" i="2"/>
  <c r="AG314" i="2"/>
  <c r="AG324" i="2"/>
  <c r="AG331" i="2"/>
  <c r="AG333" i="2"/>
  <c r="AG344" i="2"/>
  <c r="AN344" i="2" s="1"/>
  <c r="AG346" i="2"/>
  <c r="AG347" i="2"/>
  <c r="AG349" i="2"/>
  <c r="AG353" i="2"/>
  <c r="AG362" i="2"/>
  <c r="AG364" i="2"/>
  <c r="AG368" i="2"/>
  <c r="AG372" i="2"/>
  <c r="AG374" i="2"/>
  <c r="AG375" i="2"/>
  <c r="AG380" i="2"/>
  <c r="AG385" i="2"/>
  <c r="AG387" i="2"/>
  <c r="AG390" i="2"/>
  <c r="AG391" i="2"/>
  <c r="AG392" i="2"/>
  <c r="AG401" i="2"/>
  <c r="AG406" i="2"/>
  <c r="AG413" i="2"/>
  <c r="AG416" i="2"/>
  <c r="AG422" i="2"/>
  <c r="AG436" i="2"/>
  <c r="AG440" i="2"/>
  <c r="AG445" i="2"/>
  <c r="AG446" i="2"/>
  <c r="AG447" i="2"/>
  <c r="AG452" i="2"/>
  <c r="AG234" i="2"/>
  <c r="AG235" i="2"/>
  <c r="AG237" i="2"/>
  <c r="AG241" i="2"/>
  <c r="AG250" i="2"/>
  <c r="AG263" i="2"/>
  <c r="AG265" i="2"/>
  <c r="AN265" i="2" s="1"/>
  <c r="AG266" i="2"/>
  <c r="AG270" i="2"/>
  <c r="AG273" i="2"/>
  <c r="AG278" i="2"/>
  <c r="AN278" i="2" s="1"/>
  <c r="AG284" i="2"/>
  <c r="AG285" i="2"/>
  <c r="AG289" i="2"/>
  <c r="AG296" i="2"/>
  <c r="AG297" i="2"/>
  <c r="AG300" i="2"/>
  <c r="AG301" i="2"/>
  <c r="AG308" i="2"/>
  <c r="AG315" i="2"/>
  <c r="AG332" i="2"/>
  <c r="AG334" i="2"/>
  <c r="AG335" i="2"/>
  <c r="AG337" i="2"/>
  <c r="AG348" i="2"/>
  <c r="AG350" i="2"/>
  <c r="AG351" i="2"/>
  <c r="AG354" i="2"/>
  <c r="AG355" i="2"/>
  <c r="AG357" i="2"/>
  <c r="AG358" i="2"/>
  <c r="AG360" i="2"/>
  <c r="AG367" i="2"/>
  <c r="AG377" i="2"/>
  <c r="AN377" i="2" s="1"/>
  <c r="AG378" i="2"/>
  <c r="AG383" i="2"/>
  <c r="AG388" i="2"/>
  <c r="AG397" i="2"/>
  <c r="AG402" i="2"/>
  <c r="AG403" i="2"/>
  <c r="AG404" i="2"/>
  <c r="AG408" i="2"/>
  <c r="AG415" i="2"/>
  <c r="AG418" i="2"/>
  <c r="AG420" i="2"/>
  <c r="AG425" i="2"/>
  <c r="AG433" i="2"/>
  <c r="AG437" i="2"/>
  <c r="AG438" i="2"/>
  <c r="AG441" i="2"/>
  <c r="AG442" i="2"/>
  <c r="AG443" i="2"/>
  <c r="AG239" i="2"/>
  <c r="AG244" i="2"/>
  <c r="AG255" i="2"/>
  <c r="AN255" i="2" s="1"/>
  <c r="AG264" i="2"/>
  <c r="AG269" i="2"/>
  <c r="AG286" i="2"/>
  <c r="AN286" i="2" s="1"/>
  <c r="AG291" i="2"/>
  <c r="AG309" i="2"/>
  <c r="AG310" i="2"/>
  <c r="AG326" i="2"/>
  <c r="AG327" i="2"/>
  <c r="AG338" i="2"/>
  <c r="AG339" i="2"/>
  <c r="AG359" i="2"/>
  <c r="AG393" i="2"/>
  <c r="AG414" i="2"/>
  <c r="AG419" i="2"/>
  <c r="AG424" i="2"/>
  <c r="AG432" i="2"/>
  <c r="AG448" i="2"/>
  <c r="AG458" i="2"/>
  <c r="AG462" i="2"/>
  <c r="AG464" i="2"/>
  <c r="AG466" i="2"/>
  <c r="AG470" i="2"/>
  <c r="AG471" i="2"/>
  <c r="AG474" i="2"/>
  <c r="AG481" i="2"/>
  <c r="AG487" i="2"/>
  <c r="AG488" i="2"/>
  <c r="AG490" i="2"/>
  <c r="AG497" i="2"/>
  <c r="AG503" i="2"/>
  <c r="AG504" i="2"/>
  <c r="AG506" i="2"/>
  <c r="AG513" i="2"/>
  <c r="AG518" i="2"/>
  <c r="AG524" i="2"/>
  <c r="AG527" i="2"/>
  <c r="AG536" i="2"/>
  <c r="AG542" i="2"/>
  <c r="AN542" i="2" s="1"/>
  <c r="AG545" i="2"/>
  <c r="AG552" i="2"/>
  <c r="AG556" i="2"/>
  <c r="AG557" i="2"/>
  <c r="AG558" i="2"/>
  <c r="AG567" i="2"/>
  <c r="AG572" i="2"/>
  <c r="AG573" i="2"/>
  <c r="AG574" i="2"/>
  <c r="AG583" i="2"/>
  <c r="AG588" i="2"/>
  <c r="AG589" i="2"/>
  <c r="AG590" i="2"/>
  <c r="AG594" i="2"/>
  <c r="AG601" i="2"/>
  <c r="AG605" i="2"/>
  <c r="AG606" i="2"/>
  <c r="AG610" i="2"/>
  <c r="AG616" i="2"/>
  <c r="AG623" i="2"/>
  <c r="AG625" i="2"/>
  <c r="AG628" i="2"/>
  <c r="AG629" i="2"/>
  <c r="AG641" i="2"/>
  <c r="AG642" i="2"/>
  <c r="AG644" i="2"/>
  <c r="AN644" i="2" s="1"/>
  <c r="AG238" i="2"/>
  <c r="AG259" i="2"/>
  <c r="AG267" i="2"/>
  <c r="AG272" i="2"/>
  <c r="AG336" i="2"/>
  <c r="AG352" i="2"/>
  <c r="AG376" i="2"/>
  <c r="AG435" i="2"/>
  <c r="AG439" i="2"/>
  <c r="AG454" i="2"/>
  <c r="AG457" i="2"/>
  <c r="AG465" i="2"/>
  <c r="AG477" i="2"/>
  <c r="AG483" i="2"/>
  <c r="AG484" i="2"/>
  <c r="AG486" i="2"/>
  <c r="AG493" i="2"/>
  <c r="AG499" i="2"/>
  <c r="AG500" i="2"/>
  <c r="AG502" i="2"/>
  <c r="AG509" i="2"/>
  <c r="AG515" i="2"/>
  <c r="AG516" i="2"/>
  <c r="AG520" i="2"/>
  <c r="AG526" i="2"/>
  <c r="AG529" i="2"/>
  <c r="AG531" i="2"/>
  <c r="AG535" i="2"/>
  <c r="AG537" i="2"/>
  <c r="AG541" i="2"/>
  <c r="AG547" i="2"/>
  <c r="AG548" i="2"/>
  <c r="AG551" i="2"/>
  <c r="AG554" i="2"/>
  <c r="AG563" i="2"/>
  <c r="AG568" i="2"/>
  <c r="AG569" i="2"/>
  <c r="AG570" i="2"/>
  <c r="AG579" i="2"/>
  <c r="AG584" i="2"/>
  <c r="AG585" i="2"/>
  <c r="AG586" i="2"/>
  <c r="AG591" i="2"/>
  <c r="AG593" i="2"/>
  <c r="AG599" i="2"/>
  <c r="AG607" i="2"/>
  <c r="AG609" i="2"/>
  <c r="AG612" i="2"/>
  <c r="AG614" i="2"/>
  <c r="AG619" i="2"/>
  <c r="AG624" i="2"/>
  <c r="AG631" i="2"/>
  <c r="AG634" i="2"/>
  <c r="AG247" i="2"/>
  <c r="AG248" i="2"/>
  <c r="AG356" i="2"/>
  <c r="AG379" i="2"/>
  <c r="AG400" i="2"/>
  <c r="AG409" i="2"/>
  <c r="AN409" i="2" s="1"/>
  <c r="AG428" i="2"/>
  <c r="AG429" i="2"/>
  <c r="AG453" i="2"/>
  <c r="AG455" i="2"/>
  <c r="AG460" i="2"/>
  <c r="AG468" i="2"/>
  <c r="AG472" i="2"/>
  <c r="AG479" i="2"/>
  <c r="AG480" i="2"/>
  <c r="AG482" i="2"/>
  <c r="AG489" i="2"/>
  <c r="AG495" i="2"/>
  <c r="AG496" i="2"/>
  <c r="AG498" i="2"/>
  <c r="AG505" i="2"/>
  <c r="AG511" i="2"/>
  <c r="AG512" i="2"/>
  <c r="AN512" i="2" s="1"/>
  <c r="AG514" i="2"/>
  <c r="AG521" i="2"/>
  <c r="AG525" i="2"/>
  <c r="AG530" i="2"/>
  <c r="AG532" i="2"/>
  <c r="AG534" i="2"/>
  <c r="AG538" i="2"/>
  <c r="AG539" i="2"/>
  <c r="AG544" i="2"/>
  <c r="AG549" i="2"/>
  <c r="AG550" i="2"/>
  <c r="AG553" i="2"/>
  <c r="AG559" i="2"/>
  <c r="AG564" i="2"/>
  <c r="AG565" i="2"/>
  <c r="AG566" i="2"/>
  <c r="AN566" i="2" s="1"/>
  <c r="AG575" i="2"/>
  <c r="AG580" i="2"/>
  <c r="AG581" i="2"/>
  <c r="AG582" i="2"/>
  <c r="AG592" i="2"/>
  <c r="AG595" i="2"/>
  <c r="AG600" i="2"/>
  <c r="AG603" i="2"/>
  <c r="AG608" i="2"/>
  <c r="AG613" i="2"/>
  <c r="AG615" i="2"/>
  <c r="AG618" i="2"/>
  <c r="AG620" i="2"/>
  <c r="AG630" i="2"/>
  <c r="AG633" i="2"/>
  <c r="AG636" i="2"/>
  <c r="AG643" i="2"/>
  <c r="AG316" i="2"/>
  <c r="AG317" i="2"/>
  <c r="AG318" i="2"/>
  <c r="AG369" i="2"/>
  <c r="AG398" i="2"/>
  <c r="AG399" i="2"/>
  <c r="AG459" i="2"/>
  <c r="AG494" i="2"/>
  <c r="AG501" i="2"/>
  <c r="AG519" i="2"/>
  <c r="AG533" i="2"/>
  <c r="AG571" i="2"/>
  <c r="AG596" i="2"/>
  <c r="AG597" i="2"/>
  <c r="AG602" i="2"/>
  <c r="AG611" i="2"/>
  <c r="AG637" i="2"/>
  <c r="AG638" i="2"/>
  <c r="AG648" i="2"/>
  <c r="AG655" i="2"/>
  <c r="AG661" i="2"/>
  <c r="AG662" i="2"/>
  <c r="AG664" i="2"/>
  <c r="AG671" i="2"/>
  <c r="AG677" i="2"/>
  <c r="AG685" i="2"/>
  <c r="AG687" i="2"/>
  <c r="AG690" i="2"/>
  <c r="AG693" i="2"/>
  <c r="AG699" i="2"/>
  <c r="AG706" i="2"/>
  <c r="AG709" i="2"/>
  <c r="AG710" i="2"/>
  <c r="AG713" i="2"/>
  <c r="AG716" i="2"/>
  <c r="AG717" i="2"/>
  <c r="AG719" i="2"/>
  <c r="AG726" i="2"/>
  <c r="AG732" i="2"/>
  <c r="AG733" i="2"/>
  <c r="AG735" i="2"/>
  <c r="AG742" i="2"/>
  <c r="AG748" i="2"/>
  <c r="AG749" i="2"/>
  <c r="AG751" i="2"/>
  <c r="AG758" i="2"/>
  <c r="AG764" i="2"/>
  <c r="AG765" i="2"/>
  <c r="AG767" i="2"/>
  <c r="AG774" i="2"/>
  <c r="AG777" i="2"/>
  <c r="AN777" i="2" s="1"/>
  <c r="AG782" i="2"/>
  <c r="AG792" i="2"/>
  <c r="AG799" i="2"/>
  <c r="AG802" i="2"/>
  <c r="AG804" i="2"/>
  <c r="AG808" i="2"/>
  <c r="AG252" i="2"/>
  <c r="AG288" i="2"/>
  <c r="AG475" i="2"/>
  <c r="AG476" i="2"/>
  <c r="AG510" i="2"/>
  <c r="AG517" i="2"/>
  <c r="AG523" i="2"/>
  <c r="AG528" i="2"/>
  <c r="AG540" i="2"/>
  <c r="AG562" i="2"/>
  <c r="AN562" i="2" s="1"/>
  <c r="AG587" i="2"/>
  <c r="AG617" i="2"/>
  <c r="AG622" i="2"/>
  <c r="AG632" i="2"/>
  <c r="AG635" i="2"/>
  <c r="AG639" i="2"/>
  <c r="AG645" i="2"/>
  <c r="AG646" i="2"/>
  <c r="AG651" i="2"/>
  <c r="AG657" i="2"/>
  <c r="AG658" i="2"/>
  <c r="AG660" i="2"/>
  <c r="AG667" i="2"/>
  <c r="AG673" i="2"/>
  <c r="AG674" i="2"/>
  <c r="AG676" i="2"/>
  <c r="AG679" i="2"/>
  <c r="AG681" i="2"/>
  <c r="AG682" i="2"/>
  <c r="AG684" i="2"/>
  <c r="AG689" i="2"/>
  <c r="AG692" i="2"/>
  <c r="AG695" i="2"/>
  <c r="AG697" i="2"/>
  <c r="AG702" i="2"/>
  <c r="AG708" i="2"/>
  <c r="AG711" i="2"/>
  <c r="AG712" i="2"/>
  <c r="AN712" i="2" s="1"/>
  <c r="AG715" i="2"/>
  <c r="AG722" i="2"/>
  <c r="AG728" i="2"/>
  <c r="AG729" i="2"/>
  <c r="AG731" i="2"/>
  <c r="AG738" i="2"/>
  <c r="AG744" i="2"/>
  <c r="AG745" i="2"/>
  <c r="AN745" i="2" s="1"/>
  <c r="AG747" i="2"/>
  <c r="AG754" i="2"/>
  <c r="AG760" i="2"/>
  <c r="AG761" i="2"/>
  <c r="AG763" i="2"/>
  <c r="AG770" i="2"/>
  <c r="AG776" i="2"/>
  <c r="AG784" i="2"/>
  <c r="AG786" i="2"/>
  <c r="AG789" i="2"/>
  <c r="AG791" i="2"/>
  <c r="AG794" i="2"/>
  <c r="AG798" i="2"/>
  <c r="AG803" i="2"/>
  <c r="AG805" i="2"/>
  <c r="AG279" i="2"/>
  <c r="AG304" i="2"/>
  <c r="AG305" i="2"/>
  <c r="AG329" i="2"/>
  <c r="AG382" i="2"/>
  <c r="AG426" i="2"/>
  <c r="AG463" i="2"/>
  <c r="AG469" i="2"/>
  <c r="AG473" i="2"/>
  <c r="AG491" i="2"/>
  <c r="AG492" i="2"/>
  <c r="AG522" i="2"/>
  <c r="AG543" i="2"/>
  <c r="AG560" i="2"/>
  <c r="AG561" i="2"/>
  <c r="AG578" i="2"/>
  <c r="AG621" i="2"/>
  <c r="AG626" i="2"/>
  <c r="AG627" i="2"/>
  <c r="AG647" i="2"/>
  <c r="AG653" i="2"/>
  <c r="AG654" i="2"/>
  <c r="AG656" i="2"/>
  <c r="AG663" i="2"/>
  <c r="AG669" i="2"/>
  <c r="AG670" i="2"/>
  <c r="AG672" i="2"/>
  <c r="AG680" i="2"/>
  <c r="AG686" i="2"/>
  <c r="AG688" i="2"/>
  <c r="AN688" i="2" s="1"/>
  <c r="AG691" i="2"/>
  <c r="AG696" i="2"/>
  <c r="AG698" i="2"/>
  <c r="AN698" i="2" s="1"/>
  <c r="AG701" i="2"/>
  <c r="AG703" i="2"/>
  <c r="AG707" i="2"/>
  <c r="AN707" i="2" s="1"/>
  <c r="AG718" i="2"/>
  <c r="AG724" i="2"/>
  <c r="AG725" i="2"/>
  <c r="AG727" i="2"/>
  <c r="AG734" i="2"/>
  <c r="AG740" i="2"/>
  <c r="AG741" i="2"/>
  <c r="AG743" i="2"/>
  <c r="AG750" i="2"/>
  <c r="AG756" i="2"/>
  <c r="AG757" i="2"/>
  <c r="AG759" i="2"/>
  <c r="AG766" i="2"/>
  <c r="AG772" i="2"/>
  <c r="AG773" i="2"/>
  <c r="AG775" i="2"/>
  <c r="AG778" i="2"/>
  <c r="AG780" i="2"/>
  <c r="AG781" i="2"/>
  <c r="AG783" i="2"/>
  <c r="AG788" i="2"/>
  <c r="AG795" i="2"/>
  <c r="AG796" i="2"/>
  <c r="AG801" i="2"/>
  <c r="AG806" i="2"/>
  <c r="AG341" i="2"/>
  <c r="AG407" i="2"/>
  <c r="AG421" i="2"/>
  <c r="AG555" i="2"/>
  <c r="AG652" i="2"/>
  <c r="AG659" i="2"/>
  <c r="AG704" i="2"/>
  <c r="AG739" i="2"/>
  <c r="AG746" i="2"/>
  <c r="AG768" i="2"/>
  <c r="AG769" i="2"/>
  <c r="AG785" i="2"/>
  <c r="AG797" i="2"/>
  <c r="AG807" i="2"/>
  <c r="AG813" i="2"/>
  <c r="AG816" i="2"/>
  <c r="AG821" i="2"/>
  <c r="AG10" i="2"/>
  <c r="AG15" i="2"/>
  <c r="AG21" i="2"/>
  <c r="AG22" i="2"/>
  <c r="AG23" i="2"/>
  <c r="AG29" i="2"/>
  <c r="AG36" i="2"/>
  <c r="AG41" i="2"/>
  <c r="AG42" i="2"/>
  <c r="AG44" i="2"/>
  <c r="AG51" i="2"/>
  <c r="AG54" i="2"/>
  <c r="AG57" i="2"/>
  <c r="AG65" i="2"/>
  <c r="AG68" i="2"/>
  <c r="AG72" i="2"/>
  <c r="AG73" i="2"/>
  <c r="AG76" i="2"/>
  <c r="AG79" i="2"/>
  <c r="AG86" i="2"/>
  <c r="AG92" i="2"/>
  <c r="AG93" i="2"/>
  <c r="AG100" i="2"/>
  <c r="AG102" i="2"/>
  <c r="AG110" i="2"/>
  <c r="AG111" i="2"/>
  <c r="AG113" i="2"/>
  <c r="AG125" i="2"/>
  <c r="AG133" i="2"/>
  <c r="AG141" i="2"/>
  <c r="AG150" i="2"/>
  <c r="AG152" i="2"/>
  <c r="AG153" i="2"/>
  <c r="AG158" i="2"/>
  <c r="AG160" i="2"/>
  <c r="AG161" i="2"/>
  <c r="AG163" i="2"/>
  <c r="AG164" i="2"/>
  <c r="AG167" i="2"/>
  <c r="AG168" i="2"/>
  <c r="AG171" i="2"/>
  <c r="AG172" i="2"/>
  <c r="AG175" i="2"/>
  <c r="AG176" i="2"/>
  <c r="AG179" i="2"/>
  <c r="AG180" i="2"/>
  <c r="AG183" i="2"/>
  <c r="AG184" i="2"/>
  <c r="AG186" i="2"/>
  <c r="AG189" i="2"/>
  <c r="AG190" i="2"/>
  <c r="AG197" i="2"/>
  <c r="AG198" i="2"/>
  <c r="AG206" i="2"/>
  <c r="AG214" i="2"/>
  <c r="AG216" i="2"/>
  <c r="AG217" i="2"/>
  <c r="AG230" i="2"/>
  <c r="AG231" i="2"/>
  <c r="AG209" i="2"/>
  <c r="AG215" i="2"/>
  <c r="AG218" i="2"/>
  <c r="AN218" i="2" s="1"/>
  <c r="AG221" i="2"/>
  <c r="AG224" i="2"/>
  <c r="AG228" i="2"/>
  <c r="AG456" i="2"/>
  <c r="AG507" i="2"/>
  <c r="AG576" i="2"/>
  <c r="AG665" i="2"/>
  <c r="AG678" i="2"/>
  <c r="AG753" i="2"/>
  <c r="AG790" i="2"/>
  <c r="AG812" i="2"/>
  <c r="AG16" i="2"/>
  <c r="AG20" i="2"/>
  <c r="AG31" i="2"/>
  <c r="AG45" i="2"/>
  <c r="AG58" i="2"/>
  <c r="AG80" i="2"/>
  <c r="AG95" i="2"/>
  <c r="AG97" i="2"/>
  <c r="AG101" i="2"/>
  <c r="AG115" i="2"/>
  <c r="AG117" i="2"/>
  <c r="AG124" i="2"/>
  <c r="AG132" i="2"/>
  <c r="AG138" i="2"/>
  <c r="AG147" i="2"/>
  <c r="AG195" i="2"/>
  <c r="AG204" i="2"/>
  <c r="AG211" i="2"/>
  <c r="AG213" i="2"/>
  <c r="AG467" i="2"/>
  <c r="AG478" i="2"/>
  <c r="AG485" i="2"/>
  <c r="AN485" i="2" s="1"/>
  <c r="AG546" i="2"/>
  <c r="AG604" i="2"/>
  <c r="AG668" i="2"/>
  <c r="AG675" i="2"/>
  <c r="AG683" i="2"/>
  <c r="AG720" i="2"/>
  <c r="AG721" i="2"/>
  <c r="AG755" i="2"/>
  <c r="AG762" i="2"/>
  <c r="AG793" i="2"/>
  <c r="AG800" i="2"/>
  <c r="AG809" i="2"/>
  <c r="AG815" i="2"/>
  <c r="AG818" i="2"/>
  <c r="AG820" i="2"/>
  <c r="AG6" i="2"/>
  <c r="AN6" i="2" s="1"/>
  <c r="AG7" i="2"/>
  <c r="AG8" i="2"/>
  <c r="AG13" i="2"/>
  <c r="AG17" i="2"/>
  <c r="AG19" i="2"/>
  <c r="AG27" i="2"/>
  <c r="AG32" i="2"/>
  <c r="AG37" i="2"/>
  <c r="AG38" i="2"/>
  <c r="AG39" i="2"/>
  <c r="AG47" i="2"/>
  <c r="AG53" i="2"/>
  <c r="AG55" i="2"/>
  <c r="AG56" i="2"/>
  <c r="AG61" i="2"/>
  <c r="AG66" i="2"/>
  <c r="AG67" i="2"/>
  <c r="AG69" i="2"/>
  <c r="AG71" i="2"/>
  <c r="AG74" i="2"/>
  <c r="AG75" i="2"/>
  <c r="AG78" i="2"/>
  <c r="AG82" i="2"/>
  <c r="AG88" i="2"/>
  <c r="AG89" i="2"/>
  <c r="AG91" i="2"/>
  <c r="AG98" i="2"/>
  <c r="AG99" i="2"/>
  <c r="AG109" i="2"/>
  <c r="AG116" i="2"/>
  <c r="AG119" i="2"/>
  <c r="AG126" i="2"/>
  <c r="AG127" i="2"/>
  <c r="AG128" i="2"/>
  <c r="AG134" i="2"/>
  <c r="AG135" i="2"/>
  <c r="AG136" i="2"/>
  <c r="AG142" i="2"/>
  <c r="AG143" i="2"/>
  <c r="AG144" i="2"/>
  <c r="AG156" i="2"/>
  <c r="AG192" i="2"/>
  <c r="AG194" i="2"/>
  <c r="AG199" i="2"/>
  <c r="AG201" i="2"/>
  <c r="AG202" i="2"/>
  <c r="AG207" i="2"/>
  <c r="AG208" i="2"/>
  <c r="AG220" i="2"/>
  <c r="AG225" i="2"/>
  <c r="AG229" i="2"/>
  <c r="AG577" i="2"/>
  <c r="AG752" i="2"/>
  <c r="AG59" i="2"/>
  <c r="AG107" i="2"/>
  <c r="AG130" i="2"/>
  <c r="AG140" i="2"/>
  <c r="AG148" i="2"/>
  <c r="AG157" i="2"/>
  <c r="AG159" i="2"/>
  <c r="AG205" i="2"/>
  <c r="AG461" i="2"/>
  <c r="AG598" i="2"/>
  <c r="AG640" i="2"/>
  <c r="AN640" i="2" s="1"/>
  <c r="AG649" i="2"/>
  <c r="AG650" i="2"/>
  <c r="AG694" i="2"/>
  <c r="AG736" i="2"/>
  <c r="AG737" i="2"/>
  <c r="AG771" i="2"/>
  <c r="AG779" i="2"/>
  <c r="AG787" i="2"/>
  <c r="AG810" i="2"/>
  <c r="AG814" i="2"/>
  <c r="AG819" i="2"/>
  <c r="AG822" i="2"/>
  <c r="AG11" i="2"/>
  <c r="AG12" i="2"/>
  <c r="AG14" i="2"/>
  <c r="AG18" i="2"/>
  <c r="AG24" i="2"/>
  <c r="AG26" i="2"/>
  <c r="AG28" i="2"/>
  <c r="AG33" i="2"/>
  <c r="AG34" i="2"/>
  <c r="AG35" i="2"/>
  <c r="AG43" i="2"/>
  <c r="AG49" i="2"/>
  <c r="AG50" i="2"/>
  <c r="AG52" i="2"/>
  <c r="AG62" i="2"/>
  <c r="AG63" i="2"/>
  <c r="AN63" i="2" s="1"/>
  <c r="AG64" i="2"/>
  <c r="AG70" i="2"/>
  <c r="AG84" i="2"/>
  <c r="AG85" i="2"/>
  <c r="AG87" i="2"/>
  <c r="AG94" i="2"/>
  <c r="AG96" i="2"/>
  <c r="AG104" i="2"/>
  <c r="AG105" i="2"/>
  <c r="AG108" i="2"/>
  <c r="AG112" i="2"/>
  <c r="AG118" i="2"/>
  <c r="AG121" i="2"/>
  <c r="AG122" i="2"/>
  <c r="AG129" i="2"/>
  <c r="AG137" i="2"/>
  <c r="AG145" i="2"/>
  <c r="AG149" i="2"/>
  <c r="AG154" i="2"/>
  <c r="AG155" i="2"/>
  <c r="AG162" i="2"/>
  <c r="AG165" i="2"/>
  <c r="AG166" i="2"/>
  <c r="AG169" i="2"/>
  <c r="AG170" i="2"/>
  <c r="AG173" i="2"/>
  <c r="AG174" i="2"/>
  <c r="AG177" i="2"/>
  <c r="AG178" i="2"/>
  <c r="AG181" i="2"/>
  <c r="AG182" i="2"/>
  <c r="AG185" i="2"/>
  <c r="AG187" i="2"/>
  <c r="AG188" i="2"/>
  <c r="AG191" i="2"/>
  <c r="AG193" i="2"/>
  <c r="AG196" i="2"/>
  <c r="AG200" i="2"/>
  <c r="AG203" i="2"/>
  <c r="AG210" i="2"/>
  <c r="AG219" i="2"/>
  <c r="AG222" i="2"/>
  <c r="AG223" i="2"/>
  <c r="AG226" i="2"/>
  <c r="AG227" i="2"/>
  <c r="AG232" i="2"/>
  <c r="AG508" i="2"/>
  <c r="AG666" i="2"/>
  <c r="AG700" i="2"/>
  <c r="AG705" i="2"/>
  <c r="AG714" i="2"/>
  <c r="AG723" i="2"/>
  <c r="AN723" i="2" s="1"/>
  <c r="AG730" i="2"/>
  <c r="AG811" i="2"/>
  <c r="AG817" i="2"/>
  <c r="AG9" i="2"/>
  <c r="AG25" i="2"/>
  <c r="AG30" i="2"/>
  <c r="AG40" i="2"/>
  <c r="AG46" i="2"/>
  <c r="AG48" i="2"/>
  <c r="AG60" i="2"/>
  <c r="AG77" i="2"/>
  <c r="AG81" i="2"/>
  <c r="AG83" i="2"/>
  <c r="AG90" i="2"/>
  <c r="AG103" i="2"/>
  <c r="AG106" i="2"/>
  <c r="AG114" i="2"/>
  <c r="AG120" i="2"/>
  <c r="AG123" i="2"/>
  <c r="AG131" i="2"/>
  <c r="AG139" i="2"/>
  <c r="AG146" i="2"/>
  <c r="AG151" i="2"/>
  <c r="AG212" i="2"/>
  <c r="D17" i="2"/>
  <c r="B21" i="2" s="1"/>
  <c r="E30" i="2"/>
  <c r="D30" i="2"/>
  <c r="AL4" i="2"/>
  <c r="AL5" i="2"/>
  <c r="E32" i="2"/>
  <c r="D32" i="2"/>
  <c r="AM4" i="2"/>
  <c r="AM5" i="2"/>
  <c r="D29" i="2"/>
  <c r="E29" i="2"/>
  <c r="AH4" i="2"/>
  <c r="AH5" i="2"/>
  <c r="E28" i="2"/>
  <c r="D28" i="2"/>
  <c r="AJ5" i="2"/>
  <c r="AJ4" i="2"/>
  <c r="AK4" i="2"/>
  <c r="AK5" i="2"/>
  <c r="AI5" i="2"/>
  <c r="D31" i="2"/>
  <c r="E31" i="2"/>
  <c r="AG4" i="2"/>
  <c r="AG5" i="2"/>
  <c r="B34" i="1"/>
  <c r="AN590" i="2" l="1"/>
  <c r="AN74" i="2"/>
  <c r="AN708" i="2"/>
  <c r="AO234" i="2"/>
  <c r="AN445" i="2"/>
  <c r="AO608" i="2"/>
  <c r="AO698" i="2"/>
  <c r="AN433" i="2"/>
  <c r="AN739" i="2"/>
  <c r="AN193" i="2"/>
  <c r="AN476" i="2"/>
  <c r="AO583" i="2"/>
  <c r="AO460" i="2"/>
  <c r="AO308" i="2"/>
  <c r="AO25" i="2"/>
  <c r="AN553" i="2"/>
  <c r="AO814" i="2"/>
  <c r="AO686" i="2"/>
  <c r="AN444" i="2"/>
  <c r="AO86" i="2"/>
  <c r="AO753" i="2"/>
  <c r="AO633" i="2"/>
  <c r="AO287" i="2"/>
  <c r="AO541" i="2"/>
  <c r="AO416" i="2"/>
  <c r="AO174" i="2"/>
  <c r="AO147" i="2"/>
  <c r="AO69" i="2"/>
  <c r="AO49" i="2"/>
  <c r="AO688" i="2"/>
  <c r="AO413" i="2"/>
  <c r="AO379" i="2"/>
  <c r="AO297" i="2"/>
  <c r="AO185" i="2"/>
  <c r="AO611" i="2"/>
  <c r="AO427" i="2"/>
  <c r="AO61" i="2"/>
  <c r="AO578" i="2"/>
  <c r="AN257" i="2"/>
  <c r="AN190" i="2"/>
  <c r="AN460" i="2"/>
  <c r="AN442" i="2"/>
  <c r="AN282" i="2"/>
  <c r="AO638" i="2"/>
  <c r="AO347" i="2"/>
  <c r="AO271" i="2"/>
  <c r="AO142" i="2"/>
  <c r="AO240" i="2"/>
  <c r="AO314" i="2"/>
  <c r="AN607" i="2"/>
  <c r="AN660" i="2"/>
  <c r="AN530" i="2"/>
  <c r="AN480" i="2"/>
  <c r="AN319" i="2"/>
  <c r="AO821" i="2"/>
  <c r="AO714" i="2"/>
  <c r="AO520" i="2"/>
  <c r="AN656" i="2"/>
  <c r="AN283" i="2"/>
  <c r="AN742" i="2"/>
  <c r="AO85" i="2"/>
  <c r="AO307" i="2"/>
  <c r="AN446" i="2"/>
  <c r="AO241" i="2"/>
  <c r="AO372" i="2"/>
  <c r="AO737" i="2"/>
  <c r="AO54" i="2"/>
  <c r="AO258" i="2"/>
  <c r="AN46" i="2"/>
  <c r="AO323" i="2"/>
  <c r="AN676" i="2"/>
  <c r="AO367" i="2"/>
  <c r="AO113" i="2"/>
  <c r="AO94" i="2"/>
  <c r="AO115" i="2"/>
  <c r="AO40" i="2"/>
  <c r="AO9" i="2"/>
  <c r="AO799" i="2"/>
  <c r="AO635" i="2"/>
  <c r="AO706" i="2"/>
  <c r="AO621" i="2"/>
  <c r="AO472" i="2"/>
  <c r="AO437" i="2"/>
  <c r="AO345" i="2"/>
  <c r="AO278" i="2"/>
  <c r="AO381" i="2"/>
  <c r="AO585" i="2"/>
  <c r="AO517" i="2"/>
  <c r="AO514" i="2"/>
  <c r="AO301" i="2"/>
  <c r="AN548" i="2"/>
  <c r="AO32" i="2"/>
  <c r="AN781" i="2"/>
  <c r="AO434" i="2"/>
  <c r="AO145" i="2"/>
  <c r="AN623" i="2"/>
  <c r="AO634" i="2"/>
  <c r="AO229" i="2"/>
  <c r="AO161" i="2"/>
  <c r="AO674" i="2"/>
  <c r="AO562" i="2"/>
  <c r="AO348" i="2"/>
  <c r="AO725" i="2"/>
  <c r="AO672" i="2"/>
  <c r="AO481" i="2"/>
  <c r="AO400" i="2"/>
  <c r="AO328" i="2"/>
  <c r="AO252" i="2"/>
  <c r="AN787" i="2"/>
  <c r="AN184" i="2"/>
  <c r="AO22" i="2"/>
  <c r="AN809" i="2"/>
  <c r="AN351" i="2"/>
  <c r="AO211" i="2"/>
  <c r="AO13" i="2"/>
  <c r="AO777" i="2"/>
  <c r="AO678" i="2"/>
  <c r="AN49" i="2"/>
  <c r="AN577" i="2"/>
  <c r="AN214" i="2"/>
  <c r="AN79" i="2"/>
  <c r="AN785" i="2"/>
  <c r="AN543" i="2"/>
  <c r="AN664" i="2"/>
  <c r="AN496" i="2"/>
  <c r="AN612" i="2"/>
  <c r="AN520" i="2"/>
  <c r="AN465" i="2"/>
  <c r="AN552" i="2"/>
  <c r="AO270" i="2"/>
  <c r="AO187" i="2"/>
  <c r="AO129" i="2"/>
  <c r="AO158" i="2"/>
  <c r="AO761" i="2"/>
  <c r="AO804" i="2"/>
  <c r="AO767" i="2"/>
  <c r="AO748" i="2"/>
  <c r="AO703" i="2"/>
  <c r="AO603" i="2"/>
  <c r="AO529" i="2"/>
  <c r="AO480" i="2"/>
  <c r="AO595" i="2"/>
  <c r="AO426" i="2"/>
  <c r="AO438" i="2"/>
  <c r="AO389" i="2"/>
  <c r="AO320" i="2"/>
  <c r="AO239" i="2"/>
  <c r="AO244" i="2"/>
  <c r="AO712" i="2"/>
  <c r="AO648" i="2"/>
  <c r="AO609" i="2"/>
  <c r="AO657" i="2"/>
  <c r="AN736" i="2"/>
  <c r="AN318" i="2"/>
  <c r="AN506" i="2"/>
  <c r="AN327" i="2"/>
  <c r="AN364" i="2"/>
  <c r="AO542" i="2"/>
  <c r="AN307" i="2"/>
  <c r="AO18" i="2"/>
  <c r="AO210" i="2"/>
  <c r="AO162" i="2"/>
  <c r="AO74" i="2"/>
  <c r="AO52" i="2"/>
  <c r="AO574" i="2"/>
  <c r="AO397" i="2"/>
  <c r="AN177" i="2"/>
  <c r="AN16" i="2"/>
  <c r="AN686" i="2"/>
  <c r="AN464" i="2"/>
  <c r="AO640" i="2"/>
  <c r="AO483" i="2"/>
  <c r="AO369" i="2"/>
  <c r="AN800" i="2"/>
  <c r="AO194" i="2"/>
  <c r="AO813" i="2"/>
  <c r="AO812" i="2"/>
  <c r="AO16" i="2"/>
  <c r="AO671" i="2"/>
  <c r="AO443" i="2"/>
  <c r="AO290" i="2"/>
  <c r="AO249" i="2"/>
  <c r="AN376" i="2"/>
  <c r="AO107" i="2"/>
  <c r="AN112" i="2"/>
  <c r="AN694" i="2"/>
  <c r="AN230" i="2"/>
  <c r="AN52" i="2"/>
  <c r="AN561" i="2"/>
  <c r="AN303" i="2"/>
  <c r="AN328" i="2"/>
  <c r="AN569" i="2"/>
  <c r="AO749" i="2"/>
  <c r="AO505" i="2"/>
  <c r="AO350" i="2"/>
  <c r="AO325" i="2"/>
  <c r="AN212" i="2"/>
  <c r="AN131" i="2"/>
  <c r="AN185" i="2"/>
  <c r="AN822" i="2"/>
  <c r="AN126" i="2"/>
  <c r="AN37" i="2"/>
  <c r="AN211" i="2"/>
  <c r="AN138" i="2"/>
  <c r="AN80" i="2"/>
  <c r="AN167" i="2"/>
  <c r="AN750" i="2"/>
  <c r="AN734" i="2"/>
  <c r="AN794" i="2"/>
  <c r="AN802" i="2"/>
  <c r="AN459" i="2"/>
  <c r="AN618" i="2"/>
  <c r="AN582" i="2"/>
  <c r="AN539" i="2"/>
  <c r="AN584" i="2"/>
  <c r="AN435" i="2"/>
  <c r="AN490" i="2"/>
  <c r="AN432" i="2"/>
  <c r="AN291" i="2"/>
  <c r="AN402" i="2"/>
  <c r="AN296" i="2"/>
  <c r="AN406" i="2"/>
  <c r="AO160" i="2"/>
  <c r="AO78" i="2"/>
  <c r="AO272" i="2"/>
  <c r="AO406" i="2"/>
  <c r="AO213" i="2"/>
  <c r="AO199" i="2"/>
  <c r="AO121" i="2"/>
  <c r="AO181" i="2"/>
  <c r="AO98" i="2"/>
  <c r="AO201" i="2"/>
  <c r="AO207" i="2"/>
  <c r="AO177" i="2"/>
  <c r="AO75" i="2"/>
  <c r="AO27" i="2"/>
  <c r="AO791" i="2"/>
  <c r="AO12" i="2"/>
  <c r="AO653" i="2"/>
  <c r="AO747" i="2"/>
  <c r="AO668" i="2"/>
  <c r="AO568" i="2"/>
  <c r="AO254" i="2"/>
  <c r="AN45" i="2"/>
  <c r="AN639" i="2"/>
  <c r="AO155" i="2"/>
  <c r="AO432" i="2"/>
  <c r="AO768" i="2"/>
  <c r="AO656" i="2"/>
  <c r="AO510" i="2"/>
  <c r="AN310" i="2"/>
  <c r="AN106" i="2"/>
  <c r="AN81" i="2"/>
  <c r="AN9" i="2"/>
  <c r="AN666" i="2"/>
  <c r="AN210" i="2"/>
  <c r="AN169" i="2"/>
  <c r="AN137" i="2"/>
  <c r="AN85" i="2"/>
  <c r="AN159" i="2"/>
  <c r="AN135" i="2"/>
  <c r="AN99" i="2"/>
  <c r="AN53" i="2"/>
  <c r="AN675" i="2"/>
  <c r="AN115" i="2"/>
  <c r="AN753" i="2"/>
  <c r="AN221" i="2"/>
  <c r="AN231" i="2"/>
  <c r="AN175" i="2"/>
  <c r="AN160" i="2"/>
  <c r="AN150" i="2"/>
  <c r="AN113" i="2"/>
  <c r="AN21" i="2"/>
  <c r="AN816" i="2"/>
  <c r="AN555" i="2"/>
  <c r="AN806" i="2"/>
  <c r="AN788" i="2"/>
  <c r="AN778" i="2"/>
  <c r="AN766" i="2"/>
  <c r="AN718" i="2"/>
  <c r="AN669" i="2"/>
  <c r="AN653" i="2"/>
  <c r="AN621" i="2"/>
  <c r="AN279" i="2"/>
  <c r="AN784" i="2"/>
  <c r="AN761" i="2"/>
  <c r="AN684" i="2"/>
  <c r="AN632" i="2"/>
  <c r="AN748" i="2"/>
  <c r="AN716" i="2"/>
  <c r="AN706" i="2"/>
  <c r="AN687" i="2"/>
  <c r="AN648" i="2"/>
  <c r="AN533" i="2"/>
  <c r="AN356" i="2"/>
  <c r="AN568" i="2"/>
  <c r="AN502" i="2"/>
  <c r="AN486" i="2"/>
  <c r="AN583" i="2"/>
  <c r="AN567" i="2"/>
  <c r="AN527" i="2"/>
  <c r="AN415" i="2"/>
  <c r="AN335" i="2"/>
  <c r="AN447" i="2"/>
  <c r="AN436" i="2"/>
  <c r="AN390" i="2"/>
  <c r="AN375" i="2"/>
  <c r="AN331" i="2"/>
  <c r="AN293" i="2"/>
  <c r="AN411" i="2"/>
  <c r="AN395" i="2"/>
  <c r="AN384" i="2"/>
  <c r="AO636" i="2"/>
  <c r="AO518" i="2"/>
  <c r="AO530" i="2"/>
  <c r="AO494" i="2"/>
  <c r="AO343" i="2"/>
  <c r="AO403" i="2"/>
  <c r="AO262" i="2"/>
  <c r="AO246" i="2"/>
  <c r="AN155" i="2"/>
  <c r="AN18" i="2"/>
  <c r="AN208" i="2"/>
  <c r="AN199" i="2"/>
  <c r="AN144" i="2"/>
  <c r="AN297" i="2"/>
  <c r="AO593" i="2"/>
  <c r="AO490" i="2"/>
  <c r="AO338" i="2"/>
  <c r="AO390" i="2"/>
  <c r="AO354" i="2"/>
  <c r="AO366" i="2"/>
  <c r="AO292" i="2"/>
  <c r="AN704" i="2"/>
  <c r="AN805" i="2"/>
  <c r="AN622" i="2"/>
  <c r="AN397" i="2"/>
  <c r="AO173" i="2"/>
  <c r="AN154" i="2"/>
  <c r="AN157" i="2"/>
  <c r="AN13" i="2"/>
  <c r="AN721" i="2"/>
  <c r="AN172" i="2"/>
  <c r="AN29" i="2"/>
  <c r="AN663" i="2"/>
  <c r="AN645" i="2"/>
  <c r="AN774" i="2"/>
  <c r="AN531" i="2"/>
  <c r="AN408" i="2"/>
  <c r="AN362" i="2"/>
  <c r="AO677" i="2"/>
  <c r="AN120" i="2"/>
  <c r="AN222" i="2"/>
  <c r="AN192" i="2"/>
  <c r="AN793" i="2"/>
  <c r="AN768" i="2"/>
  <c r="AN738" i="2"/>
  <c r="AN677" i="2"/>
  <c r="AN247" i="2"/>
  <c r="AN554" i="2"/>
  <c r="AN458" i="2"/>
  <c r="AN438" i="2"/>
  <c r="AN332" i="2"/>
  <c r="AN300" i="2"/>
  <c r="AN250" i="2"/>
  <c r="AO399" i="2"/>
  <c r="AN340" i="2"/>
  <c r="AN272" i="2"/>
  <c r="AO30" i="2"/>
  <c r="AO641" i="2"/>
  <c r="AO335" i="2"/>
  <c r="AN226" i="2"/>
  <c r="AN104" i="2"/>
  <c r="AN33" i="2"/>
  <c r="AN130" i="2"/>
  <c r="AN88" i="2"/>
  <c r="AN66" i="2"/>
  <c r="AN17" i="2"/>
  <c r="AN20" i="2"/>
  <c r="AN507" i="2"/>
  <c r="AN51" i="2"/>
  <c r="AN382" i="2"/>
  <c r="AN697" i="2"/>
  <c r="AN646" i="2"/>
  <c r="AN517" i="2"/>
  <c r="AN764" i="2"/>
  <c r="AN535" i="2"/>
  <c r="AN628" i="2"/>
  <c r="AN594" i="2"/>
  <c r="AN393" i="2"/>
  <c r="AN358" i="2"/>
  <c r="AN347" i="2"/>
  <c r="AN280" i="2"/>
  <c r="AN370" i="2"/>
  <c r="AN268" i="2"/>
  <c r="AN246" i="2"/>
  <c r="AO206" i="2"/>
  <c r="AO159" i="2"/>
  <c r="AO191" i="2"/>
  <c r="AO164" i="2"/>
  <c r="AO48" i="2"/>
  <c r="AO797" i="2"/>
  <c r="AO44" i="2"/>
  <c r="AO811" i="2"/>
  <c r="AO801" i="2"/>
  <c r="AO55" i="2"/>
  <c r="AO28" i="2"/>
  <c r="AO716" i="2"/>
  <c r="AO696" i="2"/>
  <c r="AO560" i="2"/>
  <c r="AO531" i="2"/>
  <c r="AO550" i="2"/>
  <c r="AO613" i="2"/>
  <c r="AN118" i="2"/>
  <c r="AN755" i="2"/>
  <c r="AN183" i="2"/>
  <c r="AN100" i="2"/>
  <c r="AN68" i="2"/>
  <c r="AN36" i="2"/>
  <c r="AN473" i="2"/>
  <c r="AN729" i="2"/>
  <c r="AN288" i="2"/>
  <c r="AN732" i="2"/>
  <c r="AN602" i="2"/>
  <c r="AN636" i="2"/>
  <c r="AN603" i="2"/>
  <c r="AN428" i="2"/>
  <c r="AN631" i="2"/>
  <c r="AN593" i="2"/>
  <c r="AN610" i="2"/>
  <c r="AN474" i="2"/>
  <c r="AN378" i="2"/>
  <c r="AN308" i="2"/>
  <c r="AN258" i="2"/>
  <c r="AN361" i="2"/>
  <c r="AN236" i="2"/>
  <c r="AO122" i="2"/>
  <c r="AO232" i="2"/>
  <c r="AO268" i="2"/>
  <c r="AO535" i="2"/>
  <c r="AO624" i="2"/>
  <c r="AO600" i="2"/>
  <c r="AO118" i="2"/>
  <c r="AO231" i="2"/>
  <c r="AO221" i="2"/>
  <c r="AO146" i="2"/>
  <c r="AO151" i="2"/>
  <c r="AO89" i="2"/>
  <c r="AO734" i="2"/>
  <c r="AO655" i="2"/>
  <c r="AO615" i="2"/>
  <c r="AO642" i="2"/>
  <c r="AO719" i="2"/>
  <c r="AO659" i="2"/>
  <c r="AO566" i="2"/>
  <c r="AO501" i="2"/>
  <c r="AO449" i="2"/>
  <c r="AO303" i="2"/>
  <c r="AO410" i="2"/>
  <c r="AO394" i="2"/>
  <c r="AO439" i="2"/>
  <c r="AO513" i="2"/>
  <c r="AO452" i="2"/>
  <c r="AO436" i="2"/>
  <c r="AO470" i="2"/>
  <c r="AO448" i="2"/>
  <c r="AN151" i="2"/>
  <c r="AN103" i="2"/>
  <c r="AN77" i="2"/>
  <c r="AN817" i="2"/>
  <c r="AN28" i="2"/>
  <c r="AN819" i="2"/>
  <c r="AN71" i="2"/>
  <c r="AN61" i="2"/>
  <c r="AN478" i="2"/>
  <c r="AN164" i="2"/>
  <c r="AN44" i="2"/>
  <c r="AN769" i="2"/>
  <c r="AN801" i="2"/>
  <c r="AN775" i="2"/>
  <c r="AN759" i="2"/>
  <c r="AN743" i="2"/>
  <c r="AN727" i="2"/>
  <c r="AN744" i="2"/>
  <c r="AN695" i="2"/>
  <c r="AN674" i="2"/>
  <c r="AN633" i="2"/>
  <c r="AN581" i="2"/>
  <c r="AN538" i="2"/>
  <c r="AN511" i="2"/>
  <c r="AN479" i="2"/>
  <c r="AN642" i="2"/>
  <c r="AN625" i="2"/>
  <c r="AN326" i="2"/>
  <c r="AN301" i="2"/>
  <c r="AN235" i="2"/>
  <c r="AN422" i="2"/>
  <c r="AN292" i="2"/>
  <c r="AN394" i="2"/>
  <c r="AN330" i="2"/>
  <c r="AN281" i="2"/>
  <c r="AO70" i="2"/>
  <c r="AO154" i="2"/>
  <c r="AO289" i="2"/>
  <c r="AO693" i="2"/>
  <c r="AO699" i="2"/>
  <c r="AO326" i="2"/>
  <c r="AO527" i="2"/>
  <c r="AO707" i="2"/>
  <c r="AO467" i="2"/>
  <c r="AO691" i="2"/>
  <c r="AO713" i="2"/>
  <c r="AO186" i="2"/>
  <c r="AO182" i="2"/>
  <c r="AO157" i="2"/>
  <c r="AO112" i="2"/>
  <c r="AO106" i="2"/>
  <c r="AO66" i="2"/>
  <c r="AO790" i="2"/>
  <c r="AO169" i="2"/>
  <c r="AO134" i="2"/>
  <c r="AO125" i="2"/>
  <c r="AO46" i="2"/>
  <c r="AO782" i="2"/>
  <c r="AO752" i="2"/>
  <c r="AO736" i="2"/>
  <c r="AO809" i="2"/>
  <c r="AO788" i="2"/>
  <c r="AO60" i="2"/>
  <c r="AO724" i="2"/>
  <c r="AO710" i="2"/>
  <c r="AO697" i="2"/>
  <c r="AO588" i="2"/>
  <c r="AO683" i="2"/>
  <c r="AO607" i="2"/>
  <c r="AO504" i="2"/>
  <c r="AO528" i="2"/>
  <c r="AO420" i="2"/>
  <c r="AO447" i="2"/>
  <c r="AO570" i="2"/>
  <c r="AO489" i="2"/>
  <c r="AO468" i="2"/>
  <c r="AO364" i="2"/>
  <c r="AO373" i="2"/>
  <c r="AO237" i="2"/>
  <c r="AN599" i="2"/>
  <c r="AO183" i="2"/>
  <c r="AO612" i="2"/>
  <c r="AO523" i="2"/>
  <c r="AO341" i="2"/>
  <c r="AO245" i="2"/>
  <c r="AO5" i="2"/>
  <c r="AN237" i="2"/>
  <c r="AN312" i="2"/>
  <c r="AO553" i="2"/>
  <c r="AO715" i="2"/>
  <c r="AO196" i="2"/>
  <c r="AO124" i="2"/>
  <c r="AO117" i="2"/>
  <c r="AO87" i="2"/>
  <c r="AO21" i="2"/>
  <c r="AO10" i="2"/>
  <c r="AO572" i="2"/>
  <c r="AO596" i="2"/>
  <c r="AO665" i="2"/>
  <c r="AO577" i="2"/>
  <c r="AO625" i="2"/>
  <c r="AO491" i="2"/>
  <c r="AO419" i="2"/>
  <c r="AO261" i="2"/>
  <c r="AO321" i="2"/>
  <c r="AO317" i="2"/>
  <c r="AN541" i="2"/>
  <c r="AO519" i="2"/>
  <c r="AO551" i="2"/>
  <c r="AO140" i="2"/>
  <c r="AO26" i="2"/>
  <c r="AO276" i="2"/>
  <c r="AO294" i="2"/>
  <c r="AO284" i="2"/>
  <c r="AO351" i="2"/>
  <c r="AN203" i="2"/>
  <c r="AN191" i="2"/>
  <c r="AN598" i="2"/>
  <c r="AN760" i="2"/>
  <c r="AN366" i="2"/>
  <c r="AN262" i="2"/>
  <c r="AO189" i="2"/>
  <c r="AO102" i="2"/>
  <c r="AO546" i="2"/>
  <c r="AO374" i="2"/>
  <c r="AO269" i="2"/>
  <c r="AN678" i="2"/>
  <c r="AN682" i="2"/>
  <c r="AN550" i="2"/>
  <c r="AN488" i="2"/>
  <c r="AN462" i="2"/>
  <c r="AN401" i="2"/>
  <c r="AN276" i="2"/>
  <c r="AN345" i="2"/>
  <c r="AN295" i="2"/>
  <c r="AO188" i="2"/>
  <c r="AO128" i="2"/>
  <c r="AO760" i="2"/>
  <c r="AO763" i="2"/>
  <c r="AO576" i="2"/>
  <c r="AO515" i="2"/>
  <c r="AO538" i="2"/>
  <c r="AO310" i="2"/>
  <c r="AO242" i="2"/>
  <c r="AO402" i="2"/>
  <c r="AO324" i="2"/>
  <c r="AN337" i="2"/>
  <c r="AN814" i="2"/>
  <c r="AN78" i="2"/>
  <c r="AN467" i="2"/>
  <c r="AN217" i="2"/>
  <c r="AN179" i="2"/>
  <c r="AN57" i="2"/>
  <c r="AN463" i="2"/>
  <c r="AN770" i="2"/>
  <c r="AN521" i="2"/>
  <c r="AN487" i="2"/>
  <c r="AN689" i="2"/>
  <c r="AN513" i="2"/>
  <c r="AN443" i="2"/>
  <c r="AN123" i="2"/>
  <c r="AN714" i="2"/>
  <c r="AN182" i="2"/>
  <c r="AN174" i="2"/>
  <c r="AN129" i="2"/>
  <c r="AN84" i="2"/>
  <c r="AN43" i="2"/>
  <c r="AN14" i="2"/>
  <c r="AN107" i="2"/>
  <c r="AN82" i="2"/>
  <c r="AN820" i="2"/>
  <c r="AN204" i="2"/>
  <c r="AN58" i="2"/>
  <c r="AN189" i="2"/>
  <c r="AN111" i="2"/>
  <c r="AN65" i="2"/>
  <c r="AN647" i="2"/>
  <c r="AN469" i="2"/>
  <c r="AN329" i="2"/>
  <c r="AN510" i="2"/>
  <c r="AN799" i="2"/>
  <c r="AN685" i="2"/>
  <c r="AN597" i="2"/>
  <c r="AN317" i="2"/>
  <c r="AN615" i="2"/>
  <c r="AN525" i="2"/>
  <c r="AN547" i="2"/>
  <c r="AN267" i="2"/>
  <c r="AN357" i="2"/>
  <c r="AN334" i="2"/>
  <c r="AN451" i="2"/>
  <c r="AN434" i="2"/>
  <c r="AN410" i="2"/>
  <c r="AN232" i="2"/>
  <c r="AN165" i="2"/>
  <c r="AN128" i="2"/>
  <c r="AN27" i="2"/>
  <c r="AN812" i="2"/>
  <c r="AN659" i="2"/>
  <c r="AN672" i="2"/>
  <c r="AN630" i="2"/>
  <c r="AN564" i="2"/>
  <c r="AN619" i="2"/>
  <c r="AN499" i="2"/>
  <c r="AN355" i="2"/>
  <c r="AN290" i="2"/>
  <c r="AN162" i="2"/>
  <c r="AN815" i="2"/>
  <c r="AN213" i="2"/>
  <c r="AN41" i="2"/>
  <c r="AN587" i="2"/>
  <c r="AN782" i="2"/>
  <c r="AN709" i="2"/>
  <c r="AN671" i="2"/>
  <c r="AN526" i="2"/>
  <c r="AN249" i="2"/>
  <c r="AN4" i="2"/>
  <c r="AN40" i="2"/>
  <c r="AN223" i="2"/>
  <c r="AN779" i="2"/>
  <c r="AN207" i="2"/>
  <c r="AN143" i="2"/>
  <c r="AN119" i="2"/>
  <c r="AN32" i="2"/>
  <c r="AN668" i="2"/>
  <c r="AN101" i="2"/>
  <c r="AN456" i="2"/>
  <c r="AN180" i="2"/>
  <c r="AN141" i="2"/>
  <c r="AN93" i="2"/>
  <c r="AN813" i="2"/>
  <c r="AN783" i="2"/>
  <c r="AN696" i="2"/>
  <c r="AN522" i="2"/>
  <c r="AN776" i="2"/>
  <c r="AN711" i="2"/>
  <c r="AN699" i="2"/>
  <c r="AN662" i="2"/>
  <c r="AN399" i="2"/>
  <c r="AN565" i="2"/>
  <c r="AN455" i="2"/>
  <c r="AN248" i="2"/>
  <c r="AN609" i="2"/>
  <c r="AN579" i="2"/>
  <c r="AN500" i="2"/>
  <c r="AN457" i="2"/>
  <c r="AN606" i="2"/>
  <c r="AN574" i="2"/>
  <c r="AN545" i="2"/>
  <c r="AN359" i="2"/>
  <c r="AN441" i="2"/>
  <c r="AN273" i="2"/>
  <c r="AN374" i="2"/>
  <c r="AN346" i="2"/>
  <c r="AN423" i="2"/>
  <c r="AN381" i="2"/>
  <c r="AN322" i="2"/>
  <c r="AN256" i="2"/>
  <c r="AO193" i="2"/>
  <c r="AO108" i="2"/>
  <c r="AO200" i="2"/>
  <c r="AO820" i="2"/>
  <c r="AO279" i="2"/>
  <c r="AO110" i="2"/>
  <c r="AO116" i="2"/>
  <c r="AO220" i="2"/>
  <c r="AO219" i="2"/>
  <c r="AO204" i="2"/>
  <c r="AO167" i="2"/>
  <c r="AO43" i="2"/>
  <c r="AO64" i="2"/>
  <c r="AO775" i="2"/>
  <c r="AO762" i="2"/>
  <c r="AO63" i="2"/>
  <c r="AO743" i="2"/>
  <c r="AO24" i="2"/>
  <c r="AO738" i="2"/>
  <c r="AO661" i="2"/>
  <c r="AO569" i="2"/>
  <c r="AO500" i="2"/>
  <c r="AO742" i="2"/>
  <c r="AO704" i="2"/>
  <c r="AO663" i="2"/>
  <c r="AO539" i="2"/>
  <c r="AO679" i="2"/>
  <c r="AO650" i="2"/>
  <c r="AO597" i="2"/>
  <c r="AO477" i="2"/>
  <c r="AN508" i="2"/>
  <c r="AN166" i="2"/>
  <c r="AN96" i="2"/>
  <c r="AN62" i="2"/>
  <c r="AN229" i="2"/>
  <c r="AN194" i="2"/>
  <c r="AN134" i="2"/>
  <c r="AN98" i="2"/>
  <c r="AN47" i="2"/>
  <c r="AN132" i="2"/>
  <c r="AN206" i="2"/>
  <c r="AN158" i="2"/>
  <c r="AN76" i="2"/>
  <c r="AN15" i="2"/>
  <c r="AN421" i="2"/>
  <c r="AN680" i="2"/>
  <c r="AN578" i="2"/>
  <c r="AN791" i="2"/>
  <c r="AN728" i="2"/>
  <c r="AN658" i="2"/>
  <c r="AN540" i="2"/>
  <c r="AN252" i="2"/>
  <c r="AN758" i="2"/>
  <c r="AN726" i="2"/>
  <c r="AN713" i="2"/>
  <c r="AN638" i="2"/>
  <c r="AN519" i="2"/>
  <c r="AN600" i="2"/>
  <c r="AN495" i="2"/>
  <c r="AN624" i="2"/>
  <c r="AN591" i="2"/>
  <c r="AN563" i="2"/>
  <c r="AN516" i="2"/>
  <c r="AN484" i="2"/>
  <c r="AN558" i="2"/>
  <c r="AN524" i="2"/>
  <c r="AN504" i="2"/>
  <c r="AN471" i="2"/>
  <c r="AN424" i="2"/>
  <c r="AN244" i="2"/>
  <c r="AN425" i="2"/>
  <c r="AN350" i="2"/>
  <c r="AN289" i="2"/>
  <c r="AN263" i="2"/>
  <c r="AN387" i="2"/>
  <c r="AN324" i="2"/>
  <c r="AN253" i="2"/>
  <c r="AN311" i="2"/>
  <c r="AN245" i="2"/>
  <c r="AO29" i="2"/>
  <c r="AO203" i="2"/>
  <c r="AO414" i="2"/>
  <c r="AO533" i="2"/>
  <c r="AO322" i="2"/>
  <c r="AO428" i="2"/>
  <c r="AO618" i="2"/>
  <c r="AO629" i="2"/>
  <c r="AO592" i="2"/>
  <c r="AO192" i="2"/>
  <c r="AO143" i="2"/>
  <c r="AO225" i="2"/>
  <c r="AO132" i="2"/>
  <c r="AO156" i="2"/>
  <c r="AO6" i="2"/>
  <c r="AO769" i="2"/>
  <c r="AO819" i="2"/>
  <c r="AO756" i="2"/>
  <c r="AO727" i="2"/>
  <c r="AO34" i="2"/>
  <c r="AO789" i="2"/>
  <c r="AO754" i="2"/>
  <c r="AO720" i="2"/>
  <c r="AO733" i="2"/>
  <c r="AO670" i="2"/>
  <c r="AO516" i="2"/>
  <c r="AO755" i="2"/>
  <c r="AO723" i="2"/>
  <c r="AO694" i="2"/>
  <c r="AO676" i="2"/>
  <c r="AO644" i="2"/>
  <c r="AO557" i="2"/>
  <c r="AO511" i="2"/>
  <c r="AO673" i="2"/>
  <c r="AO614" i="2"/>
  <c r="AO488" i="2"/>
  <c r="AO684" i="2"/>
  <c r="AO584" i="2"/>
  <c r="AO563" i="2"/>
  <c r="AO509" i="2"/>
  <c r="AO464" i="2"/>
  <c r="AO433" i="2"/>
  <c r="AO540" i="2"/>
  <c r="AO353" i="2"/>
  <c r="AO327" i="2"/>
  <c r="AO282" i="2"/>
  <c r="AO251" i="2"/>
  <c r="AO316" i="2"/>
  <c r="AO280" i="2"/>
  <c r="AO378" i="2"/>
  <c r="AO356" i="2"/>
  <c r="AO266" i="2"/>
  <c r="AO233" i="2"/>
  <c r="AO332" i="2"/>
  <c r="AO312" i="2"/>
  <c r="AO259" i="2"/>
  <c r="AO479" i="2"/>
  <c r="AO417" i="2"/>
  <c r="AO559" i="2"/>
  <c r="AO502" i="2"/>
  <c r="AO446" i="2"/>
  <c r="AO458" i="2"/>
  <c r="AO260" i="2"/>
  <c r="AO300" i="2"/>
  <c r="AO346" i="2"/>
  <c r="AO377" i="2"/>
  <c r="AO4" i="2"/>
  <c r="AN146" i="2"/>
  <c r="AN90" i="2"/>
  <c r="AN60" i="2"/>
  <c r="AN30" i="2"/>
  <c r="AN811" i="2"/>
  <c r="AN705" i="2"/>
  <c r="AN200" i="2"/>
  <c r="AN188" i="2"/>
  <c r="AN181" i="2"/>
  <c r="AN173" i="2"/>
  <c r="AN149" i="2"/>
  <c r="AN122" i="2"/>
  <c r="AN108" i="2"/>
  <c r="AN94" i="2"/>
  <c r="AN70" i="2"/>
  <c r="AN35" i="2"/>
  <c r="AN26" i="2"/>
  <c r="AN12" i="2"/>
  <c r="AN771" i="2"/>
  <c r="AN650" i="2"/>
  <c r="AN461" i="2"/>
  <c r="AN148" i="2"/>
  <c r="AN59" i="2"/>
  <c r="AN225" i="2"/>
  <c r="AN202" i="2"/>
  <c r="AN142" i="2"/>
  <c r="AN116" i="2"/>
  <c r="AN91" i="2"/>
  <c r="AN69" i="2"/>
  <c r="AN56" i="2"/>
  <c r="AN39" i="2"/>
  <c r="AN8" i="2"/>
  <c r="AN818" i="2"/>
  <c r="AN720" i="2"/>
  <c r="AN604" i="2"/>
  <c r="AN195" i="2"/>
  <c r="AN124" i="2"/>
  <c r="AN97" i="2"/>
  <c r="AN665" i="2"/>
  <c r="AN228" i="2"/>
  <c r="AN215" i="2"/>
  <c r="AN198" i="2"/>
  <c r="AN186" i="2"/>
  <c r="AN171" i="2"/>
  <c r="AN163" i="2"/>
  <c r="AN153" i="2"/>
  <c r="AN133" i="2"/>
  <c r="AN110" i="2"/>
  <c r="AN92" i="2"/>
  <c r="AN73" i="2"/>
  <c r="AN42" i="2"/>
  <c r="AN23" i="2"/>
  <c r="AN10" i="2"/>
  <c r="AN807" i="2"/>
  <c r="AN407" i="2"/>
  <c r="AN796" i="2"/>
  <c r="AN773" i="2"/>
  <c r="AN757" i="2"/>
  <c r="AN741" i="2"/>
  <c r="AN725" i="2"/>
  <c r="AN703" i="2"/>
  <c r="AN691" i="2"/>
  <c r="AN627" i="2"/>
  <c r="AN492" i="2"/>
  <c r="AN305" i="2"/>
  <c r="AN803" i="2"/>
  <c r="AN789" i="2"/>
  <c r="AN754" i="2"/>
  <c r="AN722" i="2"/>
  <c r="AN692" i="2"/>
  <c r="AN681" i="2"/>
  <c r="AN673" i="2"/>
  <c r="AN657" i="2"/>
  <c r="AN617" i="2"/>
  <c r="AN528" i="2"/>
  <c r="AN808" i="2"/>
  <c r="AN792" i="2"/>
  <c r="AN767" i="2"/>
  <c r="AN751" i="2"/>
  <c r="AN735" i="2"/>
  <c r="AN719" i="2"/>
  <c r="AN710" i="2"/>
  <c r="AN693" i="2"/>
  <c r="AN661" i="2"/>
  <c r="AN637" i="2"/>
  <c r="AN596" i="2"/>
  <c r="AN501" i="2"/>
  <c r="AN398" i="2"/>
  <c r="AN316" i="2"/>
  <c r="AN613" i="2"/>
  <c r="AN595" i="2"/>
  <c r="AN580" i="2"/>
  <c r="AN549" i="2"/>
  <c r="AN534" i="2"/>
  <c r="AN505" i="2"/>
  <c r="AN489" i="2"/>
  <c r="AN472" i="2"/>
  <c r="AN453" i="2"/>
  <c r="AN400" i="2"/>
  <c r="AN586" i="2"/>
  <c r="AN570" i="2"/>
  <c r="AN529" i="2"/>
  <c r="AN515" i="2"/>
  <c r="AN483" i="2"/>
  <c r="AN454" i="2"/>
  <c r="AN352" i="2"/>
  <c r="AN259" i="2"/>
  <c r="AN641" i="2"/>
  <c r="AN605" i="2"/>
  <c r="AN589" i="2"/>
  <c r="AN573" i="2"/>
  <c r="AN557" i="2"/>
  <c r="AN518" i="2"/>
  <c r="AN503" i="2"/>
  <c r="AN470" i="2"/>
  <c r="AN419" i="2"/>
  <c r="AN339" i="2"/>
  <c r="AN269" i="2"/>
  <c r="AN239" i="2"/>
  <c r="AN420" i="2"/>
  <c r="AN404" i="2"/>
  <c r="AN388" i="2"/>
  <c r="AN367" i="2"/>
  <c r="AN348" i="2"/>
  <c r="AN285" i="2"/>
  <c r="AN270" i="2"/>
  <c r="AN234" i="2"/>
  <c r="AN416" i="2"/>
  <c r="AN392" i="2"/>
  <c r="AN385" i="2"/>
  <c r="AN372" i="2"/>
  <c r="AN353" i="2"/>
  <c r="AN251" i="2"/>
  <c r="AN450" i="2"/>
  <c r="AN431" i="2"/>
  <c r="AN417" i="2"/>
  <c r="AN405" i="2"/>
  <c r="AN389" i="2"/>
  <c r="AN373" i="2"/>
  <c r="AN365" i="2"/>
  <c r="AN343" i="2"/>
  <c r="AN321" i="2"/>
  <c r="AN277" i="2"/>
  <c r="AN261" i="2"/>
  <c r="AN254" i="2"/>
  <c r="AO104" i="2"/>
  <c r="AO57" i="2"/>
  <c r="AO120" i="2"/>
  <c r="AO72" i="2"/>
  <c r="AO253" i="2"/>
  <c r="AO291" i="2"/>
  <c r="AO53" i="2"/>
  <c r="AO152" i="2"/>
  <c r="AO424" i="2"/>
  <c r="AO453" i="2"/>
  <c r="AO525" i="2"/>
  <c r="AO554" i="2"/>
  <c r="AO822" i="2"/>
  <c r="AO376" i="2"/>
  <c r="AO543" i="2"/>
  <c r="AO630" i="2"/>
  <c r="AO709" i="2"/>
  <c r="AO685" i="2"/>
  <c r="AO359" i="2"/>
  <c r="AO465" i="2"/>
  <c r="AO776" i="2"/>
  <c r="AO422" i="2"/>
  <c r="AO545" i="2"/>
  <c r="AO798" i="2"/>
  <c r="AO784" i="2"/>
  <c r="AO215" i="2"/>
  <c r="AO176" i="2"/>
  <c r="AO135" i="2"/>
  <c r="AO179" i="2"/>
  <c r="AO172" i="2"/>
  <c r="AO111" i="2"/>
  <c r="AO224" i="2"/>
  <c r="AO180" i="2"/>
  <c r="AO208" i="2"/>
  <c r="AO101" i="2"/>
  <c r="AO223" i="2"/>
  <c r="AO209" i="2"/>
  <c r="AO184" i="2"/>
  <c r="AO153" i="2"/>
  <c r="AO130" i="2"/>
  <c r="AO93" i="2"/>
  <c r="AO217" i="2"/>
  <c r="AO197" i="2"/>
  <c r="AO166" i="2"/>
  <c r="AO136" i="2"/>
  <c r="AO123" i="2"/>
  <c r="AO83" i="2"/>
  <c r="AO51" i="2"/>
  <c r="AO31" i="2"/>
  <c r="AO17" i="2"/>
  <c r="AO781" i="2"/>
  <c r="AO721" i="2"/>
  <c r="AO168" i="2"/>
  <c r="AO114" i="2"/>
  <c r="AO97" i="2"/>
  <c r="AO45" i="2"/>
  <c r="AO796" i="2"/>
  <c r="AO770" i="2"/>
  <c r="AO745" i="2"/>
  <c r="AO729" i="2"/>
  <c r="AO62" i="2"/>
  <c r="AO47" i="2"/>
  <c r="AO8" i="2"/>
  <c r="AO817" i="2"/>
  <c r="AO807" i="2"/>
  <c r="AO795" i="2"/>
  <c r="AO773" i="2"/>
  <c r="AO764" i="2"/>
  <c r="AO84" i="2"/>
  <c r="AO68" i="2"/>
  <c r="AO58" i="2"/>
  <c r="AO42" i="2"/>
  <c r="AO33" i="2"/>
  <c r="AO818" i="2"/>
  <c r="AO810" i="2"/>
  <c r="AO802" i="2"/>
  <c r="AO794" i="2"/>
  <c r="AO787" i="2"/>
  <c r="AO758" i="2"/>
  <c r="AO741" i="2"/>
  <c r="AO732" i="2"/>
  <c r="AO669" i="2"/>
  <c r="AO646" i="2"/>
  <c r="AO637" i="2"/>
  <c r="AO731" i="2"/>
  <c r="AO718" i="2"/>
  <c r="AO711" i="2"/>
  <c r="AO702" i="2"/>
  <c r="AO692" i="2"/>
  <c r="AO652" i="2"/>
  <c r="AO639" i="2"/>
  <c r="AO601" i="2"/>
  <c r="AO591" i="2"/>
  <c r="AO573" i="2"/>
  <c r="AO549" i="2"/>
  <c r="AO503" i="2"/>
  <c r="AO658" i="2"/>
  <c r="AO649" i="2"/>
  <c r="AO564" i="2"/>
  <c r="AO537" i="2"/>
  <c r="AO521" i="2"/>
  <c r="AO722" i="2"/>
  <c r="AO675" i="2"/>
  <c r="AO643" i="2"/>
  <c r="AO628" i="2"/>
  <c r="AO619" i="2"/>
  <c r="AO581" i="2"/>
  <c r="AO507" i="2"/>
  <c r="AO582" i="2"/>
  <c r="AO571" i="2"/>
  <c r="AO536" i="2"/>
  <c r="AO526" i="2"/>
  <c r="AO498" i="2"/>
  <c r="AO485" i="2"/>
  <c r="AO454" i="2"/>
  <c r="AO442" i="2"/>
  <c r="AO435" i="2"/>
  <c r="AO487" i="2"/>
  <c r="AO456" i="2"/>
  <c r="AO444" i="2"/>
  <c r="AO431" i="2"/>
  <c r="AO567" i="2"/>
  <c r="AO532" i="2"/>
  <c r="AO497" i="2"/>
  <c r="AO478" i="2"/>
  <c r="AO445" i="2"/>
  <c r="AO476" i="2"/>
  <c r="AO466" i="2"/>
  <c r="AO405" i="2"/>
  <c r="AO384" i="2"/>
  <c r="AO363" i="2"/>
  <c r="AO349" i="2"/>
  <c r="AO318" i="2"/>
  <c r="AO296" i="2"/>
  <c r="AO281" i="2"/>
  <c r="AO412" i="2"/>
  <c r="AO398" i="2"/>
  <c r="AO365" i="2"/>
  <c r="AO340" i="2"/>
  <c r="AO315" i="2"/>
  <c r="AO299" i="2"/>
  <c r="AO263" i="2"/>
  <c r="AO250" i="2"/>
  <c r="AO396" i="2"/>
  <c r="AO355" i="2"/>
  <c r="AO331" i="2"/>
  <c r="AO264" i="2"/>
  <c r="AO248" i="2"/>
  <c r="AO238" i="2"/>
  <c r="AO385" i="2"/>
  <c r="AO360" i="2"/>
  <c r="AO342" i="2"/>
  <c r="AO311" i="2"/>
  <c r="AO306" i="2"/>
  <c r="AO257" i="2"/>
  <c r="AN139" i="2"/>
  <c r="AN114" i="2"/>
  <c r="AN83" i="2"/>
  <c r="AN48" i="2"/>
  <c r="AN25" i="2"/>
  <c r="AN730" i="2"/>
  <c r="AN700" i="2"/>
  <c r="AN227" i="2"/>
  <c r="AN219" i="2"/>
  <c r="AN196" i="2"/>
  <c r="AN187" i="2"/>
  <c r="AN178" i="2"/>
  <c r="AN170" i="2"/>
  <c r="AN145" i="2"/>
  <c r="AN121" i="2"/>
  <c r="AN105" i="2"/>
  <c r="AN87" i="2"/>
  <c r="AN64" i="2"/>
  <c r="AN50" i="2"/>
  <c r="AN34" i="2"/>
  <c r="AN24" i="2"/>
  <c r="AN11" i="2"/>
  <c r="AN810" i="2"/>
  <c r="AN737" i="2"/>
  <c r="AN649" i="2"/>
  <c r="AN205" i="2"/>
  <c r="AN140" i="2"/>
  <c r="AN752" i="2"/>
  <c r="AN220" i="2"/>
  <c r="AN201" i="2"/>
  <c r="AN156" i="2"/>
  <c r="AN136" i="2"/>
  <c r="AN127" i="2"/>
  <c r="AN109" i="2"/>
  <c r="AN89" i="2"/>
  <c r="AN75" i="2"/>
  <c r="AN67" i="2"/>
  <c r="AN55" i="2"/>
  <c r="AN38" i="2"/>
  <c r="AN19" i="2"/>
  <c r="AN7" i="2"/>
  <c r="AN762" i="2"/>
  <c r="AN683" i="2"/>
  <c r="AN546" i="2"/>
  <c r="AN147" i="2"/>
  <c r="AN117" i="2"/>
  <c r="AN95" i="2"/>
  <c r="AN31" i="2"/>
  <c r="AN790" i="2"/>
  <c r="AN576" i="2"/>
  <c r="AN224" i="2"/>
  <c r="AN209" i="2"/>
  <c r="AN216" i="2"/>
  <c r="AN197" i="2"/>
  <c r="AN176" i="2"/>
  <c r="AN168" i="2"/>
  <c r="AN161" i="2"/>
  <c r="AN152" i="2"/>
  <c r="AN125" i="2"/>
  <c r="AN102" i="2"/>
  <c r="AN86" i="2"/>
  <c r="AN72" i="2"/>
  <c r="AN54" i="2"/>
  <c r="AN22" i="2"/>
  <c r="AN821" i="2"/>
  <c r="AN797" i="2"/>
  <c r="AN746" i="2"/>
  <c r="AN652" i="2"/>
  <c r="AN341" i="2"/>
  <c r="AN795" i="2"/>
  <c r="AN780" i="2"/>
  <c r="AN772" i="2"/>
  <c r="AN756" i="2"/>
  <c r="AN740" i="2"/>
  <c r="AN724" i="2"/>
  <c r="AN701" i="2"/>
  <c r="AN670" i="2"/>
  <c r="AN654" i="2"/>
  <c r="AN626" i="2"/>
  <c r="AN560" i="2"/>
  <c r="AN491" i="2"/>
  <c r="AN426" i="2"/>
  <c r="AN304" i="2"/>
  <c r="AN798" i="2"/>
  <c r="AN786" i="2"/>
  <c r="AN763" i="2"/>
  <c r="AN747" i="2"/>
  <c r="AN731" i="2"/>
  <c r="AN715" i="2"/>
  <c r="AN702" i="2"/>
  <c r="AN679" i="2"/>
  <c r="AN667" i="2"/>
  <c r="AN651" i="2"/>
  <c r="AN635" i="2"/>
  <c r="AN523" i="2"/>
  <c r="AN475" i="2"/>
  <c r="AN804" i="2"/>
  <c r="AN765" i="2"/>
  <c r="AN749" i="2"/>
  <c r="AN733" i="2"/>
  <c r="AN717" i="2"/>
  <c r="AN690" i="2"/>
  <c r="AN655" i="2"/>
  <c r="AN611" i="2"/>
  <c r="AN571" i="2"/>
  <c r="AN494" i="2"/>
  <c r="AN369" i="2"/>
  <c r="AN643" i="2"/>
  <c r="AN620" i="2"/>
  <c r="AN608" i="2"/>
  <c r="AN592" i="2"/>
  <c r="AN575" i="2"/>
  <c r="AN559" i="2"/>
  <c r="AN544" i="2"/>
  <c r="AN532" i="2"/>
  <c r="AN514" i="2"/>
  <c r="AN498" i="2"/>
  <c r="AN482" i="2"/>
  <c r="AN468" i="2"/>
  <c r="AN429" i="2"/>
  <c r="AN379" i="2"/>
  <c r="AN634" i="2"/>
  <c r="AN614" i="2"/>
  <c r="AN585" i="2"/>
  <c r="AN551" i="2"/>
  <c r="AN537" i="2"/>
  <c r="AN509" i="2"/>
  <c r="AN493" i="2"/>
  <c r="AN477" i="2"/>
  <c r="AN439" i="2"/>
  <c r="AN336" i="2"/>
  <c r="AN238" i="2"/>
  <c r="AN629" i="2"/>
  <c r="AN616" i="2"/>
  <c r="AN601" i="2"/>
  <c r="AN588" i="2"/>
  <c r="AN572" i="2"/>
  <c r="AN556" i="2"/>
  <c r="AN536" i="2"/>
  <c r="AN497" i="2"/>
  <c r="AN481" i="2"/>
  <c r="AN466" i="2"/>
  <c r="AN448" i="2"/>
  <c r="AN414" i="2"/>
  <c r="AN338" i="2"/>
  <c r="AN309" i="2"/>
  <c r="AN264" i="2"/>
  <c r="AN437" i="2"/>
  <c r="AN418" i="2"/>
  <c r="AN403" i="2"/>
  <c r="AN383" i="2"/>
  <c r="AN360" i="2"/>
  <c r="AN354" i="2"/>
  <c r="AN315" i="2"/>
  <c r="AN284" i="2"/>
  <c r="AN266" i="2"/>
  <c r="AN241" i="2"/>
  <c r="AN452" i="2"/>
  <c r="AN440" i="2"/>
  <c r="AN413" i="2"/>
  <c r="AN391" i="2"/>
  <c r="AN380" i="2"/>
  <c r="AN368" i="2"/>
  <c r="AN349" i="2"/>
  <c r="AN333" i="2"/>
  <c r="AN313" i="2"/>
  <c r="AN302" i="2"/>
  <c r="AN271" i="2"/>
  <c r="AN242" i="2"/>
  <c r="AN449" i="2"/>
  <c r="AN430" i="2"/>
  <c r="AN412" i="2"/>
  <c r="AN396" i="2"/>
  <c r="AN386" i="2"/>
  <c r="AN371" i="2"/>
  <c r="AN363" i="2"/>
  <c r="AN342" i="2"/>
  <c r="AN325" i="2"/>
  <c r="AN320" i="2"/>
  <c r="AN299" i="2"/>
  <c r="AN287" i="2"/>
  <c r="AN274" i="2"/>
  <c r="AN260" i="2"/>
  <c r="AN240" i="2"/>
  <c r="AO37" i="2"/>
  <c r="AO243" i="2"/>
  <c r="AO255" i="2"/>
  <c r="AO76" i="2"/>
  <c r="AO100" i="2"/>
  <c r="AO148" i="2"/>
  <c r="AO304" i="2"/>
  <c r="AO382" i="2"/>
  <c r="AO457" i="2"/>
  <c r="AO602" i="2"/>
  <c r="AO800" i="2"/>
  <c r="AO15" i="2"/>
  <c r="AO459" i="2"/>
  <c r="AO701" i="2"/>
  <c r="AO816" i="2"/>
  <c r="AO792" i="2"/>
  <c r="AO329" i="2"/>
  <c r="AO375" i="2"/>
  <c r="AO632" i="2"/>
  <c r="AO806" i="2"/>
  <c r="AO610" i="2"/>
  <c r="AO808" i="2"/>
  <c r="AO230" i="2"/>
  <c r="AO212" i="2"/>
  <c r="AO198" i="2"/>
  <c r="AO163" i="2"/>
  <c r="AO127" i="2"/>
  <c r="AO96" i="2"/>
  <c r="AO205" i="2"/>
  <c r="AO178" i="2"/>
  <c r="AO95" i="2"/>
  <c r="AO222" i="2"/>
  <c r="AO190" i="2"/>
  <c r="AO175" i="2"/>
  <c r="AO228" i="2"/>
  <c r="AO195" i="2"/>
  <c r="AO137" i="2"/>
  <c r="AO227" i="2"/>
  <c r="AO216" i="2"/>
  <c r="AO202" i="2"/>
  <c r="AO150" i="2"/>
  <c r="AO138" i="2"/>
  <c r="AO105" i="2"/>
  <c r="AO90" i="2"/>
  <c r="AO214" i="2"/>
  <c r="AO165" i="2"/>
  <c r="AO144" i="2"/>
  <c r="AO119" i="2"/>
  <c r="AO109" i="2"/>
  <c r="AO91" i="2"/>
  <c r="AO77" i="2"/>
  <c r="AO71" i="2"/>
  <c r="AO59" i="2"/>
  <c r="AO39" i="2"/>
  <c r="AO14" i="2"/>
  <c r="AO805" i="2"/>
  <c r="AO780" i="2"/>
  <c r="AO171" i="2"/>
  <c r="AO141" i="2"/>
  <c r="AO131" i="2"/>
  <c r="AO81" i="2"/>
  <c r="AO38" i="2"/>
  <c r="AO23" i="2"/>
  <c r="AO786" i="2"/>
  <c r="AO779" i="2"/>
  <c r="AO759" i="2"/>
  <c r="AO744" i="2"/>
  <c r="AO728" i="2"/>
  <c r="AO79" i="2"/>
  <c r="AO35" i="2"/>
  <c r="AO11" i="2"/>
  <c r="AO815" i="2"/>
  <c r="AO803" i="2"/>
  <c r="AO793" i="2"/>
  <c r="AO778" i="2"/>
  <c r="AO772" i="2"/>
  <c r="AO751" i="2"/>
  <c r="AO735" i="2"/>
  <c r="AO65" i="2"/>
  <c r="AO56" i="2"/>
  <c r="AO50" i="2"/>
  <c r="AO783" i="2"/>
  <c r="AO766" i="2"/>
  <c r="AO746" i="2"/>
  <c r="AO730" i="2"/>
  <c r="AO740" i="2"/>
  <c r="AO717" i="2"/>
  <c r="AO705" i="2"/>
  <c r="AO681" i="2"/>
  <c r="AO654" i="2"/>
  <c r="AO645" i="2"/>
  <c r="AO631" i="2"/>
  <c r="AO620" i="2"/>
  <c r="AO604" i="2"/>
  <c r="AO556" i="2"/>
  <c r="AO508" i="2"/>
  <c r="AO492" i="2"/>
  <c r="AO739" i="2"/>
  <c r="AO726" i="2"/>
  <c r="AO700" i="2"/>
  <c r="AO687" i="2"/>
  <c r="AO680" i="2"/>
  <c r="AO660" i="2"/>
  <c r="AO647" i="2"/>
  <c r="AO623" i="2"/>
  <c r="AO589" i="2"/>
  <c r="AO495" i="2"/>
  <c r="AO689" i="2"/>
  <c r="AO666" i="2"/>
  <c r="AO622" i="2"/>
  <c r="AO606" i="2"/>
  <c r="AO580" i="2"/>
  <c r="AO561" i="2"/>
  <c r="AO512" i="2"/>
  <c r="AO496" i="2"/>
  <c r="AO690" i="2"/>
  <c r="AO664" i="2"/>
  <c r="AO651" i="2"/>
  <c r="AO617" i="2"/>
  <c r="AO605" i="2"/>
  <c r="AO552" i="2"/>
  <c r="AO499" i="2"/>
  <c r="AO599" i="2"/>
  <c r="AO590" i="2"/>
  <c r="AO579" i="2"/>
  <c r="AO558" i="2"/>
  <c r="AO534" i="2"/>
  <c r="AO522" i="2"/>
  <c r="AO506" i="2"/>
  <c r="AO493" i="2"/>
  <c r="AO474" i="2"/>
  <c r="AO469" i="2"/>
  <c r="AO461" i="2"/>
  <c r="AO450" i="2"/>
  <c r="AO441" i="2"/>
  <c r="AO429" i="2"/>
  <c r="AO430" i="2"/>
  <c r="AO423" i="2"/>
  <c r="AO598" i="2"/>
  <c r="AO586" i="2"/>
  <c r="AO575" i="2"/>
  <c r="AO524" i="2"/>
  <c r="AO486" i="2"/>
  <c r="AO471" i="2"/>
  <c r="AO455" i="2"/>
  <c r="AO484" i="2"/>
  <c r="AO475" i="2"/>
  <c r="AO462" i="2"/>
  <c r="AO451" i="2"/>
  <c r="AO440" i="2"/>
  <c r="AO421" i="2"/>
  <c r="AO392" i="2"/>
  <c r="AO371" i="2"/>
  <c r="AO358" i="2"/>
  <c r="AO344" i="2"/>
  <c r="AO333" i="2"/>
  <c r="AO295" i="2"/>
  <c r="AO288" i="2"/>
  <c r="AO277" i="2"/>
  <c r="AO409" i="2"/>
  <c r="AO387" i="2"/>
  <c r="AO361" i="2"/>
  <c r="AO339" i="2"/>
  <c r="AO313" i="2"/>
  <c r="AO298" i="2"/>
  <c r="AO293" i="2"/>
  <c r="AO283" i="2"/>
  <c r="AO275" i="2"/>
  <c r="AO411" i="2"/>
  <c r="AO404" i="2"/>
  <c r="AO393" i="2"/>
  <c r="AO386" i="2"/>
  <c r="AO362" i="2"/>
  <c r="AO286" i="2"/>
  <c r="AO247" i="2"/>
  <c r="AO236" i="2"/>
  <c r="AO407" i="2"/>
  <c r="AO395" i="2"/>
  <c r="AO383" i="2"/>
  <c r="AO370" i="2"/>
  <c r="AO357" i="2"/>
  <c r="AO330" i="2"/>
  <c r="AO319" i="2"/>
  <c r="AO309" i="2"/>
  <c r="AO285" i="2"/>
  <c r="AO265" i="2"/>
  <c r="AO256" i="2"/>
  <c r="AN233" i="2"/>
  <c r="AN298" i="2"/>
  <c r="AN314" i="2"/>
  <c r="AN275" i="2"/>
  <c r="AN306" i="2"/>
  <c r="AN294" i="2"/>
  <c r="AN243" i="2"/>
  <c r="X245" i="2"/>
  <c r="X246" i="2"/>
  <c r="X249" i="2"/>
  <c r="X251" i="2"/>
  <c r="X262" i="2"/>
  <c r="X265" i="2"/>
  <c r="X275" i="2"/>
  <c r="X279" i="2"/>
  <c r="X287" i="2"/>
  <c r="X290" i="2"/>
  <c r="X293" i="2"/>
  <c r="X298" i="2"/>
  <c r="X301" i="2"/>
  <c r="X302" i="2"/>
  <c r="X313" i="2"/>
  <c r="X241" i="2"/>
  <c r="X250" i="2"/>
  <c r="X257" i="2"/>
  <c r="X258" i="2"/>
  <c r="X260" i="2"/>
  <c r="X269" i="2"/>
  <c r="X272" i="2"/>
  <c r="X274" i="2"/>
  <c r="X278" i="2"/>
  <c r="X280" i="2"/>
  <c r="X281" i="2"/>
  <c r="X282" i="2"/>
  <c r="X286" i="2"/>
  <c r="X288" i="2"/>
  <c r="X292" i="2"/>
  <c r="X297" i="2"/>
  <c r="X300" i="2"/>
  <c r="X305" i="2"/>
  <c r="X306" i="2"/>
  <c r="X312" i="2"/>
  <c r="X233" i="2"/>
  <c r="X234" i="2"/>
  <c r="X235" i="2"/>
  <c r="X239" i="2"/>
  <c r="X240" i="2"/>
  <c r="X242" i="2"/>
  <c r="X254" i="2"/>
  <c r="X261" i="2"/>
  <c r="X263" i="2"/>
  <c r="X268" i="2"/>
  <c r="X270" i="2"/>
  <c r="X271" i="2"/>
  <c r="X283" i="2"/>
  <c r="X289" i="2"/>
  <c r="X309" i="2"/>
  <c r="X311" i="2"/>
  <c r="X317" i="2"/>
  <c r="X323" i="2"/>
  <c r="X325" i="2"/>
  <c r="X328" i="2"/>
  <c r="X237" i="2"/>
  <c r="X238" i="2"/>
  <c r="X243" i="2"/>
  <c r="X248" i="2"/>
  <c r="X252" i="2"/>
  <c r="X253" i="2"/>
  <c r="X255" i="2"/>
  <c r="X259" i="2"/>
  <c r="X276" i="2"/>
  <c r="X284" i="2"/>
  <c r="X294" i="2"/>
  <c r="X296" i="2"/>
  <c r="X304" i="2"/>
  <c r="X236" i="2"/>
  <c r="X244" i="2"/>
  <c r="X247" i="2"/>
  <c r="X256" i="2"/>
  <c r="X264" i="2"/>
  <c r="X266" i="2"/>
  <c r="X267" i="2"/>
  <c r="X273" i="2"/>
  <c r="X277" i="2"/>
  <c r="X285" i="2"/>
  <c r="X291" i="2"/>
  <c r="X295" i="2"/>
  <c r="X299" i="2"/>
  <c r="X303" i="2"/>
  <c r="X307" i="2"/>
  <c r="X308" i="2"/>
  <c r="X321" i="2"/>
  <c r="X324" i="2"/>
  <c r="X327" i="2"/>
  <c r="X315" i="2"/>
  <c r="X316" i="2"/>
  <c r="X319" i="2"/>
  <c r="X322" i="2"/>
  <c r="X314" i="2"/>
  <c r="X318" i="2"/>
  <c r="X326" i="2"/>
  <c r="X341" i="2"/>
  <c r="X343" i="2"/>
  <c r="X344" i="2"/>
  <c r="X346" i="2"/>
  <c r="X357" i="2"/>
  <c r="X366" i="2"/>
  <c r="X379" i="2"/>
  <c r="X380" i="2"/>
  <c r="X383" i="2"/>
  <c r="X388" i="2"/>
  <c r="X397" i="2"/>
  <c r="X399" i="2"/>
  <c r="X402" i="2"/>
  <c r="X310" i="2"/>
  <c r="X320" i="2"/>
  <c r="X329" i="2"/>
  <c r="X331" i="2"/>
  <c r="X333" i="2"/>
  <c r="X335" i="2"/>
  <c r="X336" i="2"/>
  <c r="X338" i="2"/>
  <c r="X349" i="2"/>
  <c r="X351" i="2"/>
  <c r="X352" i="2"/>
  <c r="X353" i="2"/>
  <c r="X358" i="2"/>
  <c r="X362" i="2"/>
  <c r="X365" i="2"/>
  <c r="X367" i="2"/>
  <c r="X368" i="2"/>
  <c r="X369" i="2"/>
  <c r="X373" i="2"/>
  <c r="X385" i="2"/>
  <c r="X389" i="2"/>
  <c r="X391" i="2"/>
  <c r="X394" i="2"/>
  <c r="X396" i="2"/>
  <c r="X334" i="2"/>
  <c r="X342" i="2"/>
  <c r="X350" i="2"/>
  <c r="X354" i="2"/>
  <c r="X356" i="2"/>
  <c r="X359" i="2"/>
  <c r="X361" i="2"/>
  <c r="X390" i="2"/>
  <c r="X400" i="2"/>
  <c r="X404" i="2"/>
  <c r="X409" i="2"/>
  <c r="X413" i="2"/>
  <c r="X414" i="2"/>
  <c r="X417" i="2"/>
  <c r="X436" i="2"/>
  <c r="X438" i="2"/>
  <c r="X440" i="2"/>
  <c r="X442" i="2"/>
  <c r="X448" i="2"/>
  <c r="X450" i="2"/>
  <c r="X452" i="2"/>
  <c r="X330" i="2"/>
  <c r="X332" i="2"/>
  <c r="X337" i="2"/>
  <c r="X340" i="2"/>
  <c r="X345" i="2"/>
  <c r="X348" i="2"/>
  <c r="X355" i="2"/>
  <c r="X370" i="2"/>
  <c r="X377" i="2"/>
  <c r="X378" i="2"/>
  <c r="X392" i="2"/>
  <c r="X401" i="2"/>
  <c r="X406" i="2"/>
  <c r="X412" i="2"/>
  <c r="X416" i="2"/>
  <c r="X418" i="2"/>
  <c r="X428" i="2"/>
  <c r="X443" i="2"/>
  <c r="X451" i="2"/>
  <c r="X464" i="2"/>
  <c r="X471" i="2"/>
  <c r="X472" i="2"/>
  <c r="X476" i="2"/>
  <c r="X477" i="2"/>
  <c r="X479" i="2"/>
  <c r="X486" i="2"/>
  <c r="X492" i="2"/>
  <c r="X493" i="2"/>
  <c r="X495" i="2"/>
  <c r="X339" i="2"/>
  <c r="X347" i="2"/>
  <c r="X360" i="2"/>
  <c r="X364" i="2"/>
  <c r="X371" i="2"/>
  <c r="X375" i="2"/>
  <c r="X381" i="2"/>
  <c r="X382" i="2"/>
  <c r="X386" i="2"/>
  <c r="X393" i="2"/>
  <c r="X403" i="2"/>
  <c r="X405" i="2"/>
  <c r="X407" i="2"/>
  <c r="X419" i="2"/>
  <c r="X422" i="2"/>
  <c r="X424" i="2"/>
  <c r="X432" i="2"/>
  <c r="X433" i="2"/>
  <c r="X434" i="2"/>
  <c r="X435" i="2"/>
  <c r="X439" i="2"/>
  <c r="X445" i="2"/>
  <c r="X363" i="2"/>
  <c r="X372" i="2"/>
  <c r="X374" i="2"/>
  <c r="X376" i="2"/>
  <c r="X384" i="2"/>
  <c r="X387" i="2"/>
  <c r="X395" i="2"/>
  <c r="X398" i="2"/>
  <c r="X408" i="2"/>
  <c r="X410" i="2"/>
  <c r="X411" i="2"/>
  <c r="X415" i="2"/>
  <c r="X420" i="2"/>
  <c r="X421" i="2"/>
  <c r="X423" i="2"/>
  <c r="X425" i="2"/>
  <c r="X426" i="2"/>
  <c r="X427" i="2"/>
  <c r="X429" i="2"/>
  <c r="X430" i="2"/>
  <c r="X431" i="2"/>
  <c r="X437" i="2"/>
  <c r="X441" i="2"/>
  <c r="X444" i="2"/>
  <c r="X446" i="2"/>
  <c r="X449" i="2"/>
  <c r="X453" i="2"/>
  <c r="X456" i="2"/>
  <c r="X458" i="2"/>
  <c r="X460" i="2"/>
  <c r="X462" i="2"/>
  <c r="X465" i="2"/>
  <c r="X467" i="2"/>
  <c r="X470" i="2"/>
  <c r="X478" i="2"/>
  <c r="X484" i="2"/>
  <c r="X485" i="2"/>
  <c r="X487" i="2"/>
  <c r="X494" i="2"/>
  <c r="X500" i="2"/>
  <c r="X457" i="2"/>
  <c r="X463" i="2"/>
  <c r="X469" i="2"/>
  <c r="X473" i="2"/>
  <c r="X474" i="2"/>
  <c r="X475" i="2"/>
  <c r="X488" i="2"/>
  <c r="X497" i="2"/>
  <c r="X502" i="2"/>
  <c r="X508" i="2"/>
  <c r="X509" i="2"/>
  <c r="X511" i="2"/>
  <c r="X523" i="2"/>
  <c r="X527" i="2"/>
  <c r="X529" i="2"/>
  <c r="X556" i="2"/>
  <c r="X558" i="2"/>
  <c r="X567" i="2"/>
  <c r="X569" i="2"/>
  <c r="X454" i="2"/>
  <c r="X459" i="2"/>
  <c r="X461" i="2"/>
  <c r="X480" i="2"/>
  <c r="X489" i="2"/>
  <c r="X498" i="2"/>
  <c r="X499" i="2"/>
  <c r="X506" i="2"/>
  <c r="X512" i="2"/>
  <c r="X513" i="2"/>
  <c r="X515" i="2"/>
  <c r="X519" i="2"/>
  <c r="X530" i="2"/>
  <c r="X533" i="2"/>
  <c r="X535" i="2"/>
  <c r="X538" i="2"/>
  <c r="X542" i="2"/>
  <c r="X547" i="2"/>
  <c r="X555" i="2"/>
  <c r="X557" i="2"/>
  <c r="X560" i="2"/>
  <c r="X562" i="2"/>
  <c r="X571" i="2"/>
  <c r="X573" i="2"/>
  <c r="X576" i="2"/>
  <c r="X578" i="2"/>
  <c r="X587" i="2"/>
  <c r="X589" i="2"/>
  <c r="X591" i="2"/>
  <c r="X594" i="2"/>
  <c r="X600" i="2"/>
  <c r="X605" i="2"/>
  <c r="X607" i="2"/>
  <c r="X610" i="2"/>
  <c r="X613" i="2"/>
  <c r="X615" i="2"/>
  <c r="X617" i="2"/>
  <c r="X619" i="2"/>
  <c r="X624" i="2"/>
  <c r="X455" i="2"/>
  <c r="X481" i="2"/>
  <c r="X490" i="2"/>
  <c r="X491" i="2"/>
  <c r="X501" i="2"/>
  <c r="X503" i="2"/>
  <c r="X510" i="2"/>
  <c r="X516" i="2"/>
  <c r="X517" i="2"/>
  <c r="X522" i="2"/>
  <c r="X526" i="2"/>
  <c r="X531" i="2"/>
  <c r="X534" i="2"/>
  <c r="X536" i="2"/>
  <c r="X537" i="2"/>
  <c r="X540" i="2"/>
  <c r="X541" i="2"/>
  <c r="X544" i="2"/>
  <c r="X551" i="2"/>
  <c r="X552" i="2"/>
  <c r="X553" i="2"/>
  <c r="X554" i="2"/>
  <c r="X559" i="2"/>
  <c r="X561" i="2"/>
  <c r="X564" i="2"/>
  <c r="X447" i="2"/>
  <c r="X466" i="2"/>
  <c r="X468" i="2"/>
  <c r="X482" i="2"/>
  <c r="X483" i="2"/>
  <c r="X496" i="2"/>
  <c r="X504" i="2"/>
  <c r="X505" i="2"/>
  <c r="X507" i="2"/>
  <c r="X514" i="2"/>
  <c r="X518" i="2"/>
  <c r="X520" i="2"/>
  <c r="X521" i="2"/>
  <c r="X524" i="2"/>
  <c r="X525" i="2"/>
  <c r="X528" i="2"/>
  <c r="X532" i="2"/>
  <c r="X539" i="2"/>
  <c r="X543" i="2"/>
  <c r="X545" i="2"/>
  <c r="X546" i="2"/>
  <c r="X548" i="2"/>
  <c r="X549" i="2"/>
  <c r="X550" i="2"/>
  <c r="X563" i="2"/>
  <c r="X565" i="2"/>
  <c r="X568" i="2"/>
  <c r="X570" i="2"/>
  <c r="X579" i="2"/>
  <c r="X581" i="2"/>
  <c r="X584" i="2"/>
  <c r="X586" i="2"/>
  <c r="X593" i="2"/>
  <c r="X595" i="2"/>
  <c r="X602" i="2"/>
  <c r="X604" i="2"/>
  <c r="X606" i="2"/>
  <c r="X609" i="2"/>
  <c r="X575" i="2"/>
  <c r="X585" i="2"/>
  <c r="X588" i="2"/>
  <c r="X599" i="2"/>
  <c r="X603" i="2"/>
  <c r="X616" i="2"/>
  <c r="X628" i="2"/>
  <c r="X630" i="2"/>
  <c r="X636" i="2"/>
  <c r="X642" i="2"/>
  <c r="X643" i="2"/>
  <c r="X645" i="2"/>
  <c r="X652" i="2"/>
  <c r="X658" i="2"/>
  <c r="X659" i="2"/>
  <c r="X661" i="2"/>
  <c r="X668" i="2"/>
  <c r="X674" i="2"/>
  <c r="X675" i="2"/>
  <c r="X677" i="2"/>
  <c r="X679" i="2"/>
  <c r="X684" i="2"/>
  <c r="X687" i="2"/>
  <c r="X697" i="2"/>
  <c r="X704" i="2"/>
  <c r="X706" i="2"/>
  <c r="X707" i="2"/>
  <c r="X708" i="2"/>
  <c r="X710" i="2"/>
  <c r="X711" i="2"/>
  <c r="X712" i="2"/>
  <c r="X717" i="2"/>
  <c r="X718" i="2"/>
  <c r="X720" i="2"/>
  <c r="X727" i="2"/>
  <c r="X733" i="2"/>
  <c r="X577" i="2"/>
  <c r="X580" i="2"/>
  <c r="X590" i="2"/>
  <c r="X592" i="2"/>
  <c r="X601" i="2"/>
  <c r="X612" i="2"/>
  <c r="X618" i="2"/>
  <c r="X620" i="2"/>
  <c r="X632" i="2"/>
  <c r="X633" i="2"/>
  <c r="X635" i="2"/>
  <c r="X640" i="2"/>
  <c r="X646" i="2"/>
  <c r="X647" i="2"/>
  <c r="X649" i="2"/>
  <c r="X656" i="2"/>
  <c r="X662" i="2"/>
  <c r="X663" i="2"/>
  <c r="X665" i="2"/>
  <c r="X672" i="2"/>
  <c r="X680" i="2"/>
  <c r="X692" i="2"/>
  <c r="X721" i="2"/>
  <c r="X566" i="2"/>
  <c r="X572" i="2"/>
  <c r="X582" i="2"/>
  <c r="X608" i="2"/>
  <c r="X614" i="2"/>
  <c r="X621" i="2"/>
  <c r="X622" i="2"/>
  <c r="X625" i="2"/>
  <c r="X626" i="2"/>
  <c r="X637" i="2"/>
  <c r="X644" i="2"/>
  <c r="X650" i="2"/>
  <c r="X651" i="2"/>
  <c r="X653" i="2"/>
  <c r="X660" i="2"/>
  <c r="X666" i="2"/>
  <c r="X667" i="2"/>
  <c r="X669" i="2"/>
  <c r="X676" i="2"/>
  <c r="X681" i="2"/>
  <c r="X683" i="2"/>
  <c r="X685" i="2"/>
  <c r="X688" i="2"/>
  <c r="X690" i="2"/>
  <c r="X691" i="2"/>
  <c r="X694" i="2"/>
  <c r="X699" i="2"/>
  <c r="X701" i="2"/>
  <c r="X703" i="2"/>
  <c r="X705" i="2"/>
  <c r="X709" i="2"/>
  <c r="X719" i="2"/>
  <c r="X725" i="2"/>
  <c r="X726" i="2"/>
  <c r="X574" i="2"/>
  <c r="X583" i="2"/>
  <c r="X596" i="2"/>
  <c r="X597" i="2"/>
  <c r="X598" i="2"/>
  <c r="X611" i="2"/>
  <c r="X623" i="2"/>
  <c r="X627" i="2"/>
  <c r="X629" i="2"/>
  <c r="X631" i="2"/>
  <c r="X634" i="2"/>
  <c r="X638" i="2"/>
  <c r="X639" i="2"/>
  <c r="X641" i="2"/>
  <c r="X648" i="2"/>
  <c r="X654" i="2"/>
  <c r="X655" i="2"/>
  <c r="X657" i="2"/>
  <c r="X664" i="2"/>
  <c r="X670" i="2"/>
  <c r="X671" i="2"/>
  <c r="X673" i="2"/>
  <c r="X678" i="2"/>
  <c r="X682" i="2"/>
  <c r="X686" i="2"/>
  <c r="X689" i="2"/>
  <c r="X693" i="2"/>
  <c r="X695" i="2"/>
  <c r="X696" i="2"/>
  <c r="X698" i="2"/>
  <c r="X700" i="2"/>
  <c r="X702" i="2"/>
  <c r="X713" i="2"/>
  <c r="X714" i="2"/>
  <c r="X715" i="2"/>
  <c r="X716" i="2"/>
  <c r="X723" i="2"/>
  <c r="X729" i="2"/>
  <c r="X730" i="2"/>
  <c r="X732" i="2"/>
  <c r="X739" i="2"/>
  <c r="X745" i="2"/>
  <c r="X746" i="2"/>
  <c r="X748" i="2"/>
  <c r="X724" i="2"/>
  <c r="X731" i="2"/>
  <c r="X740" i="2"/>
  <c r="X742" i="2"/>
  <c r="X750" i="2"/>
  <c r="X753" i="2"/>
  <c r="X755" i="2"/>
  <c r="X761" i="2"/>
  <c r="X762" i="2"/>
  <c r="X764" i="2"/>
  <c r="X771" i="2"/>
  <c r="X775" i="2"/>
  <c r="X780" i="2"/>
  <c r="X782" i="2"/>
  <c r="X784" i="2"/>
  <c r="X787" i="2"/>
  <c r="X789" i="2"/>
  <c r="X795" i="2"/>
  <c r="X799" i="2"/>
  <c r="X804" i="2"/>
  <c r="X807" i="2"/>
  <c r="X809" i="2"/>
  <c r="X810" i="2"/>
  <c r="X813" i="2"/>
  <c r="X814" i="2"/>
  <c r="X817" i="2"/>
  <c r="X7" i="2"/>
  <c r="X12" i="2"/>
  <c r="X18" i="2"/>
  <c r="X21" i="2"/>
  <c r="X23" i="2"/>
  <c r="X26" i="2"/>
  <c r="X28" i="2"/>
  <c r="X32" i="2"/>
  <c r="X34" i="2"/>
  <c r="X46" i="2"/>
  <c r="X47" i="2"/>
  <c r="X49" i="2"/>
  <c r="X51" i="2"/>
  <c r="X60" i="2"/>
  <c r="X71" i="2"/>
  <c r="X73" i="2"/>
  <c r="X74" i="2"/>
  <c r="X722" i="2"/>
  <c r="X735" i="2"/>
  <c r="X741" i="2"/>
  <c r="X743" i="2"/>
  <c r="X747" i="2"/>
  <c r="X759" i="2"/>
  <c r="X765" i="2"/>
  <c r="X766" i="2"/>
  <c r="X768" i="2"/>
  <c r="X777" i="2"/>
  <c r="X781" i="2"/>
  <c r="X785" i="2"/>
  <c r="X788" i="2"/>
  <c r="X791" i="2"/>
  <c r="X794" i="2"/>
  <c r="X797" i="2"/>
  <c r="X798" i="2"/>
  <c r="X801" i="2"/>
  <c r="X805" i="2"/>
  <c r="X812" i="2"/>
  <c r="X816" i="2"/>
  <c r="X818" i="2"/>
  <c r="X820" i="2"/>
  <c r="X821" i="2"/>
  <c r="X822" i="2"/>
  <c r="X6" i="2"/>
  <c r="X8" i="2"/>
  <c r="X10" i="2"/>
  <c r="X14" i="2"/>
  <c r="X19" i="2"/>
  <c r="X20" i="2"/>
  <c r="X22" i="2"/>
  <c r="X25" i="2"/>
  <c r="X29" i="2"/>
  <c r="X30" i="2"/>
  <c r="X36" i="2"/>
  <c r="X38" i="2"/>
  <c r="X44" i="2"/>
  <c r="X50" i="2"/>
  <c r="X53" i="2"/>
  <c r="X57" i="2"/>
  <c r="X58" i="2"/>
  <c r="X59" i="2"/>
  <c r="X62" i="2"/>
  <c r="X64" i="2"/>
  <c r="X68" i="2"/>
  <c r="X70" i="2"/>
  <c r="X76" i="2"/>
  <c r="X77" i="2"/>
  <c r="X78" i="2"/>
  <c r="X79" i="2"/>
  <c r="X85" i="2"/>
  <c r="X86" i="2"/>
  <c r="X736" i="2"/>
  <c r="X738" i="2"/>
  <c r="X744" i="2"/>
  <c r="X749" i="2"/>
  <c r="X751" i="2"/>
  <c r="X756" i="2"/>
  <c r="X763" i="2"/>
  <c r="X769" i="2"/>
  <c r="X770" i="2"/>
  <c r="X772" i="2"/>
  <c r="X774" i="2"/>
  <c r="X776" i="2"/>
  <c r="X778" i="2"/>
  <c r="X783" i="2"/>
  <c r="X786" i="2"/>
  <c r="X793" i="2"/>
  <c r="X796" i="2"/>
  <c r="X800" i="2"/>
  <c r="X802" i="2"/>
  <c r="X819" i="2"/>
  <c r="X9" i="2"/>
  <c r="X13" i="2"/>
  <c r="X16" i="2"/>
  <c r="X17" i="2"/>
  <c r="X24" i="2"/>
  <c r="X27" i="2"/>
  <c r="X31" i="2"/>
  <c r="X41" i="2"/>
  <c r="X48" i="2"/>
  <c r="X52" i="2"/>
  <c r="X54" i="2"/>
  <c r="X55" i="2"/>
  <c r="X56" i="2"/>
  <c r="X61" i="2"/>
  <c r="X63" i="2"/>
  <c r="X66" i="2"/>
  <c r="X69" i="2"/>
  <c r="X728" i="2"/>
  <c r="X734" i="2"/>
  <c r="X737" i="2"/>
  <c r="X752" i="2"/>
  <c r="X754" i="2"/>
  <c r="X757" i="2"/>
  <c r="X758" i="2"/>
  <c r="X760" i="2"/>
  <c r="X767" i="2"/>
  <c r="X773" i="2"/>
  <c r="X779" i="2"/>
  <c r="X790" i="2"/>
  <c r="X792" i="2"/>
  <c r="X803" i="2"/>
  <c r="X806" i="2"/>
  <c r="X808" i="2"/>
  <c r="X811" i="2"/>
  <c r="X815" i="2"/>
  <c r="X11" i="2"/>
  <c r="X15" i="2"/>
  <c r="X33" i="2"/>
  <c r="X35" i="2"/>
  <c r="X37" i="2"/>
  <c r="X39" i="2"/>
  <c r="X40" i="2"/>
  <c r="X42" i="2"/>
  <c r="X43" i="2"/>
  <c r="X45" i="2"/>
  <c r="X65" i="2"/>
  <c r="X67" i="2"/>
  <c r="X80" i="2"/>
  <c r="X87" i="2"/>
  <c r="X75" i="2"/>
  <c r="X82" i="2"/>
  <c r="X93" i="2"/>
  <c r="X95" i="2"/>
  <c r="X97" i="2"/>
  <c r="X98" i="2"/>
  <c r="X99" i="2"/>
  <c r="X102" i="2"/>
  <c r="X103" i="2"/>
  <c r="X105" i="2"/>
  <c r="X106" i="2"/>
  <c r="X107" i="2"/>
  <c r="X111" i="2"/>
  <c r="X112" i="2"/>
  <c r="X114" i="2"/>
  <c r="X119" i="2"/>
  <c r="X121" i="2"/>
  <c r="X149" i="2"/>
  <c r="X153" i="2"/>
  <c r="X154" i="2"/>
  <c r="X166" i="2"/>
  <c r="X167" i="2"/>
  <c r="X174" i="2"/>
  <c r="X175" i="2"/>
  <c r="X182" i="2"/>
  <c r="X183" i="2"/>
  <c r="X189" i="2"/>
  <c r="X194" i="2"/>
  <c r="X198" i="2"/>
  <c r="X199" i="2"/>
  <c r="X203" i="2"/>
  <c r="X205" i="2"/>
  <c r="X206" i="2"/>
  <c r="X207" i="2"/>
  <c r="X209" i="2"/>
  <c r="X210" i="2"/>
  <c r="X211" i="2"/>
  <c r="X213" i="2"/>
  <c r="X214" i="2"/>
  <c r="X83" i="2"/>
  <c r="X84" i="2"/>
  <c r="X91" i="2"/>
  <c r="X96" i="2"/>
  <c r="X101" i="2"/>
  <c r="X108" i="2"/>
  <c r="X109" i="2"/>
  <c r="X115" i="2"/>
  <c r="X116" i="2"/>
  <c r="X118" i="2"/>
  <c r="X120" i="2"/>
  <c r="X127" i="2"/>
  <c r="X131" i="2"/>
  <c r="X135" i="2"/>
  <c r="X139" i="2"/>
  <c r="X143" i="2"/>
  <c r="X147" i="2"/>
  <c r="X150" i="2"/>
  <c r="X152" i="2"/>
  <c r="X159" i="2"/>
  <c r="X164" i="2"/>
  <c r="X169" i="2"/>
  <c r="X172" i="2"/>
  <c r="X177" i="2"/>
  <c r="X180" i="2"/>
  <c r="X185" i="2"/>
  <c r="X192" i="2"/>
  <c r="X193" i="2"/>
  <c r="X195" i="2"/>
  <c r="X197" i="2"/>
  <c r="X217" i="2"/>
  <c r="X221" i="2"/>
  <c r="X223" i="2"/>
  <c r="X231" i="2"/>
  <c r="X219" i="2"/>
  <c r="X88" i="2"/>
  <c r="X104" i="2"/>
  <c r="X113" i="2"/>
  <c r="X122" i="2"/>
  <c r="X124" i="2"/>
  <c r="X125" i="2"/>
  <c r="X126" i="2"/>
  <c r="X128" i="2"/>
  <c r="X129" i="2"/>
  <c r="X130" i="2"/>
  <c r="X132" i="2"/>
  <c r="X133" i="2"/>
  <c r="X134" i="2"/>
  <c r="X136" i="2"/>
  <c r="X137" i="2"/>
  <c r="X138" i="2"/>
  <c r="X140" i="2"/>
  <c r="X141" i="2"/>
  <c r="X142" i="2"/>
  <c r="X144" i="2"/>
  <c r="X145" i="2"/>
  <c r="X146" i="2"/>
  <c r="X148" i="2"/>
  <c r="X158" i="2"/>
  <c r="X161" i="2"/>
  <c r="X162" i="2"/>
  <c r="X163" i="2"/>
  <c r="X170" i="2"/>
  <c r="X171" i="2"/>
  <c r="X178" i="2"/>
  <c r="X179" i="2"/>
  <c r="X186" i="2"/>
  <c r="X188" i="2"/>
  <c r="X202" i="2"/>
  <c r="X215" i="2"/>
  <c r="X72" i="2"/>
  <c r="X81" i="2"/>
  <c r="X89" i="2"/>
  <c r="X90" i="2"/>
  <c r="X92" i="2"/>
  <c r="X94" i="2"/>
  <c r="X100" i="2"/>
  <c r="X110" i="2"/>
  <c r="X117" i="2"/>
  <c r="X123" i="2"/>
  <c r="X151" i="2"/>
  <c r="X155" i="2"/>
  <c r="X156" i="2"/>
  <c r="X157" i="2"/>
  <c r="X160" i="2"/>
  <c r="X165" i="2"/>
  <c r="X168" i="2"/>
  <c r="X173" i="2"/>
  <c r="X176" i="2"/>
  <c r="X181" i="2"/>
  <c r="X184" i="2"/>
  <c r="X187" i="2"/>
  <c r="X190" i="2"/>
  <c r="X191" i="2"/>
  <c r="X196" i="2"/>
  <c r="X200" i="2"/>
  <c r="X201" i="2"/>
  <c r="X204" i="2"/>
  <c r="X208" i="2"/>
  <c r="X212" i="2"/>
  <c r="X224" i="2"/>
  <c r="X225" i="2"/>
  <c r="X226" i="2"/>
  <c r="X228" i="2"/>
  <c r="X229" i="2"/>
  <c r="X230" i="2"/>
  <c r="X232" i="2"/>
  <c r="X216" i="2"/>
  <c r="X218" i="2"/>
  <c r="X220" i="2"/>
  <c r="X222" i="2"/>
  <c r="X227" i="2"/>
  <c r="AN5" i="2"/>
  <c r="B35" i="1"/>
  <c r="B44" i="1" s="1"/>
  <c r="B36" i="1"/>
  <c r="B2" i="2"/>
  <c r="D2" i="2" s="1"/>
  <c r="B41" i="1"/>
  <c r="D21" i="2"/>
  <c r="X5" i="2"/>
  <c r="X4" i="2"/>
  <c r="E21" i="2"/>
  <c r="F54" i="1"/>
  <c r="F52" i="1"/>
  <c r="F51" i="1"/>
  <c r="B22" i="1"/>
  <c r="B51" i="1" s="1"/>
  <c r="B40" i="1"/>
  <c r="F53" i="1" l="1"/>
  <c r="K21" i="1"/>
  <c r="D8" i="2"/>
  <c r="D7" i="2"/>
  <c r="B19" i="2" s="1"/>
  <c r="G53" i="1"/>
  <c r="G51" i="1"/>
  <c r="G54" i="1"/>
  <c r="G52" i="1"/>
  <c r="G50" i="1"/>
  <c r="AB234" i="2" l="1"/>
  <c r="AA235" i="2"/>
  <c r="AA236" i="2"/>
  <c r="AA238" i="2"/>
  <c r="AA247" i="2"/>
  <c r="AA250" i="2"/>
  <c r="AA253" i="2"/>
  <c r="AA266" i="2"/>
  <c r="AB269" i="2"/>
  <c r="AA272" i="2"/>
  <c r="AA274" i="2"/>
  <c r="AB276" i="2"/>
  <c r="AA278" i="2"/>
  <c r="AA282" i="2"/>
  <c r="AB284" i="2"/>
  <c r="AA286" i="2"/>
  <c r="AB290" i="2"/>
  <c r="AA292" i="2"/>
  <c r="AA297" i="2"/>
  <c r="AA300" i="2"/>
  <c r="AB306" i="2"/>
  <c r="AA307" i="2"/>
  <c r="AA310" i="2"/>
  <c r="AA315" i="2"/>
  <c r="AB238" i="2"/>
  <c r="AB240" i="2"/>
  <c r="AA245" i="2"/>
  <c r="AB246" i="2"/>
  <c r="AA248" i="2"/>
  <c r="AA249" i="2"/>
  <c r="AA252" i="2"/>
  <c r="AB255" i="2"/>
  <c r="AA256" i="2"/>
  <c r="AA259" i="2"/>
  <c r="AB263" i="2"/>
  <c r="AB265" i="2"/>
  <c r="AB271" i="2"/>
  <c r="AA273" i="2"/>
  <c r="AA276" i="2"/>
  <c r="AA277" i="2"/>
  <c r="AA284" i="2"/>
  <c r="AA285" i="2"/>
  <c r="AA296" i="2"/>
  <c r="AB311" i="2"/>
  <c r="AA313" i="2"/>
  <c r="AA244" i="2"/>
  <c r="AB248" i="2"/>
  <c r="AB252" i="2"/>
  <c r="AA257" i="2"/>
  <c r="AB259" i="2"/>
  <c r="AA260" i="2"/>
  <c r="AA262" i="2"/>
  <c r="AA267" i="2"/>
  <c r="AA280" i="2"/>
  <c r="AA288" i="2"/>
  <c r="AA295" i="2"/>
  <c r="AA298" i="2"/>
  <c r="AA299" i="2"/>
  <c r="AA302" i="2"/>
  <c r="AA303" i="2"/>
  <c r="AB305" i="2"/>
  <c r="AA306" i="2"/>
  <c r="AB307" i="2"/>
  <c r="AA308" i="2"/>
  <c r="AA314" i="2"/>
  <c r="AA316" i="2"/>
  <c r="AA319" i="2"/>
  <c r="AA322" i="2"/>
  <c r="AB323" i="2"/>
  <c r="AA233" i="2"/>
  <c r="AB236" i="2"/>
  <c r="AA239" i="2"/>
  <c r="AA242" i="2"/>
  <c r="AB244" i="2"/>
  <c r="AB250" i="2"/>
  <c r="AA251" i="2"/>
  <c r="AA254" i="2"/>
  <c r="AB257" i="2"/>
  <c r="AA258" i="2"/>
  <c r="AA261" i="2"/>
  <c r="AB267" i="2"/>
  <c r="AA269" i="2"/>
  <c r="AA275" i="2"/>
  <c r="AB280" i="2"/>
  <c r="AA281" i="2"/>
  <c r="AA283" i="2"/>
  <c r="AB288" i="2"/>
  <c r="AA290" i="2"/>
  <c r="AB292" i="2"/>
  <c r="AA293" i="2"/>
  <c r="AB295" i="2"/>
  <c r="AB298" i="2"/>
  <c r="AB299" i="2"/>
  <c r="AB302" i="2"/>
  <c r="AB303" i="2"/>
  <c r="AA234" i="2"/>
  <c r="AA237" i="2"/>
  <c r="AA240" i="2"/>
  <c r="AB242" i="2"/>
  <c r="AA246" i="2"/>
  <c r="AB254" i="2"/>
  <c r="AB261" i="2"/>
  <c r="AA263" i="2"/>
  <c r="AA265" i="2"/>
  <c r="AA271" i="2"/>
  <c r="AB274" i="2"/>
  <c r="AB278" i="2"/>
  <c r="AB282" i="2"/>
  <c r="AB286" i="2"/>
  <c r="AB293" i="2"/>
  <c r="AB294" i="2"/>
  <c r="AA304" i="2"/>
  <c r="AB310" i="2"/>
  <c r="AA311" i="2"/>
  <c r="AB315" i="2"/>
  <c r="AA318" i="2"/>
  <c r="AA320" i="2"/>
  <c r="AB327" i="2"/>
  <c r="AB308" i="2"/>
  <c r="AA312" i="2"/>
  <c r="AA317" i="2"/>
  <c r="AA323" i="2"/>
  <c r="AA327" i="2"/>
  <c r="AB332" i="2"/>
  <c r="AB335" i="2"/>
  <c r="AA336" i="2"/>
  <c r="AA339" i="2"/>
  <c r="AB341" i="2"/>
  <c r="AA342" i="2"/>
  <c r="AA345" i="2"/>
  <c r="AB348" i="2"/>
  <c r="AB351" i="2"/>
  <c r="AA352" i="2"/>
  <c r="AA355" i="2"/>
  <c r="AB357" i="2"/>
  <c r="AB364" i="2"/>
  <c r="AA368" i="2"/>
  <c r="AB371" i="2"/>
  <c r="AB372" i="2"/>
  <c r="AA375" i="2"/>
  <c r="AB379" i="2"/>
  <c r="AB383" i="2"/>
  <c r="AA385" i="2"/>
  <c r="AA387" i="2"/>
  <c r="AA391" i="2"/>
  <c r="AA396" i="2"/>
  <c r="AB397" i="2"/>
  <c r="AA398" i="2"/>
  <c r="AA401" i="2"/>
  <c r="AB314" i="2"/>
  <c r="AB318" i="2"/>
  <c r="AB319" i="2"/>
  <c r="AA309" i="2"/>
  <c r="AB331" i="2"/>
  <c r="AB333" i="2"/>
  <c r="AA334" i="2"/>
  <c r="AA337" i="2"/>
  <c r="AB340" i="2"/>
  <c r="AB343" i="2"/>
  <c r="AA344" i="2"/>
  <c r="AA347" i="2"/>
  <c r="AB349" i="2"/>
  <c r="AA350" i="2"/>
  <c r="AB353" i="2"/>
  <c r="AB356" i="2"/>
  <c r="AB360" i="2"/>
  <c r="AA361" i="2"/>
  <c r="AA363" i="2"/>
  <c r="AB365" i="2"/>
  <c r="AA366" i="2"/>
  <c r="AB369" i="2"/>
  <c r="AB373" i="2"/>
  <c r="AB377" i="2"/>
  <c r="AA378" i="2"/>
  <c r="AB381" i="2"/>
  <c r="AA388" i="2"/>
  <c r="AB389" i="2"/>
  <c r="AA390" i="2"/>
  <c r="AA393" i="2"/>
  <c r="AB395" i="2"/>
  <c r="AA399" i="2"/>
  <c r="AA328" i="2"/>
  <c r="AA335" i="2"/>
  <c r="AA343" i="2"/>
  <c r="AA351" i="2"/>
  <c r="AA357" i="2"/>
  <c r="AB363" i="2"/>
  <c r="AA367" i="2"/>
  <c r="AB368" i="2"/>
  <c r="AA372" i="2"/>
  <c r="AA374" i="2"/>
  <c r="AA379" i="2"/>
  <c r="AA384" i="2"/>
  <c r="AB385" i="2"/>
  <c r="AB393" i="2"/>
  <c r="AA395" i="2"/>
  <c r="AA397" i="2"/>
  <c r="AB399" i="2"/>
  <c r="AB403" i="2"/>
  <c r="AA407" i="2"/>
  <c r="AB409" i="2"/>
  <c r="AB413" i="2"/>
  <c r="AB417" i="2"/>
  <c r="AA419" i="2"/>
  <c r="AA420" i="2"/>
  <c r="AA426" i="2"/>
  <c r="AA435" i="2"/>
  <c r="AB436" i="2"/>
  <c r="AA437" i="2"/>
  <c r="AA439" i="2"/>
  <c r="AB440" i="2"/>
  <c r="AA441" i="2"/>
  <c r="AA447" i="2"/>
  <c r="AB448" i="2"/>
  <c r="AA449" i="2"/>
  <c r="AA333" i="2"/>
  <c r="AA341" i="2"/>
  <c r="AA349" i="2"/>
  <c r="AA353" i="2"/>
  <c r="AA356" i="2"/>
  <c r="AB387" i="2"/>
  <c r="AA389" i="2"/>
  <c r="AB391" i="2"/>
  <c r="AA400" i="2"/>
  <c r="AA405" i="2"/>
  <c r="AB407" i="2"/>
  <c r="AA408" i="2"/>
  <c r="AA411" i="2"/>
  <c r="AA415" i="2"/>
  <c r="AB419" i="2"/>
  <c r="AA423" i="2"/>
  <c r="AA427" i="2"/>
  <c r="AA430" i="2"/>
  <c r="AA431" i="2"/>
  <c r="AA433" i="2"/>
  <c r="AA446" i="2"/>
  <c r="AA455" i="2"/>
  <c r="AA458" i="2"/>
  <c r="AA462" i="2"/>
  <c r="AB464" i="2"/>
  <c r="AA469" i="2"/>
  <c r="AA470" i="2"/>
  <c r="AB472" i="2"/>
  <c r="AB474" i="2"/>
  <c r="AA475" i="2"/>
  <c r="AB476" i="2"/>
  <c r="AA478" i="2"/>
  <c r="AA480" i="2"/>
  <c r="AA485" i="2"/>
  <c r="AB490" i="2"/>
  <c r="AA491" i="2"/>
  <c r="AB492" i="2"/>
  <c r="AA494" i="2"/>
  <c r="AA496" i="2"/>
  <c r="AB330" i="2"/>
  <c r="AA331" i="2"/>
  <c r="AA332" i="2"/>
  <c r="AA338" i="2"/>
  <c r="AA340" i="2"/>
  <c r="AA346" i="2"/>
  <c r="AA348" i="2"/>
  <c r="AB355" i="2"/>
  <c r="AA358" i="2"/>
  <c r="AB361" i="2"/>
  <c r="AA365" i="2"/>
  <c r="AA369" i="2"/>
  <c r="AA377" i="2"/>
  <c r="AA383" i="2"/>
  <c r="AA392" i="2"/>
  <c r="AA402" i="2"/>
  <c r="AA404" i="2"/>
  <c r="AB405" i="2"/>
  <c r="AB411" i="2"/>
  <c r="AA412" i="2"/>
  <c r="AB415" i="2"/>
  <c r="AA421" i="2"/>
  <c r="AB423" i="2"/>
  <c r="AA425" i="2"/>
  <c r="AB427" i="2"/>
  <c r="AA429" i="2"/>
  <c r="AB431" i="2"/>
  <c r="AB433" i="2"/>
  <c r="AA438" i="2"/>
  <c r="AA442" i="2"/>
  <c r="AA444" i="2"/>
  <c r="AB446" i="2"/>
  <c r="AA324" i="2"/>
  <c r="AB329" i="2"/>
  <c r="AB336" i="2"/>
  <c r="AB337" i="2"/>
  <c r="AB339" i="2"/>
  <c r="AB344" i="2"/>
  <c r="AB345" i="2"/>
  <c r="AB347" i="2"/>
  <c r="AB352" i="2"/>
  <c r="AA360" i="2"/>
  <c r="AA364" i="2"/>
  <c r="AA373" i="2"/>
  <c r="AB375" i="2"/>
  <c r="AA381" i="2"/>
  <c r="AA386" i="2"/>
  <c r="AA394" i="2"/>
  <c r="AB401" i="2"/>
  <c r="AA403" i="2"/>
  <c r="AA409" i="2"/>
  <c r="AA413" i="2"/>
  <c r="AA417" i="2"/>
  <c r="AA418" i="2"/>
  <c r="AB421" i="2"/>
  <c r="AB425" i="2"/>
  <c r="AB428" i="2"/>
  <c r="AB429" i="2"/>
  <c r="AB432" i="2"/>
  <c r="AA434" i="2"/>
  <c r="AA436" i="2"/>
  <c r="AB438" i="2"/>
  <c r="AA440" i="2"/>
  <c r="AB442" i="2"/>
  <c r="AA443" i="2"/>
  <c r="AB444" i="2"/>
  <c r="AA445" i="2"/>
  <c r="AA448" i="2"/>
  <c r="AB450" i="2"/>
  <c r="AA452" i="2"/>
  <c r="AB454" i="2"/>
  <c r="AB456" i="2"/>
  <c r="AB460" i="2"/>
  <c r="AB466" i="2"/>
  <c r="AA468" i="2"/>
  <c r="AA471" i="2"/>
  <c r="AA473" i="2"/>
  <c r="AA477" i="2"/>
  <c r="AB482" i="2"/>
  <c r="AA483" i="2"/>
  <c r="AB484" i="2"/>
  <c r="AA486" i="2"/>
  <c r="AA488" i="2"/>
  <c r="AA493" i="2"/>
  <c r="AB498" i="2"/>
  <c r="AA499" i="2"/>
  <c r="AB500" i="2"/>
  <c r="AA466" i="2"/>
  <c r="AA482" i="2"/>
  <c r="AA484" i="2"/>
  <c r="AA487" i="2"/>
  <c r="AB494" i="2"/>
  <c r="AA501" i="2"/>
  <c r="AB506" i="2"/>
  <c r="AA507" i="2"/>
  <c r="AB508" i="2"/>
  <c r="AA510" i="2"/>
  <c r="AA512" i="2"/>
  <c r="AA517" i="2"/>
  <c r="AA521" i="2"/>
  <c r="AA522" i="2"/>
  <c r="AA526" i="2"/>
  <c r="AB530" i="2"/>
  <c r="AA531" i="2"/>
  <c r="AA534" i="2"/>
  <c r="AB538" i="2"/>
  <c r="AA539" i="2"/>
  <c r="AB542" i="2"/>
  <c r="AA545" i="2"/>
  <c r="AA546" i="2"/>
  <c r="AB554" i="2"/>
  <c r="AA555" i="2"/>
  <c r="AB557" i="2"/>
  <c r="AA561" i="2"/>
  <c r="AA566" i="2"/>
  <c r="AB567" i="2"/>
  <c r="AA568" i="2"/>
  <c r="AA450" i="2"/>
  <c r="AA456" i="2"/>
  <c r="AB458" i="2"/>
  <c r="AA463" i="2"/>
  <c r="AA464" i="2"/>
  <c r="AB468" i="2"/>
  <c r="AA472" i="2"/>
  <c r="AA474" i="2"/>
  <c r="AA476" i="2"/>
  <c r="AA479" i="2"/>
  <c r="AB486" i="2"/>
  <c r="AB496" i="2"/>
  <c r="AA497" i="2"/>
  <c r="AA505" i="2"/>
  <c r="AB510" i="2"/>
  <c r="AA511" i="2"/>
  <c r="AB512" i="2"/>
  <c r="AA514" i="2"/>
  <c r="AA516" i="2"/>
  <c r="AA518" i="2"/>
  <c r="AB522" i="2"/>
  <c r="AA523" i="2"/>
  <c r="AB526" i="2"/>
  <c r="AB534" i="2"/>
  <c r="AA536" i="2"/>
  <c r="AA540" i="2"/>
  <c r="AA544" i="2"/>
  <c r="AB546" i="2"/>
  <c r="AA549" i="2"/>
  <c r="AA550" i="2"/>
  <c r="AA552" i="2"/>
  <c r="AB555" i="2"/>
  <c r="AA556" i="2"/>
  <c r="AA559" i="2"/>
  <c r="AB561" i="2"/>
  <c r="AA565" i="2"/>
  <c r="AA570" i="2"/>
  <c r="AB571" i="2"/>
  <c r="AA572" i="2"/>
  <c r="AA575" i="2"/>
  <c r="AB577" i="2"/>
  <c r="AA581" i="2"/>
  <c r="AA586" i="2"/>
  <c r="AB587" i="2"/>
  <c r="AA588" i="2"/>
  <c r="AB591" i="2"/>
  <c r="AA592" i="2"/>
  <c r="AA593" i="2"/>
  <c r="AB597" i="2"/>
  <c r="AA599" i="2"/>
  <c r="AB601" i="2"/>
  <c r="AA604" i="2"/>
  <c r="AA606" i="2"/>
  <c r="AB607" i="2"/>
  <c r="AA609" i="2"/>
  <c r="AB615" i="2"/>
  <c r="AB619" i="2"/>
  <c r="AB621" i="2"/>
  <c r="AA623" i="2"/>
  <c r="AA629" i="2"/>
  <c r="AA631" i="2"/>
  <c r="AB452" i="2"/>
  <c r="AA454" i="2"/>
  <c r="AA460" i="2"/>
  <c r="AA461" i="2"/>
  <c r="AB462" i="2"/>
  <c r="AB478" i="2"/>
  <c r="AB488" i="2"/>
  <c r="AA489" i="2"/>
  <c r="AA498" i="2"/>
  <c r="AA500" i="2"/>
  <c r="AA502" i="2"/>
  <c r="AA504" i="2"/>
  <c r="AA509" i="2"/>
  <c r="AB514" i="2"/>
  <c r="AA515" i="2"/>
  <c r="AB516" i="2"/>
  <c r="AB518" i="2"/>
  <c r="AA520" i="2"/>
  <c r="AA524" i="2"/>
  <c r="AA528" i="2"/>
  <c r="AA529" i="2"/>
  <c r="AA532" i="2"/>
  <c r="AB536" i="2"/>
  <c r="AB540" i="2"/>
  <c r="AB544" i="2"/>
  <c r="AA548" i="2"/>
  <c r="AB550" i="2"/>
  <c r="AB552" i="2"/>
  <c r="AA558" i="2"/>
  <c r="AB559" i="2"/>
  <c r="AA560" i="2"/>
  <c r="AA563" i="2"/>
  <c r="AA451" i="2"/>
  <c r="AB470" i="2"/>
  <c r="AB471" i="2"/>
  <c r="AB480" i="2"/>
  <c r="AA481" i="2"/>
  <c r="AA490" i="2"/>
  <c r="AA492" i="2"/>
  <c r="AA495" i="2"/>
  <c r="AB502" i="2"/>
  <c r="AA503" i="2"/>
  <c r="AB504" i="2"/>
  <c r="AA506" i="2"/>
  <c r="AA508" i="2"/>
  <c r="AA513" i="2"/>
  <c r="AB520" i="2"/>
  <c r="AB524" i="2"/>
  <c r="AB528" i="2"/>
  <c r="AA530" i="2"/>
  <c r="AB532" i="2"/>
  <c r="AA537" i="2"/>
  <c r="AA538" i="2"/>
  <c r="AA542" i="2"/>
  <c r="AB547" i="2"/>
  <c r="AB548" i="2"/>
  <c r="AB551" i="2"/>
  <c r="AA553" i="2"/>
  <c r="AA554" i="2"/>
  <c r="AA557" i="2"/>
  <c r="AA562" i="2"/>
  <c r="AB563" i="2"/>
  <c r="AA564" i="2"/>
  <c r="AA567" i="2"/>
  <c r="AB569" i="2"/>
  <c r="AA573" i="2"/>
  <c r="AA578" i="2"/>
  <c r="AB579" i="2"/>
  <c r="AA580" i="2"/>
  <c r="AA583" i="2"/>
  <c r="AB585" i="2"/>
  <c r="AA589" i="2"/>
  <c r="AA594" i="2"/>
  <c r="AB595" i="2"/>
  <c r="AA603" i="2"/>
  <c r="AA605" i="2"/>
  <c r="AA611" i="2"/>
  <c r="AA612" i="2"/>
  <c r="AA613" i="2"/>
  <c r="AA614" i="2"/>
  <c r="AA617" i="2"/>
  <c r="AB625" i="2"/>
  <c r="AA627" i="2"/>
  <c r="AB630" i="2"/>
  <c r="AA569" i="2"/>
  <c r="AA574" i="2"/>
  <c r="AA584" i="2"/>
  <c r="AB593" i="2"/>
  <c r="AA595" i="2"/>
  <c r="AA597" i="2"/>
  <c r="AA598" i="2"/>
  <c r="AB605" i="2"/>
  <c r="AB613" i="2"/>
  <c r="AB629" i="2"/>
  <c r="AB633" i="2"/>
  <c r="AA635" i="2"/>
  <c r="AB640" i="2"/>
  <c r="AA641" i="2"/>
  <c r="AB642" i="2"/>
  <c r="AA644" i="2"/>
  <c r="AA646" i="2"/>
  <c r="AA651" i="2"/>
  <c r="AB656" i="2"/>
  <c r="AA657" i="2"/>
  <c r="AB658" i="2"/>
  <c r="AA660" i="2"/>
  <c r="AA662" i="2"/>
  <c r="AA667" i="2"/>
  <c r="AB672" i="2"/>
  <c r="AA673" i="2"/>
  <c r="AB674" i="2"/>
  <c r="AA676" i="2"/>
  <c r="AB680" i="2"/>
  <c r="AA683" i="2"/>
  <c r="AA688" i="2"/>
  <c r="AB692" i="2"/>
  <c r="AA695" i="2"/>
  <c r="AA703" i="2"/>
  <c r="AA705" i="2"/>
  <c r="AB706" i="2"/>
  <c r="AB709" i="2"/>
  <c r="AB710" i="2"/>
  <c r="AB713" i="2"/>
  <c r="AA715" i="2"/>
  <c r="AA716" i="2"/>
  <c r="AB717" i="2"/>
  <c r="AA719" i="2"/>
  <c r="AA721" i="2"/>
  <c r="AA726" i="2"/>
  <c r="AB731" i="2"/>
  <c r="AA732" i="2"/>
  <c r="AB733" i="2"/>
  <c r="AA576" i="2"/>
  <c r="AB583" i="2"/>
  <c r="AA585" i="2"/>
  <c r="AA587" i="2"/>
  <c r="AB589" i="2"/>
  <c r="AB611" i="2"/>
  <c r="AA615" i="2"/>
  <c r="AB617" i="2"/>
  <c r="AB623" i="2"/>
  <c r="AB627" i="2"/>
  <c r="AA628" i="2"/>
  <c r="AB631" i="2"/>
  <c r="AB634" i="2"/>
  <c r="AB635" i="2"/>
  <c r="AA639" i="2"/>
  <c r="AB644" i="2"/>
  <c r="AA645" i="2"/>
  <c r="AB646" i="2"/>
  <c r="AA648" i="2"/>
  <c r="AA650" i="2"/>
  <c r="AA655" i="2"/>
  <c r="AB660" i="2"/>
  <c r="AA661" i="2"/>
  <c r="AB662" i="2"/>
  <c r="AA664" i="2"/>
  <c r="AA666" i="2"/>
  <c r="AA671" i="2"/>
  <c r="AB676" i="2"/>
  <c r="AA677" i="2"/>
  <c r="AB688" i="2"/>
  <c r="AA690" i="2"/>
  <c r="AA694" i="2"/>
  <c r="AA696" i="2"/>
  <c r="AA697" i="2"/>
  <c r="AA700" i="2"/>
  <c r="AA707" i="2"/>
  <c r="AB719" i="2"/>
  <c r="AA720" i="2"/>
  <c r="AB721" i="2"/>
  <c r="AB575" i="2"/>
  <c r="AA577" i="2"/>
  <c r="AA579" i="2"/>
  <c r="AB581" i="2"/>
  <c r="AA590" i="2"/>
  <c r="AA591" i="2"/>
  <c r="AB599" i="2"/>
  <c r="AA601" i="2"/>
  <c r="AB603" i="2"/>
  <c r="AB609" i="2"/>
  <c r="AA619" i="2"/>
  <c r="AA620" i="2"/>
  <c r="AA632" i="2"/>
  <c r="AA636" i="2"/>
  <c r="AA638" i="2"/>
  <c r="AA643" i="2"/>
  <c r="AB648" i="2"/>
  <c r="AA649" i="2"/>
  <c r="AB650" i="2"/>
  <c r="AA652" i="2"/>
  <c r="AA654" i="2"/>
  <c r="AA659" i="2"/>
  <c r="AB664" i="2"/>
  <c r="AA665" i="2"/>
  <c r="AB666" i="2"/>
  <c r="AA668" i="2"/>
  <c r="AA670" i="2"/>
  <c r="AA675" i="2"/>
  <c r="AA678" i="2"/>
  <c r="AA679" i="2"/>
  <c r="AA682" i="2"/>
  <c r="AA684" i="2"/>
  <c r="AA686" i="2"/>
  <c r="AA687" i="2"/>
  <c r="AB690" i="2"/>
  <c r="AB694" i="2"/>
  <c r="AB696" i="2"/>
  <c r="AA698" i="2"/>
  <c r="AB700" i="2"/>
  <c r="AA702" i="2"/>
  <c r="AA704" i="2"/>
  <c r="AA708" i="2"/>
  <c r="AA711" i="2"/>
  <c r="AA712" i="2"/>
  <c r="AA714" i="2"/>
  <c r="AA718" i="2"/>
  <c r="AB723" i="2"/>
  <c r="AA724" i="2"/>
  <c r="AB725" i="2"/>
  <c r="AB565" i="2"/>
  <c r="AA571" i="2"/>
  <c r="AB573" i="2"/>
  <c r="AA582" i="2"/>
  <c r="AA607" i="2"/>
  <c r="AA621" i="2"/>
  <c r="AA622" i="2"/>
  <c r="AA625" i="2"/>
  <c r="AB626" i="2"/>
  <c r="AA633" i="2"/>
  <c r="AB636" i="2"/>
  <c r="AA637" i="2"/>
  <c r="AB638" i="2"/>
  <c r="AA640" i="2"/>
  <c r="AA642" i="2"/>
  <c r="AA647" i="2"/>
  <c r="AB652" i="2"/>
  <c r="AA653" i="2"/>
  <c r="AB654" i="2"/>
  <c r="AA656" i="2"/>
  <c r="AA658" i="2"/>
  <c r="AA663" i="2"/>
  <c r="AB668" i="2"/>
  <c r="AA669" i="2"/>
  <c r="AB670" i="2"/>
  <c r="AA672" i="2"/>
  <c r="AA674" i="2"/>
  <c r="AB678" i="2"/>
  <c r="AA680" i="2"/>
  <c r="AA681" i="2"/>
  <c r="AB682" i="2"/>
  <c r="AB684" i="2"/>
  <c r="AB686" i="2"/>
  <c r="AA692" i="2"/>
  <c r="AB698" i="2"/>
  <c r="AB702" i="2"/>
  <c r="AB704" i="2"/>
  <c r="AA706" i="2"/>
  <c r="AB708" i="2"/>
  <c r="AA710" i="2"/>
  <c r="AB712" i="2"/>
  <c r="AB714" i="2"/>
  <c r="AA717" i="2"/>
  <c r="AA722" i="2"/>
  <c r="AB727" i="2"/>
  <c r="AA728" i="2"/>
  <c r="AB729" i="2"/>
  <c r="AA731" i="2"/>
  <c r="AA733" i="2"/>
  <c r="AA738" i="2"/>
  <c r="AB743" i="2"/>
  <c r="AA744" i="2"/>
  <c r="AB745" i="2"/>
  <c r="AA747" i="2"/>
  <c r="AA749" i="2"/>
  <c r="AA754" i="2"/>
  <c r="AA725" i="2"/>
  <c r="AA727" i="2"/>
  <c r="AA729" i="2"/>
  <c r="AA730" i="2"/>
  <c r="AA739" i="2"/>
  <c r="AB741" i="2"/>
  <c r="AA745" i="2"/>
  <c r="AB751" i="2"/>
  <c r="AA752" i="2"/>
  <c r="AB759" i="2"/>
  <c r="AA760" i="2"/>
  <c r="AB761" i="2"/>
  <c r="AA763" i="2"/>
  <c r="AA765" i="2"/>
  <c r="AA770" i="2"/>
  <c r="AA774" i="2"/>
  <c r="AA777" i="2"/>
  <c r="AA778" i="2"/>
  <c r="AA781" i="2"/>
  <c r="AA783" i="2"/>
  <c r="AA785" i="2"/>
  <c r="AA786" i="2"/>
  <c r="AB789" i="2"/>
  <c r="AB791" i="2"/>
  <c r="AA792" i="2"/>
  <c r="AA797" i="2"/>
  <c r="AA801" i="2"/>
  <c r="AA802" i="2"/>
  <c r="AA805" i="2"/>
  <c r="AB809" i="2"/>
  <c r="AB813" i="2"/>
  <c r="AB817" i="2"/>
  <c r="AA819" i="2"/>
  <c r="AA821" i="2"/>
  <c r="AB8" i="2"/>
  <c r="AA11" i="2"/>
  <c r="AA15" i="2"/>
  <c r="AA16" i="2"/>
  <c r="AA20" i="2"/>
  <c r="AB22" i="2"/>
  <c r="AA27" i="2"/>
  <c r="AB28" i="2"/>
  <c r="AB30" i="2"/>
  <c r="AA31" i="2"/>
  <c r="AB32" i="2"/>
  <c r="AA33" i="2"/>
  <c r="AA36" i="2"/>
  <c r="AB38" i="2"/>
  <c r="AB44" i="2"/>
  <c r="AA45" i="2"/>
  <c r="AB46" i="2"/>
  <c r="AA48" i="2"/>
  <c r="AA50" i="2"/>
  <c r="AA52" i="2"/>
  <c r="AA55" i="2"/>
  <c r="AA56" i="2"/>
  <c r="AA58" i="2"/>
  <c r="AB59" i="2"/>
  <c r="AA63" i="2"/>
  <c r="AB72" i="2"/>
  <c r="AB73" i="2"/>
  <c r="AA723" i="2"/>
  <c r="AA734" i="2"/>
  <c r="AA737" i="2"/>
  <c r="AB739" i="2"/>
  <c r="AA740" i="2"/>
  <c r="AA742" i="2"/>
  <c r="AA746" i="2"/>
  <c r="AB749" i="2"/>
  <c r="AA758" i="2"/>
  <c r="AB763" i="2"/>
  <c r="AA764" i="2"/>
  <c r="AB765" i="2"/>
  <c r="AA767" i="2"/>
  <c r="AA769" i="2"/>
  <c r="AB777" i="2"/>
  <c r="AA779" i="2"/>
  <c r="AA780" i="2"/>
  <c r="AB781" i="2"/>
  <c r="AB783" i="2"/>
  <c r="AB785" i="2"/>
  <c r="AA790" i="2"/>
  <c r="AA793" i="2"/>
  <c r="AB797" i="2"/>
  <c r="AB801" i="2"/>
  <c r="AA803" i="2"/>
  <c r="AB805" i="2"/>
  <c r="AA810" i="2"/>
  <c r="AA811" i="2"/>
  <c r="AA815" i="2"/>
  <c r="AB819" i="2"/>
  <c r="AB821" i="2"/>
  <c r="AA7" i="2"/>
  <c r="AA9" i="2"/>
  <c r="AA13" i="2"/>
  <c r="AB16" i="2"/>
  <c r="AA17" i="2"/>
  <c r="AA18" i="2"/>
  <c r="AB20" i="2"/>
  <c r="AA21" i="2"/>
  <c r="AA24" i="2"/>
  <c r="AA35" i="2"/>
  <c r="AB36" i="2"/>
  <c r="AA39" i="2"/>
  <c r="AA43" i="2"/>
  <c r="AB48" i="2"/>
  <c r="AA49" i="2"/>
  <c r="AB50" i="2"/>
  <c r="AB52" i="2"/>
  <c r="AA54" i="2"/>
  <c r="AB56" i="2"/>
  <c r="AB58" i="2"/>
  <c r="AA61" i="2"/>
  <c r="AB63" i="2"/>
  <c r="AA67" i="2"/>
  <c r="AA69" i="2"/>
  <c r="AA75" i="2"/>
  <c r="AB77" i="2"/>
  <c r="AB83" i="2"/>
  <c r="AA84" i="2"/>
  <c r="AB85" i="2"/>
  <c r="AA87" i="2"/>
  <c r="AA735" i="2"/>
  <c r="AB737" i="2"/>
  <c r="AA748" i="2"/>
  <c r="AA750" i="2"/>
  <c r="AA753" i="2"/>
  <c r="AA755" i="2"/>
  <c r="AA757" i="2"/>
  <c r="AA762" i="2"/>
  <c r="AB767" i="2"/>
  <c r="AA768" i="2"/>
  <c r="AB769" i="2"/>
  <c r="AA771" i="2"/>
  <c r="AA773" i="2"/>
  <c r="AA775" i="2"/>
  <c r="AB779" i="2"/>
  <c r="AA782" i="2"/>
  <c r="AA787" i="2"/>
  <c r="AB793" i="2"/>
  <c r="AA794" i="2"/>
  <c r="AA795" i="2"/>
  <c r="AA799" i="2"/>
  <c r="AB803" i="2"/>
  <c r="AA804" i="2"/>
  <c r="AA807" i="2"/>
  <c r="AB811" i="2"/>
  <c r="AA812" i="2"/>
  <c r="AB815" i="2"/>
  <c r="AB820" i="2"/>
  <c r="AA822" i="2"/>
  <c r="AA6" i="2"/>
  <c r="AB9" i="2"/>
  <c r="AA12" i="2"/>
  <c r="AB13" i="2"/>
  <c r="AB17" i="2"/>
  <c r="AA19" i="2"/>
  <c r="AA23" i="2"/>
  <c r="AB24" i="2"/>
  <c r="AA25" i="2"/>
  <c r="AA26" i="2"/>
  <c r="AA29" i="2"/>
  <c r="AA34" i="2"/>
  <c r="AB39" i="2"/>
  <c r="AA40" i="2"/>
  <c r="AA42" i="2"/>
  <c r="AA47" i="2"/>
  <c r="AA51" i="2"/>
  <c r="AB54" i="2"/>
  <c r="AB57" i="2"/>
  <c r="AA60" i="2"/>
  <c r="AB61" i="2"/>
  <c r="AA62" i="2"/>
  <c r="AA65" i="2"/>
  <c r="AB67" i="2"/>
  <c r="AB69" i="2"/>
  <c r="AA71" i="2"/>
  <c r="AB735" i="2"/>
  <c r="AA736" i="2"/>
  <c r="AA741" i="2"/>
  <c r="AA743" i="2"/>
  <c r="AB747" i="2"/>
  <c r="AA751" i="2"/>
  <c r="AB753" i="2"/>
  <c r="AB755" i="2"/>
  <c r="AA756" i="2"/>
  <c r="AB757" i="2"/>
  <c r="AA759" i="2"/>
  <c r="AA761" i="2"/>
  <c r="AA766" i="2"/>
  <c r="AB771" i="2"/>
  <c r="AA772" i="2"/>
  <c r="AB773" i="2"/>
  <c r="AB775" i="2"/>
  <c r="AA776" i="2"/>
  <c r="AB787" i="2"/>
  <c r="AA789" i="2"/>
  <c r="AA791" i="2"/>
  <c r="AB795" i="2"/>
  <c r="AA796" i="2"/>
  <c r="AB799" i="2"/>
  <c r="AB807" i="2"/>
  <c r="AA809" i="2"/>
  <c r="AA813" i="2"/>
  <c r="AA817" i="2"/>
  <c r="AA818" i="2"/>
  <c r="AA8" i="2"/>
  <c r="AA10" i="2"/>
  <c r="AB12" i="2"/>
  <c r="AA14" i="2"/>
  <c r="AB19" i="2"/>
  <c r="AA22" i="2"/>
  <c r="AB26" i="2"/>
  <c r="AA28" i="2"/>
  <c r="AA30" i="2"/>
  <c r="AA32" i="2"/>
  <c r="AB34" i="2"/>
  <c r="AA38" i="2"/>
  <c r="AB40" i="2"/>
  <c r="AA41" i="2"/>
  <c r="AB42" i="2"/>
  <c r="AA44" i="2"/>
  <c r="AA46" i="2"/>
  <c r="AA59" i="2"/>
  <c r="AA64" i="2"/>
  <c r="AB65" i="2"/>
  <c r="AA66" i="2"/>
  <c r="AA68" i="2"/>
  <c r="AB71" i="2"/>
  <c r="AA73" i="2"/>
  <c r="AA79" i="2"/>
  <c r="AA81" i="2"/>
  <c r="AA86" i="2"/>
  <c r="AB76" i="2"/>
  <c r="AA77" i="2"/>
  <c r="AA78" i="2"/>
  <c r="AB79" i="2"/>
  <c r="AB91" i="2"/>
  <c r="AA92" i="2"/>
  <c r="AB93" i="2"/>
  <c r="AB97" i="2"/>
  <c r="AA101" i="2"/>
  <c r="AB104" i="2"/>
  <c r="AB105" i="2"/>
  <c r="AB109" i="2"/>
  <c r="AA110" i="2"/>
  <c r="AB111" i="2"/>
  <c r="AA113" i="2"/>
  <c r="AA115" i="2"/>
  <c r="AB119" i="2"/>
  <c r="AA122" i="2"/>
  <c r="AB124" i="2"/>
  <c r="AB128" i="2"/>
  <c r="AB132" i="2"/>
  <c r="AB136" i="2"/>
  <c r="AB140" i="2"/>
  <c r="AB144" i="2"/>
  <c r="AB149" i="2"/>
  <c r="AA150" i="2"/>
  <c r="AB153" i="2"/>
  <c r="AB155" i="2"/>
  <c r="AB159" i="2"/>
  <c r="AA160" i="2"/>
  <c r="AA165" i="2"/>
  <c r="AB166" i="2"/>
  <c r="AA173" i="2"/>
  <c r="AB174" i="2"/>
  <c r="AA181" i="2"/>
  <c r="AB182" i="2"/>
  <c r="AA188" i="2"/>
  <c r="AB194" i="2"/>
  <c r="AA195" i="2"/>
  <c r="AB198" i="2"/>
  <c r="AB200" i="2"/>
  <c r="AB201" i="2"/>
  <c r="AA204" i="2"/>
  <c r="AB206" i="2"/>
  <c r="AA208" i="2"/>
  <c r="AB210" i="2"/>
  <c r="AA212" i="2"/>
  <c r="AB214" i="2"/>
  <c r="AB75" i="2"/>
  <c r="AB81" i="2"/>
  <c r="AA82" i="2"/>
  <c r="AA90" i="2"/>
  <c r="AA94" i="2"/>
  <c r="AB101" i="2"/>
  <c r="AA102" i="2"/>
  <c r="AA107" i="2"/>
  <c r="AB113" i="2"/>
  <c r="AA114" i="2"/>
  <c r="AB115" i="2"/>
  <c r="AA117" i="2"/>
  <c r="AB122" i="2"/>
  <c r="AA125" i="2"/>
  <c r="AA126" i="2"/>
  <c r="AA129" i="2"/>
  <c r="AA130" i="2"/>
  <c r="AA133" i="2"/>
  <c r="AA134" i="2"/>
  <c r="AA137" i="2"/>
  <c r="AA138" i="2"/>
  <c r="AA141" i="2"/>
  <c r="AA142" i="2"/>
  <c r="AA145" i="2"/>
  <c r="AA146" i="2"/>
  <c r="AA151" i="2"/>
  <c r="AA156" i="2"/>
  <c r="AA158" i="2"/>
  <c r="AB160" i="2"/>
  <c r="AA161" i="2"/>
  <c r="AA162" i="2"/>
  <c r="AA163" i="2"/>
  <c r="AA168" i="2"/>
  <c r="AA170" i="2"/>
  <c r="AA171" i="2"/>
  <c r="AA176" i="2"/>
  <c r="AA178" i="2"/>
  <c r="AA179" i="2"/>
  <c r="AA184" i="2"/>
  <c r="AA186" i="2"/>
  <c r="AA196" i="2"/>
  <c r="AA202" i="2"/>
  <c r="AA203" i="2"/>
  <c r="AA205" i="2"/>
  <c r="AA209" i="2"/>
  <c r="AA213" i="2"/>
  <c r="AA215" i="2"/>
  <c r="AA216" i="2"/>
  <c r="AA219" i="2"/>
  <c r="AA220" i="2"/>
  <c r="AB225" i="2"/>
  <c r="AB229" i="2"/>
  <c r="AB217" i="2"/>
  <c r="AB221" i="2"/>
  <c r="AA74" i="2"/>
  <c r="AA83" i="2"/>
  <c r="AA85" i="2"/>
  <c r="AA89" i="2"/>
  <c r="AA95" i="2"/>
  <c r="AA96" i="2"/>
  <c r="AA98" i="2"/>
  <c r="AA99" i="2"/>
  <c r="AA103" i="2"/>
  <c r="AA106" i="2"/>
  <c r="AB107" i="2"/>
  <c r="AB108" i="2"/>
  <c r="AA112" i="2"/>
  <c r="AB117" i="2"/>
  <c r="AA121" i="2"/>
  <c r="AA123" i="2"/>
  <c r="AB125" i="2"/>
  <c r="AA127" i="2"/>
  <c r="AB129" i="2"/>
  <c r="AA131" i="2"/>
  <c r="AB133" i="2"/>
  <c r="AA135" i="2"/>
  <c r="AB137" i="2"/>
  <c r="AA139" i="2"/>
  <c r="AB141" i="2"/>
  <c r="AA143" i="2"/>
  <c r="AB145" i="2"/>
  <c r="AA147" i="2"/>
  <c r="AA152" i="2"/>
  <c r="AA154" i="2"/>
  <c r="AB156" i="2"/>
  <c r="AA157" i="2"/>
  <c r="AB161" i="2"/>
  <c r="AB162" i="2"/>
  <c r="AA169" i="2"/>
  <c r="AB170" i="2"/>
  <c r="AA177" i="2"/>
  <c r="AB178" i="2"/>
  <c r="AB186" i="2"/>
  <c r="AA187" i="2"/>
  <c r="AA190" i="2"/>
  <c r="AA191" i="2"/>
  <c r="AA197" i="2"/>
  <c r="AB202" i="2"/>
  <c r="AB205" i="2"/>
  <c r="AB209" i="2"/>
  <c r="AB213" i="2"/>
  <c r="AA226" i="2"/>
  <c r="AA230" i="2"/>
  <c r="AA80" i="2"/>
  <c r="AB87" i="2"/>
  <c r="AA88" i="2"/>
  <c r="AB89" i="2"/>
  <c r="AA91" i="2"/>
  <c r="AA93" i="2"/>
  <c r="AB95" i="2"/>
  <c r="AA97" i="2"/>
  <c r="AB99" i="2"/>
  <c r="AB103" i="2"/>
  <c r="AA105" i="2"/>
  <c r="AA109" i="2"/>
  <c r="AA111" i="2"/>
  <c r="AA116" i="2"/>
  <c r="AA119" i="2"/>
  <c r="AB121" i="2"/>
  <c r="AB123" i="2"/>
  <c r="AA124" i="2"/>
  <c r="AA128" i="2"/>
  <c r="AA132" i="2"/>
  <c r="AA136" i="2"/>
  <c r="AA140" i="2"/>
  <c r="AA144" i="2"/>
  <c r="AA149" i="2"/>
  <c r="AB152" i="2"/>
  <c r="AA153" i="2"/>
  <c r="AB157" i="2"/>
  <c r="AA159" i="2"/>
  <c r="AA164" i="2"/>
  <c r="AA166" i="2"/>
  <c r="AA167" i="2"/>
  <c r="AA172" i="2"/>
  <c r="AA174" i="2"/>
  <c r="AA175" i="2"/>
  <c r="AA180" i="2"/>
  <c r="AA182" i="2"/>
  <c r="AA183" i="2"/>
  <c r="AB190" i="2"/>
  <c r="AA192" i="2"/>
  <c r="AA194" i="2"/>
  <c r="AB197" i="2"/>
  <c r="AA198" i="2"/>
  <c r="AA199" i="2"/>
  <c r="AA206" i="2"/>
  <c r="AA207" i="2"/>
  <c r="AA210" i="2"/>
  <c r="AA211" i="2"/>
  <c r="AA214" i="2"/>
  <c r="AA218" i="2"/>
  <c r="AA222" i="2"/>
  <c r="AB226" i="2"/>
  <c r="AA227" i="2"/>
  <c r="AB230" i="2"/>
  <c r="AA231" i="2"/>
  <c r="AB218" i="2"/>
  <c r="AB222" i="2"/>
  <c r="AA223" i="2"/>
  <c r="AA225" i="2"/>
  <c r="AB231" i="2"/>
  <c r="AB175" i="2"/>
  <c r="AB112" i="2"/>
  <c r="AB187" i="2"/>
  <c r="AB173" i="2"/>
  <c r="AB90" i="2"/>
  <c r="AB179" i="2"/>
  <c r="AB146" i="2"/>
  <c r="AB138" i="2"/>
  <c r="AB130" i="2"/>
  <c r="AB195" i="2"/>
  <c r="AB169" i="2"/>
  <c r="AA118" i="2"/>
  <c r="AB782" i="2"/>
  <c r="AB762" i="2"/>
  <c r="AB33" i="2"/>
  <c r="AB774" i="2"/>
  <c r="AB738" i="2"/>
  <c r="AB750" i="2"/>
  <c r="AB687" i="2"/>
  <c r="AA689" i="2"/>
  <c r="AB639" i="2"/>
  <c r="AB667" i="2"/>
  <c r="AB558" i="2"/>
  <c r="AB511" i="2"/>
  <c r="AB566" i="2"/>
  <c r="AB479" i="2"/>
  <c r="AB475" i="2"/>
  <c r="AB437" i="2"/>
  <c r="AB396" i="2"/>
  <c r="AB483" i="2"/>
  <c r="AB434" i="2"/>
  <c r="AB312" i="2"/>
  <c r="AB277" i="2"/>
  <c r="AB300" i="2"/>
  <c r="AB798" i="2"/>
  <c r="AA814" i="2"/>
  <c r="AA798" i="2"/>
  <c r="AA709" i="2"/>
  <c r="AB715" i="2"/>
  <c r="AB693" i="2"/>
  <c r="AB227" i="2"/>
  <c r="AB211" i="2"/>
  <c r="AB167" i="2"/>
  <c r="AB184" i="2"/>
  <c r="AB168" i="2"/>
  <c r="AB219" i="2"/>
  <c r="AB171" i="2"/>
  <c r="AB223" i="2"/>
  <c r="AB180" i="2"/>
  <c r="AB164" i="2"/>
  <c r="AB116" i="2"/>
  <c r="AB51" i="2"/>
  <c r="AB7" i="2"/>
  <c r="AB11" i="2"/>
  <c r="AB790" i="2"/>
  <c r="AB758" i="2"/>
  <c r="AB27" i="2"/>
  <c r="AB786" i="2"/>
  <c r="AB6" i="2"/>
  <c r="AA788" i="2"/>
  <c r="AB643" i="2"/>
  <c r="AB655" i="2"/>
  <c r="AB570" i="2"/>
  <c r="AB683" i="2"/>
  <c r="AB647" i="2"/>
  <c r="AB574" i="2"/>
  <c r="AB507" i="2"/>
  <c r="AB582" i="2"/>
  <c r="AB515" i="2"/>
  <c r="AB491" i="2"/>
  <c r="AB473" i="2"/>
  <c r="AB388" i="2"/>
  <c r="AB328" i="2"/>
  <c r="AB499" i="2"/>
  <c r="AB445" i="2"/>
  <c r="AB400" i="2"/>
  <c r="AB324" i="2"/>
  <c r="AA326" i="2"/>
  <c r="AB273" i="2"/>
  <c r="AB316" i="2"/>
  <c r="AA264" i="2"/>
  <c r="AA806" i="2"/>
  <c r="AB780" i="2"/>
  <c r="AB822" i="2"/>
  <c r="AB800" i="2"/>
  <c r="AA816" i="2"/>
  <c r="AB810" i="2"/>
  <c r="AA800" i="2"/>
  <c r="AB794" i="2"/>
  <c r="AB806" i="2"/>
  <c r="AB792" i="2"/>
  <c r="AA784" i="2"/>
  <c r="AB772" i="2"/>
  <c r="AB768" i="2"/>
  <c r="AB764" i="2"/>
  <c r="AB760" i="2"/>
  <c r="AB756" i="2"/>
  <c r="AB752" i="2"/>
  <c r="AB748" i="2"/>
  <c r="AB744" i="2"/>
  <c r="AB740" i="2"/>
  <c r="AB736" i="2"/>
  <c r="AB732" i="2"/>
  <c r="AB728" i="2"/>
  <c r="AA189" i="2"/>
  <c r="AB181" i="2"/>
  <c r="AB165" i="2"/>
  <c r="AB94" i="2"/>
  <c r="AB215" i="2"/>
  <c r="AB163" i="2"/>
  <c r="AB142" i="2"/>
  <c r="AB134" i="2"/>
  <c r="AB126" i="2"/>
  <c r="AB177" i="2"/>
  <c r="AB150" i="2"/>
  <c r="AB82" i="2"/>
  <c r="AB23" i="2"/>
  <c r="AB746" i="2"/>
  <c r="AB730" i="2"/>
  <c r="AB43" i="2"/>
  <c r="AB754" i="2"/>
  <c r="AB770" i="2"/>
  <c r="AB14" i="2"/>
  <c r="AB718" i="2"/>
  <c r="AB679" i="2"/>
  <c r="AB659" i="2"/>
  <c r="AB586" i="2"/>
  <c r="AB671" i="2"/>
  <c r="AB722" i="2"/>
  <c r="AB663" i="2"/>
  <c r="AB578" i="2"/>
  <c r="AB598" i="2"/>
  <c r="AB562" i="2"/>
  <c r="AB408" i="2"/>
  <c r="AB392" i="2"/>
  <c r="AB320" i="2"/>
  <c r="AB272" i="2"/>
  <c r="AB266" i="2"/>
  <c r="AB237" i="2"/>
  <c r="AB258" i="2"/>
  <c r="AB233" i="2"/>
  <c r="AB818" i="2"/>
  <c r="AA808" i="2"/>
  <c r="AB802" i="2"/>
  <c r="AB814" i="2"/>
  <c r="AB784" i="2"/>
  <c r="AA820" i="2"/>
  <c r="AB812" i="2"/>
  <c r="AB796" i="2"/>
  <c r="AB808" i="2"/>
  <c r="AB776" i="2"/>
  <c r="AB207" i="2"/>
  <c r="AB183" i="2"/>
  <c r="AB191" i="2"/>
  <c r="AB176" i="2"/>
  <c r="AB188" i="2"/>
  <c r="AB86" i="2"/>
  <c r="AB172" i="2"/>
  <c r="AB47" i="2"/>
  <c r="AB742" i="2"/>
  <c r="AB726" i="2"/>
  <c r="AB66" i="2"/>
  <c r="AB778" i="2"/>
  <c r="AB62" i="2"/>
  <c r="AB10" i="2"/>
  <c r="AB766" i="2"/>
  <c r="AB734" i="2"/>
  <c r="AB675" i="2"/>
  <c r="AB594" i="2"/>
  <c r="AB651" i="2"/>
  <c r="AB590" i="2"/>
  <c r="AB487" i="2"/>
  <c r="AB495" i="2"/>
  <c r="AB503" i="2"/>
  <c r="AB404" i="2"/>
  <c r="AB441" i="2"/>
  <c r="AB262" i="2"/>
  <c r="AB296" i="2"/>
  <c r="AB804" i="2"/>
  <c r="AB816" i="2"/>
  <c r="AB788" i="2"/>
  <c r="AB697" i="2"/>
  <c r="AB691" i="2"/>
  <c r="AA701" i="2"/>
  <c r="AA713" i="2"/>
  <c r="AA691" i="2"/>
  <c r="AB699" i="2"/>
  <c r="AA685" i="2"/>
  <c r="AB673" i="2"/>
  <c r="AB669" i="2"/>
  <c r="AB665" i="2"/>
  <c r="AB661" i="2"/>
  <c r="AB657" i="2"/>
  <c r="AB653" i="2"/>
  <c r="AB649" i="2"/>
  <c r="AB645" i="2"/>
  <c r="AB641" i="2"/>
  <c r="AB637" i="2"/>
  <c r="AA616" i="2"/>
  <c r="AA602" i="2"/>
  <c r="AB632" i="2"/>
  <c r="AB608" i="2"/>
  <c r="AA630" i="2"/>
  <c r="AB622" i="2"/>
  <c r="AB604" i="2"/>
  <c r="AA596" i="2"/>
  <c r="AB602" i="2"/>
  <c r="AB576" i="2"/>
  <c r="AB560" i="2"/>
  <c r="AA547" i="2"/>
  <c r="AB545" i="2"/>
  <c r="AB541" i="2"/>
  <c r="AA541" i="2"/>
  <c r="AA527" i="2"/>
  <c r="AB523" i="2"/>
  <c r="AB505" i="2"/>
  <c r="AB489" i="2"/>
  <c r="AB457" i="2"/>
  <c r="AB453" i="2"/>
  <c r="AA457" i="2"/>
  <c r="AB467" i="2"/>
  <c r="AB426" i="2"/>
  <c r="AB410" i="2"/>
  <c r="AB422" i="2"/>
  <c r="AB418" i="2"/>
  <c r="AB402" i="2"/>
  <c r="AB386" i="2"/>
  <c r="AB380" i="2"/>
  <c r="AA376" i="2"/>
  <c r="AA370" i="2"/>
  <c r="AB358" i="2"/>
  <c r="AB350" i="2"/>
  <c r="AA362" i="2"/>
  <c r="AA359" i="2"/>
  <c r="AA321" i="2"/>
  <c r="AB346" i="2"/>
  <c r="AB338" i="2"/>
  <c r="AA693" i="2"/>
  <c r="AB701" i="2"/>
  <c r="AA618" i="2"/>
  <c r="AB614" i="2"/>
  <c r="AB596" i="2"/>
  <c r="AB624" i="2"/>
  <c r="AB620" i="2"/>
  <c r="AB618" i="2"/>
  <c r="AA600" i="2"/>
  <c r="AB580" i="2"/>
  <c r="AB564" i="2"/>
  <c r="AA533" i="2"/>
  <c r="AB527" i="2"/>
  <c r="AA551" i="2"/>
  <c r="AA543" i="2"/>
  <c r="AB539" i="2"/>
  <c r="AB521" i="2"/>
  <c r="AB535" i="2"/>
  <c r="AA519" i="2"/>
  <c r="AB509" i="2"/>
  <c r="AB493" i="2"/>
  <c r="AB477" i="2"/>
  <c r="AA465" i="2"/>
  <c r="AB449" i="2"/>
  <c r="AB459" i="2"/>
  <c r="AB469" i="2"/>
  <c r="AA459" i="2"/>
  <c r="AB451" i="2"/>
  <c r="AA432" i="2"/>
  <c r="AB390" i="2"/>
  <c r="AB374" i="2"/>
  <c r="AB382" i="2"/>
  <c r="AA380" i="2"/>
  <c r="AA371" i="2"/>
  <c r="AB370" i="2"/>
  <c r="AA330" i="2"/>
  <c r="AA305" i="2"/>
  <c r="AB317" i="2"/>
  <c r="AB309" i="2"/>
  <c r="AA291" i="2"/>
  <c r="AB301" i="2"/>
  <c r="AA279" i="2"/>
  <c r="AB260" i="2"/>
  <c r="AA255" i="2"/>
  <c r="AB253" i="2"/>
  <c r="AB241" i="2"/>
  <c r="AB228" i="2"/>
  <c r="AB212" i="2"/>
  <c r="AB185" i="2"/>
  <c r="AA200" i="2"/>
  <c r="AA232" i="2"/>
  <c r="AB681" i="2"/>
  <c r="AB707" i="2"/>
  <c r="AB703" i="2"/>
  <c r="AB689" i="2"/>
  <c r="AB677" i="2"/>
  <c r="AA626" i="2"/>
  <c r="AB612" i="2"/>
  <c r="AB600" i="2"/>
  <c r="AA608" i="2"/>
  <c r="AB588" i="2"/>
  <c r="AB628" i="2"/>
  <c r="AB616" i="2"/>
  <c r="AB592" i="2"/>
  <c r="AB584" i="2"/>
  <c r="AB568" i="2"/>
  <c r="AA535" i="2"/>
  <c r="AB531" i="2"/>
  <c r="AB525" i="2"/>
  <c r="AB519" i="2"/>
  <c r="AB537" i="2"/>
  <c r="AB533" i="2"/>
  <c r="AB513" i="2"/>
  <c r="AB497" i="2"/>
  <c r="AB481" i="2"/>
  <c r="AA467" i="2"/>
  <c r="AB461" i="2"/>
  <c r="AB455" i="2"/>
  <c r="AB447" i="2"/>
  <c r="AB443" i="2"/>
  <c r="AB439" i="2"/>
  <c r="AB435" i="2"/>
  <c r="AA414" i="2"/>
  <c r="AB430" i="2"/>
  <c r="AA406" i="2"/>
  <c r="AA428" i="2"/>
  <c r="AA422" i="2"/>
  <c r="AA410" i="2"/>
  <c r="AB416" i="2"/>
  <c r="AB394" i="2"/>
  <c r="AB384" i="2"/>
  <c r="AA382" i="2"/>
  <c r="AA354" i="2"/>
  <c r="AB362" i="2"/>
  <c r="AB366" i="2"/>
  <c r="AB724" i="2"/>
  <c r="AB720" i="2"/>
  <c r="AB716" i="2"/>
  <c r="AA699" i="2"/>
  <c r="AB695" i="2"/>
  <c r="AB685" i="2"/>
  <c r="AB705" i="2"/>
  <c r="AB711" i="2"/>
  <c r="AA634" i="2"/>
  <c r="AB610" i="2"/>
  <c r="AA624" i="2"/>
  <c r="AA610" i="2"/>
  <c r="AB606" i="2"/>
  <c r="AB572" i="2"/>
  <c r="AB556" i="2"/>
  <c r="AB529" i="2"/>
  <c r="AB553" i="2"/>
  <c r="AB543" i="2"/>
  <c r="AA525" i="2"/>
  <c r="AB549" i="2"/>
  <c r="AB517" i="2"/>
  <c r="AB501" i="2"/>
  <c r="AB485" i="2"/>
  <c r="AB463" i="2"/>
  <c r="AA453" i="2"/>
  <c r="AB465" i="2"/>
  <c r="AA416" i="2"/>
  <c r="AB412" i="2"/>
  <c r="AB424" i="2"/>
  <c r="AA424" i="2"/>
  <c r="AB420" i="2"/>
  <c r="AB414" i="2"/>
  <c r="AB406" i="2"/>
  <c r="AB398" i="2"/>
  <c r="AB378" i="2"/>
  <c r="AB376" i="2"/>
  <c r="AB367" i="2"/>
  <c r="AB359" i="2"/>
  <c r="AA329" i="2"/>
  <c r="AB297" i="2"/>
  <c r="AA294" i="2"/>
  <c r="AB313" i="2"/>
  <c r="AB291" i="2"/>
  <c r="AA289" i="2"/>
  <c r="AB285" i="2"/>
  <c r="AB287" i="2"/>
  <c r="AA268" i="2"/>
  <c r="AB251" i="2"/>
  <c r="AA243" i="2"/>
  <c r="AA228" i="2"/>
  <c r="AB220" i="2"/>
  <c r="AB204" i="2"/>
  <c r="AB192" i="2"/>
  <c r="AB203" i="2"/>
  <c r="AB193" i="2"/>
  <c r="AA221" i="2"/>
  <c r="AB354" i="2"/>
  <c r="AB325" i="2"/>
  <c r="AB321" i="2"/>
  <c r="AB279" i="2"/>
  <c r="AB247" i="2"/>
  <c r="AA241" i="2"/>
  <c r="AB232" i="2"/>
  <c r="AB224" i="2"/>
  <c r="AB216" i="2"/>
  <c r="AB208" i="2"/>
  <c r="AB189" i="2"/>
  <c r="AA155" i="2"/>
  <c r="AB135" i="2"/>
  <c r="AB120" i="2"/>
  <c r="AA104" i="2"/>
  <c r="AB98" i="2"/>
  <c r="AA325" i="2"/>
  <c r="AA301" i="2"/>
  <c r="AB304" i="2"/>
  <c r="AB268" i="2"/>
  <c r="AB249" i="2"/>
  <c r="AB235" i="2"/>
  <c r="AB199" i="2"/>
  <c r="AA224" i="2"/>
  <c r="AA217" i="2"/>
  <c r="AB148" i="2"/>
  <c r="AB139" i="2"/>
  <c r="AA120" i="2"/>
  <c r="AB100" i="2"/>
  <c r="AB74" i="2"/>
  <c r="AB78" i="2"/>
  <c r="AB70" i="2"/>
  <c r="AB68" i="2"/>
  <c r="AB64" i="2"/>
  <c r="AB60" i="2"/>
  <c r="AB55" i="2"/>
  <c r="AB53" i="2"/>
  <c r="AB49" i="2"/>
  <c r="AB45" i="2"/>
  <c r="AB41" i="2"/>
  <c r="AB29" i="2"/>
  <c r="AB35" i="2"/>
  <c r="AB31" i="2"/>
  <c r="AB25" i="2"/>
  <c r="AA148" i="2"/>
  <c r="AB96" i="2"/>
  <c r="AB92" i="2"/>
  <c r="AB84" i="2"/>
  <c r="AA72" i="2"/>
  <c r="AA70" i="2"/>
  <c r="AA53" i="2"/>
  <c r="AA37" i="2"/>
  <c r="AB21" i="2"/>
  <c r="AB326" i="2"/>
  <c r="AB334" i="2"/>
  <c r="AB281" i="2"/>
  <c r="AB270" i="2"/>
  <c r="AB264" i="2"/>
  <c r="AB243" i="2"/>
  <c r="AB239" i="2"/>
  <c r="AA229" i="2"/>
  <c r="AA201" i="2"/>
  <c r="AB158" i="2"/>
  <c r="AB127" i="2"/>
  <c r="AB88" i="2"/>
  <c r="AB80" i="2"/>
  <c r="AB342" i="2"/>
  <c r="AB322" i="2"/>
  <c r="AA287" i="2"/>
  <c r="AB283" i="2"/>
  <c r="AB289" i="2"/>
  <c r="AB275" i="2"/>
  <c r="AA270" i="2"/>
  <c r="AB256" i="2"/>
  <c r="AB245" i="2"/>
  <c r="AB196" i="2"/>
  <c r="AA193" i="2"/>
  <c r="AA185" i="2"/>
  <c r="AB143" i="2"/>
  <c r="AB151" i="2"/>
  <c r="AB147" i="2"/>
  <c r="AB131" i="2"/>
  <c r="AB118" i="2"/>
  <c r="AB114" i="2"/>
  <c r="AB110" i="2"/>
  <c r="AB102" i="2"/>
  <c r="AB106" i="2"/>
  <c r="AA76" i="2"/>
  <c r="AB18" i="2"/>
  <c r="AB15" i="2"/>
  <c r="AB154" i="2"/>
  <c r="AA100" i="2"/>
  <c r="AA108" i="2"/>
  <c r="AA57" i="2"/>
  <c r="AB37" i="2"/>
  <c r="B20" i="2"/>
  <c r="B18" i="2"/>
  <c r="L22" i="1"/>
  <c r="B51" i="2"/>
  <c r="B54" i="2" s="1"/>
  <c r="AB4" i="2"/>
  <c r="AB5" i="2"/>
  <c r="AA4" i="2"/>
  <c r="AA5" i="2"/>
  <c r="D19" i="2"/>
  <c r="E19" i="2"/>
  <c r="AD238" i="2" l="1"/>
  <c r="AC240" i="2"/>
  <c r="AC244" i="2"/>
  <c r="AD245" i="2"/>
  <c r="AD255" i="2"/>
  <c r="AD257" i="2"/>
  <c r="AD259" i="2"/>
  <c r="AD261" i="2"/>
  <c r="AC266" i="2"/>
  <c r="AD267" i="2"/>
  <c r="AD269" i="2"/>
  <c r="AD274" i="2"/>
  <c r="AD276" i="2"/>
  <c r="AD280" i="2"/>
  <c r="AD282" i="2"/>
  <c r="AC285" i="2"/>
  <c r="AD286" i="2"/>
  <c r="AD288" i="2"/>
  <c r="AD293" i="2"/>
  <c r="AD296" i="2"/>
  <c r="AD299" i="2"/>
  <c r="AC300" i="2"/>
  <c r="AC307" i="2"/>
  <c r="AC308" i="2"/>
  <c r="AD311" i="2"/>
  <c r="AD312" i="2"/>
  <c r="AD319" i="2"/>
  <c r="AC323" i="2"/>
  <c r="AC324" i="2"/>
  <c r="AC327" i="2"/>
  <c r="AC328" i="2"/>
  <c r="AC331" i="2"/>
  <c r="AC332" i="2"/>
  <c r="AC336" i="2"/>
  <c r="AC340" i="2"/>
  <c r="AC344" i="2"/>
  <c r="AC348" i="2"/>
  <c r="AC352" i="2"/>
  <c r="AC353" i="2"/>
  <c r="AD354" i="2"/>
  <c r="AC356" i="2"/>
  <c r="AD358" i="2"/>
  <c r="AD361" i="2"/>
  <c r="AD365" i="2"/>
  <c r="AD373" i="2"/>
  <c r="AD381" i="2"/>
  <c r="AC396" i="2"/>
  <c r="AC397" i="2"/>
  <c r="AD401" i="2"/>
  <c r="AD403" i="2"/>
  <c r="AC412" i="2"/>
  <c r="AD413" i="2"/>
  <c r="AC414" i="2"/>
  <c r="AD417" i="2"/>
  <c r="AC418" i="2"/>
  <c r="AC420" i="2"/>
  <c r="AD421" i="2"/>
  <c r="AC422" i="2"/>
  <c r="AD425" i="2"/>
  <c r="AC429" i="2"/>
  <c r="AD430" i="2"/>
  <c r="AD433" i="2"/>
  <c r="AC435" i="2"/>
  <c r="AC436" i="2"/>
  <c r="AC439" i="2"/>
  <c r="AC440" i="2"/>
  <c r="AD444" i="2"/>
  <c r="AD446" i="2"/>
  <c r="AC452" i="2"/>
  <c r="AC456" i="2"/>
  <c r="AC460" i="2"/>
  <c r="AC461" i="2"/>
  <c r="AC463" i="2"/>
  <c r="AD464" i="2"/>
  <c r="AD466" i="2"/>
  <c r="AD472" i="2"/>
  <c r="AD473" i="2"/>
  <c r="AC480" i="2"/>
  <c r="AD484" i="2"/>
  <c r="AC485" i="2"/>
  <c r="AD486" i="2"/>
  <c r="AC496" i="2"/>
  <c r="AD500" i="2"/>
  <c r="AC501" i="2"/>
  <c r="AD502" i="2"/>
  <c r="AC235" i="2"/>
  <c r="AC236" i="2"/>
  <c r="AD240" i="2"/>
  <c r="AC241" i="2"/>
  <c r="AD244" i="2"/>
  <c r="AC248" i="2"/>
  <c r="AC249" i="2"/>
  <c r="AD250" i="2"/>
  <c r="AC270" i="2"/>
  <c r="AC277" i="2"/>
  <c r="AC278" i="2"/>
  <c r="AC281" i="2"/>
  <c r="AC289" i="2"/>
  <c r="AD300" i="2"/>
  <c r="AC303" i="2"/>
  <c r="AD307" i="2"/>
  <c r="AD308" i="2"/>
  <c r="AC315" i="2"/>
  <c r="AC316" i="2"/>
  <c r="AD321" i="2"/>
  <c r="AD323" i="2"/>
  <c r="AD324" i="2"/>
  <c r="AD327" i="2"/>
  <c r="AD328" i="2"/>
  <c r="AC330" i="2"/>
  <c r="AD331" i="2"/>
  <c r="AC333" i="2"/>
  <c r="AC337" i="2"/>
  <c r="AC341" i="2"/>
  <c r="AC345" i="2"/>
  <c r="AC349" i="2"/>
  <c r="AD353" i="2"/>
  <c r="AC357" i="2"/>
  <c r="AD375" i="2"/>
  <c r="AD377" i="2"/>
  <c r="AC382" i="2"/>
  <c r="AC392" i="2"/>
  <c r="AC393" i="2"/>
  <c r="AD397" i="2"/>
  <c r="AD399" i="2"/>
  <c r="AD407" i="2"/>
  <c r="AC409" i="2"/>
  <c r="AD415" i="2"/>
  <c r="AD423" i="2"/>
  <c r="AD429" i="2"/>
  <c r="AD436" i="2"/>
  <c r="AD438" i="2"/>
  <c r="AD440" i="2"/>
  <c r="AD442" i="2"/>
  <c r="AC451" i="2"/>
  <c r="AD452" i="2"/>
  <c r="AC453" i="2"/>
  <c r="AC455" i="2"/>
  <c r="AD456" i="2"/>
  <c r="AC457" i="2"/>
  <c r="AD460" i="2"/>
  <c r="AC467" i="2"/>
  <c r="AD470" i="2"/>
  <c r="AC476" i="2"/>
  <c r="AD480" i="2"/>
  <c r="AC481" i="2"/>
  <c r="AD482" i="2"/>
  <c r="AC492" i="2"/>
  <c r="AD496" i="2"/>
  <c r="AC497" i="2"/>
  <c r="AD498" i="2"/>
  <c r="AD236" i="2"/>
  <c r="AD242" i="2"/>
  <c r="AD246" i="2"/>
  <c r="AD248" i="2"/>
  <c r="AC251" i="2"/>
  <c r="AC252" i="2"/>
  <c r="AC262" i="2"/>
  <c r="AC263" i="2"/>
  <c r="AD265" i="2"/>
  <c r="AC271" i="2"/>
  <c r="AD278" i="2"/>
  <c r="AD284" i="2"/>
  <c r="AC290" i="2"/>
  <c r="AD292" i="2"/>
  <c r="AC295" i="2"/>
  <c r="AD297" i="2"/>
  <c r="AD303" i="2"/>
  <c r="AD315" i="2"/>
  <c r="AD316" i="2"/>
  <c r="AC320" i="2"/>
  <c r="AD325" i="2"/>
  <c r="AD329" i="2"/>
  <c r="AD333" i="2"/>
  <c r="AD337" i="2"/>
  <c r="AD341" i="2"/>
  <c r="AD345" i="2"/>
  <c r="AD349" i="2"/>
  <c r="AD357" i="2"/>
  <c r="AC364" i="2"/>
  <c r="AD366" i="2"/>
  <c r="AC368" i="2"/>
  <c r="AC369" i="2"/>
  <c r="AD370" i="2"/>
  <c r="AC372" i="2"/>
  <c r="AC379" i="2"/>
  <c r="AC383" i="2"/>
  <c r="AD385" i="2"/>
  <c r="AC387" i="2"/>
  <c r="AC388" i="2"/>
  <c r="AC389" i="2"/>
  <c r="AD393" i="2"/>
  <c r="AD395" i="2"/>
  <c r="AC404" i="2"/>
  <c r="AC405" i="2"/>
  <c r="AC408" i="2"/>
  <c r="AD409" i="2"/>
  <c r="AD411" i="2"/>
  <c r="AC416" i="2"/>
  <c r="AC424" i="2"/>
  <c r="AD427" i="2"/>
  <c r="AD431" i="2"/>
  <c r="AC447" i="2"/>
  <c r="AC448" i="2"/>
  <c r="AD454" i="2"/>
  <c r="AD458" i="2"/>
  <c r="AC468" i="2"/>
  <c r="AC469" i="2"/>
  <c r="AD476" i="2"/>
  <c r="AC477" i="2"/>
  <c r="AD478" i="2"/>
  <c r="AC488" i="2"/>
  <c r="AD492" i="2"/>
  <c r="AC493" i="2"/>
  <c r="AD494" i="2"/>
  <c r="AC504" i="2"/>
  <c r="AD234" i="2"/>
  <c r="AC243" i="2"/>
  <c r="AC247" i="2"/>
  <c r="AD252" i="2"/>
  <c r="AD254" i="2"/>
  <c r="AC258" i="2"/>
  <c r="AC259" i="2"/>
  <c r="AD263" i="2"/>
  <c r="AC267" i="2"/>
  <c r="AC268" i="2"/>
  <c r="AD271" i="2"/>
  <c r="AC273" i="2"/>
  <c r="AC274" i="2"/>
  <c r="AC282" i="2"/>
  <c r="AC283" i="2"/>
  <c r="AC286" i="2"/>
  <c r="AC287" i="2"/>
  <c r="AD290" i="2"/>
  <c r="AD295" i="2"/>
  <c r="AC296" i="2"/>
  <c r="AC299" i="2"/>
  <c r="AD301" i="2"/>
  <c r="AD305" i="2"/>
  <c r="AC311" i="2"/>
  <c r="AC312" i="2"/>
  <c r="AC319" i="2"/>
  <c r="AD320" i="2"/>
  <c r="AC360" i="2"/>
  <c r="AC361" i="2"/>
  <c r="AD362" i="2"/>
  <c r="AC365" i="2"/>
  <c r="AD369" i="2"/>
  <c r="AC373" i="2"/>
  <c r="AD374" i="2"/>
  <c r="AC378" i="2"/>
  <c r="AD379" i="2"/>
  <c r="AC380" i="2"/>
  <c r="AD383" i="2"/>
  <c r="AC384" i="2"/>
  <c r="AC386" i="2"/>
  <c r="AD387" i="2"/>
  <c r="AD389" i="2"/>
  <c r="AD391" i="2"/>
  <c r="AC400" i="2"/>
  <c r="AC401" i="2"/>
  <c r="AD405" i="2"/>
  <c r="AC413" i="2"/>
  <c r="AC417" i="2"/>
  <c r="AD419" i="2"/>
  <c r="AC421" i="2"/>
  <c r="AC425" i="2"/>
  <c r="AC426" i="2"/>
  <c r="AC433" i="2"/>
  <c r="AC443" i="2"/>
  <c r="AC444" i="2"/>
  <c r="AD448" i="2"/>
  <c r="AD450" i="2"/>
  <c r="AC459" i="2"/>
  <c r="AD462" i="2"/>
  <c r="AC464" i="2"/>
  <c r="AC465" i="2"/>
  <c r="AD468" i="2"/>
  <c r="AC471" i="2"/>
  <c r="AC472" i="2"/>
  <c r="AC473" i="2"/>
  <c r="AD474" i="2"/>
  <c r="AC484" i="2"/>
  <c r="AD488" i="2"/>
  <c r="AC489" i="2"/>
  <c r="AD490" i="2"/>
  <c r="AC500" i="2"/>
  <c r="AD504" i="2"/>
  <c r="AC512" i="2"/>
  <c r="AD516" i="2"/>
  <c r="AC517" i="2"/>
  <c r="AD520" i="2"/>
  <c r="AC523" i="2"/>
  <c r="AD524" i="2"/>
  <c r="AC525" i="2"/>
  <c r="AD528" i="2"/>
  <c r="AC529" i="2"/>
  <c r="AC531" i="2"/>
  <c r="AD532" i="2"/>
  <c r="AD534" i="2"/>
  <c r="AD542" i="2"/>
  <c r="AC548" i="2"/>
  <c r="AD549" i="2"/>
  <c r="AD552" i="2"/>
  <c r="AD554" i="2"/>
  <c r="AC555" i="2"/>
  <c r="AD559" i="2"/>
  <c r="AD561" i="2"/>
  <c r="AC570" i="2"/>
  <c r="AC571" i="2"/>
  <c r="AD575" i="2"/>
  <c r="AD577" i="2"/>
  <c r="AC586" i="2"/>
  <c r="AC587" i="2"/>
  <c r="AD595" i="2"/>
  <c r="AD597" i="2"/>
  <c r="AD603" i="2"/>
  <c r="AC606" i="2"/>
  <c r="AD607" i="2"/>
  <c r="AD609" i="2"/>
  <c r="AD617" i="2"/>
  <c r="AD631" i="2"/>
  <c r="AD633" i="2"/>
  <c r="AC638" i="2"/>
  <c r="AD642" i="2"/>
  <c r="AC643" i="2"/>
  <c r="AD644" i="2"/>
  <c r="AC654" i="2"/>
  <c r="AD658" i="2"/>
  <c r="AC659" i="2"/>
  <c r="AD660" i="2"/>
  <c r="AC670" i="2"/>
  <c r="AD674" i="2"/>
  <c r="AC675" i="2"/>
  <c r="AD676" i="2"/>
  <c r="AD682" i="2"/>
  <c r="AC683" i="2"/>
  <c r="AD684" i="2"/>
  <c r="AC686" i="2"/>
  <c r="AD692" i="2"/>
  <c r="AD700" i="2"/>
  <c r="AC714" i="2"/>
  <c r="AC725" i="2"/>
  <c r="AD729" i="2"/>
  <c r="AC730" i="2"/>
  <c r="AD731" i="2"/>
  <c r="AC741" i="2"/>
  <c r="AD745" i="2"/>
  <c r="AC746" i="2"/>
  <c r="AD747" i="2"/>
  <c r="AC508" i="2"/>
  <c r="AD512" i="2"/>
  <c r="AC513" i="2"/>
  <c r="AD514" i="2"/>
  <c r="AD526" i="2"/>
  <c r="AC535" i="2"/>
  <c r="AD538" i="2"/>
  <c r="AC543" i="2"/>
  <c r="AD548" i="2"/>
  <c r="AD555" i="2"/>
  <c r="AD557" i="2"/>
  <c r="AC566" i="2"/>
  <c r="AC567" i="2"/>
  <c r="AD571" i="2"/>
  <c r="AD573" i="2"/>
  <c r="AC582" i="2"/>
  <c r="AC583" i="2"/>
  <c r="AD587" i="2"/>
  <c r="AD589" i="2"/>
  <c r="AD601" i="2"/>
  <c r="AC610" i="2"/>
  <c r="AC618" i="2"/>
  <c r="AD621" i="2"/>
  <c r="AC627" i="2"/>
  <c r="AD628" i="2"/>
  <c r="AD638" i="2"/>
  <c r="AC639" i="2"/>
  <c r="AD640" i="2"/>
  <c r="AC650" i="2"/>
  <c r="AD654" i="2"/>
  <c r="AC655" i="2"/>
  <c r="AD656" i="2"/>
  <c r="AC666" i="2"/>
  <c r="AD670" i="2"/>
  <c r="AC671" i="2"/>
  <c r="AD672" i="2"/>
  <c r="AC678" i="2"/>
  <c r="AD680" i="2"/>
  <c r="AD686" i="2"/>
  <c r="AC687" i="2"/>
  <c r="AD688" i="2"/>
  <c r="AC693" i="2"/>
  <c r="AC701" i="2"/>
  <c r="AD704" i="2"/>
  <c r="AC710" i="2"/>
  <c r="AD711" i="2"/>
  <c r="AD714" i="2"/>
  <c r="AC721" i="2"/>
  <c r="AD725" i="2"/>
  <c r="AC726" i="2"/>
  <c r="AD727" i="2"/>
  <c r="AC737" i="2"/>
  <c r="AD741" i="2"/>
  <c r="AC742" i="2"/>
  <c r="AD743" i="2"/>
  <c r="AD508" i="2"/>
  <c r="AC509" i="2"/>
  <c r="AD510" i="2"/>
  <c r="AD522" i="2"/>
  <c r="AC527" i="2"/>
  <c r="AC536" i="2"/>
  <c r="AC537" i="2"/>
  <c r="AC540" i="2"/>
  <c r="AC544" i="2"/>
  <c r="AD550" i="2"/>
  <c r="AC562" i="2"/>
  <c r="AC563" i="2"/>
  <c r="AD567" i="2"/>
  <c r="AD569" i="2"/>
  <c r="AC578" i="2"/>
  <c r="AC579" i="2"/>
  <c r="AD583" i="2"/>
  <c r="AD585" i="2"/>
  <c r="AC591" i="2"/>
  <c r="AD593" i="2"/>
  <c r="AC598" i="2"/>
  <c r="AC599" i="2"/>
  <c r="AC602" i="2"/>
  <c r="AD605" i="2"/>
  <c r="AC611" i="2"/>
  <c r="AD613" i="2"/>
  <c r="AC615" i="2"/>
  <c r="AC619" i="2"/>
  <c r="AC620" i="2"/>
  <c r="AC623" i="2"/>
  <c r="AC624" i="2"/>
  <c r="AD627" i="2"/>
  <c r="AC635" i="2"/>
  <c r="AD636" i="2"/>
  <c r="AC646" i="2"/>
  <c r="AD650" i="2"/>
  <c r="AC651" i="2"/>
  <c r="AD652" i="2"/>
  <c r="AC662" i="2"/>
  <c r="AD666" i="2"/>
  <c r="AC667" i="2"/>
  <c r="AD668" i="2"/>
  <c r="AD678" i="2"/>
  <c r="AC679" i="2"/>
  <c r="AC690" i="2"/>
  <c r="AC694" i="2"/>
  <c r="AD696" i="2"/>
  <c r="AC698" i="2"/>
  <c r="AC702" i="2"/>
  <c r="AC703" i="2"/>
  <c r="AC706" i="2"/>
  <c r="AD710" i="2"/>
  <c r="AC717" i="2"/>
  <c r="AD721" i="2"/>
  <c r="AC722" i="2"/>
  <c r="AD723" i="2"/>
  <c r="AC733" i="2"/>
  <c r="AD737" i="2"/>
  <c r="AC738" i="2"/>
  <c r="AD739" i="2"/>
  <c r="AC749" i="2"/>
  <c r="AC505" i="2"/>
  <c r="AD506" i="2"/>
  <c r="AC516" i="2"/>
  <c r="AD518" i="2"/>
  <c r="AC520" i="2"/>
  <c r="AC521" i="2"/>
  <c r="AC524" i="2"/>
  <c r="AC528" i="2"/>
  <c r="AD530" i="2"/>
  <c r="AC532" i="2"/>
  <c r="AC533" i="2"/>
  <c r="AD536" i="2"/>
  <c r="AC539" i="2"/>
  <c r="AD540" i="2"/>
  <c r="AC541" i="2"/>
  <c r="AD544" i="2"/>
  <c r="AD546" i="2"/>
  <c r="AC552" i="2"/>
  <c r="AC558" i="2"/>
  <c r="AC559" i="2"/>
  <c r="AD563" i="2"/>
  <c r="AD565" i="2"/>
  <c r="AC574" i="2"/>
  <c r="AC575" i="2"/>
  <c r="AD579" i="2"/>
  <c r="AD581" i="2"/>
  <c r="AC590" i="2"/>
  <c r="AD591" i="2"/>
  <c r="AC594" i="2"/>
  <c r="AC595" i="2"/>
  <c r="AD599" i="2"/>
  <c r="AC603" i="2"/>
  <c r="AC604" i="2"/>
  <c r="AC607" i="2"/>
  <c r="AC608" i="2"/>
  <c r="AD611" i="2"/>
  <c r="AC612" i="2"/>
  <c r="AC614" i="2"/>
  <c r="AD615" i="2"/>
  <c r="AC616" i="2"/>
  <c r="AD619" i="2"/>
  <c r="AC622" i="2"/>
  <c r="AD623" i="2"/>
  <c r="AD625" i="2"/>
  <c r="AD629" i="2"/>
  <c r="AC631" i="2"/>
  <c r="AD635" i="2"/>
  <c r="AC642" i="2"/>
  <c r="AD646" i="2"/>
  <c r="AC647" i="2"/>
  <c r="AD648" i="2"/>
  <c r="AC658" i="2"/>
  <c r="AD662" i="2"/>
  <c r="AC663" i="2"/>
  <c r="AD664" i="2"/>
  <c r="AC674" i="2"/>
  <c r="AC682" i="2"/>
  <c r="AD690" i="2"/>
  <c r="AC691" i="2"/>
  <c r="AD694" i="2"/>
  <c r="AC695" i="2"/>
  <c r="AC697" i="2"/>
  <c r="AD698" i="2"/>
  <c r="AC699" i="2"/>
  <c r="AD702" i="2"/>
  <c r="AC705" i="2"/>
  <c r="AD706" i="2"/>
  <c r="AD708" i="2"/>
  <c r="AD712" i="2"/>
  <c r="AD717" i="2"/>
  <c r="AC718" i="2"/>
  <c r="AD719" i="2"/>
  <c r="AC729" i="2"/>
  <c r="AD733" i="2"/>
  <c r="AC734" i="2"/>
  <c r="AD735" i="2"/>
  <c r="AC745" i="2"/>
  <c r="AD749" i="2"/>
  <c r="AC750" i="2"/>
  <c r="AC753" i="2"/>
  <c r="AD757" i="2"/>
  <c r="AC758" i="2"/>
  <c r="AD759" i="2"/>
  <c r="AC769" i="2"/>
  <c r="AD773" i="2"/>
  <c r="AC774" i="2"/>
  <c r="AD775" i="2"/>
  <c r="AD781" i="2"/>
  <c r="AC782" i="2"/>
  <c r="AD783" i="2"/>
  <c r="AC785" i="2"/>
  <c r="AC793" i="2"/>
  <c r="AD795" i="2"/>
  <c r="AC800" i="2"/>
  <c r="AC809" i="2"/>
  <c r="AC810" i="2"/>
  <c r="AC813" i="2"/>
  <c r="AC817" i="2"/>
  <c r="AD819" i="2"/>
  <c r="AD13" i="2"/>
  <c r="AD17" i="2"/>
  <c r="AD20" i="2"/>
  <c r="AD22" i="2"/>
  <c r="AC35" i="2"/>
  <c r="AC36" i="2"/>
  <c r="AC37" i="2"/>
  <c r="AC39" i="2"/>
  <c r="AC40" i="2"/>
  <c r="AC46" i="2"/>
  <c r="AD50" i="2"/>
  <c r="AC51" i="2"/>
  <c r="AD52" i="2"/>
  <c r="AD56" i="2"/>
  <c r="AD59" i="2"/>
  <c r="AC77" i="2"/>
  <c r="AD81" i="2"/>
  <c r="AC82" i="2"/>
  <c r="AD83" i="2"/>
  <c r="AC93" i="2"/>
  <c r="AD95" i="2"/>
  <c r="AC97" i="2"/>
  <c r="AC100" i="2"/>
  <c r="AD105" i="2"/>
  <c r="AC111" i="2"/>
  <c r="AD115" i="2"/>
  <c r="AC116" i="2"/>
  <c r="AD117" i="2"/>
  <c r="AD123" i="2"/>
  <c r="AC125" i="2"/>
  <c r="AC126" i="2"/>
  <c r="AC133" i="2"/>
  <c r="AC134" i="2"/>
  <c r="AC141" i="2"/>
  <c r="AC142" i="2"/>
  <c r="AD149" i="2"/>
  <c r="AC150" i="2"/>
  <c r="AC156" i="2"/>
  <c r="AC157" i="2"/>
  <c r="AC158" i="2"/>
  <c r="AD163" i="2"/>
  <c r="AD166" i="2"/>
  <c r="AC167" i="2"/>
  <c r="AC170" i="2"/>
  <c r="AD172" i="2"/>
  <c r="AD179" i="2"/>
  <c r="AD182" i="2"/>
  <c r="AC183" i="2"/>
  <c r="AD753" i="2"/>
  <c r="AC754" i="2"/>
  <c r="AD755" i="2"/>
  <c r="AC765" i="2"/>
  <c r="AD769" i="2"/>
  <c r="AC770" i="2"/>
  <c r="AD771" i="2"/>
  <c r="AC777" i="2"/>
  <c r="AD779" i="2"/>
  <c r="AD785" i="2"/>
  <c r="AC786" i="2"/>
  <c r="AD787" i="2"/>
  <c r="AD793" i="2"/>
  <c r="AC794" i="2"/>
  <c r="AC797" i="2"/>
  <c r="AC801" i="2"/>
  <c r="AD803" i="2"/>
  <c r="AC805" i="2"/>
  <c r="AC806" i="2"/>
  <c r="AD809" i="2"/>
  <c r="AC812" i="2"/>
  <c r="AD813" i="2"/>
  <c r="AC814" i="2"/>
  <c r="AD817" i="2"/>
  <c r="AC818" i="2"/>
  <c r="AC821" i="2"/>
  <c r="AC8" i="2"/>
  <c r="AC9" i="2"/>
  <c r="AD10" i="2"/>
  <c r="AC31" i="2"/>
  <c r="AC32" i="2"/>
  <c r="AD36" i="2"/>
  <c r="AD40" i="2"/>
  <c r="AC42" i="2"/>
  <c r="AD46" i="2"/>
  <c r="AC47" i="2"/>
  <c r="AD48" i="2"/>
  <c r="AC53" i="2"/>
  <c r="AC58" i="2"/>
  <c r="AC64" i="2"/>
  <c r="AC65" i="2"/>
  <c r="AC73" i="2"/>
  <c r="AD74" i="2"/>
  <c r="AD77" i="2"/>
  <c r="AD79" i="2"/>
  <c r="AC89" i="2"/>
  <c r="AD93" i="2"/>
  <c r="AC94" i="2"/>
  <c r="AC96" i="2"/>
  <c r="AD97" i="2"/>
  <c r="AC98" i="2"/>
  <c r="AC101" i="2"/>
  <c r="AD103" i="2"/>
  <c r="AD107" i="2"/>
  <c r="AD111" i="2"/>
  <c r="AC112" i="2"/>
  <c r="AD113" i="2"/>
  <c r="AC119" i="2"/>
  <c r="AD125" i="2"/>
  <c r="AD126" i="2"/>
  <c r="AD133" i="2"/>
  <c r="AD134" i="2"/>
  <c r="AD141" i="2"/>
  <c r="AD142" i="2"/>
  <c r="AD147" i="2"/>
  <c r="AD150" i="2"/>
  <c r="AD157" i="2"/>
  <c r="AD158" i="2"/>
  <c r="AC161" i="2"/>
  <c r="AD167" i="2"/>
  <c r="AD170" i="2"/>
  <c r="AC171" i="2"/>
  <c r="AC174" i="2"/>
  <c r="AD176" i="2"/>
  <c r="AD183" i="2"/>
  <c r="AD191" i="2"/>
  <c r="AC194" i="2"/>
  <c r="AC198" i="2"/>
  <c r="AD199" i="2"/>
  <c r="AD206" i="2"/>
  <c r="AD751" i="2"/>
  <c r="AC761" i="2"/>
  <c r="AD765" i="2"/>
  <c r="AC766" i="2"/>
  <c r="AD767" i="2"/>
  <c r="AD777" i="2"/>
  <c r="AC778" i="2"/>
  <c r="AC789" i="2"/>
  <c r="AC796" i="2"/>
  <c r="AD797" i="2"/>
  <c r="AC798" i="2"/>
  <c r="AD801" i="2"/>
  <c r="AC802" i="2"/>
  <c r="AC804" i="2"/>
  <c r="AD805" i="2"/>
  <c r="AD807" i="2"/>
  <c r="AD815" i="2"/>
  <c r="AD821" i="2"/>
  <c r="AD6" i="2"/>
  <c r="AD9" i="2"/>
  <c r="AC12" i="2"/>
  <c r="AC23" i="2"/>
  <c r="AC24" i="2"/>
  <c r="AD26" i="2"/>
  <c r="AC28" i="2"/>
  <c r="AD32" i="2"/>
  <c r="AD34" i="2"/>
  <c r="AD38" i="2"/>
  <c r="AD42" i="2"/>
  <c r="AC43" i="2"/>
  <c r="AD44" i="2"/>
  <c r="AC54" i="2"/>
  <c r="AD55" i="2"/>
  <c r="AD58" i="2"/>
  <c r="AC60" i="2"/>
  <c r="AC61" i="2"/>
  <c r="AD65" i="2"/>
  <c r="AD67" i="2"/>
  <c r="AC69" i="2"/>
  <c r="AC70" i="2"/>
  <c r="AD73" i="2"/>
  <c r="AC85" i="2"/>
  <c r="AD89" i="2"/>
  <c r="AC90" i="2"/>
  <c r="AD91" i="2"/>
  <c r="AD101" i="2"/>
  <c r="AD109" i="2"/>
  <c r="AD119" i="2"/>
  <c r="AC120" i="2"/>
  <c r="AC129" i="2"/>
  <c r="AC130" i="2"/>
  <c r="AC137" i="2"/>
  <c r="AC138" i="2"/>
  <c r="AC145" i="2"/>
  <c r="AC146" i="2"/>
  <c r="AD151" i="2"/>
  <c r="AC153" i="2"/>
  <c r="AD161" i="2"/>
  <c r="AC162" i="2"/>
  <c r="AD164" i="2"/>
  <c r="AD171" i="2"/>
  <c r="AD174" i="2"/>
  <c r="AC175" i="2"/>
  <c r="AC178" i="2"/>
  <c r="AD180" i="2"/>
  <c r="AC757" i="2"/>
  <c r="AD761" i="2"/>
  <c r="AC762" i="2"/>
  <c r="AD763" i="2"/>
  <c r="AC773" i="2"/>
  <c r="AC781" i="2"/>
  <c r="AD789" i="2"/>
  <c r="AC790" i="2"/>
  <c r="AD791" i="2"/>
  <c r="AD799" i="2"/>
  <c r="AC808" i="2"/>
  <c r="AD811" i="2"/>
  <c r="AC816" i="2"/>
  <c r="AC13" i="2"/>
  <c r="AD14" i="2"/>
  <c r="AC16" i="2"/>
  <c r="AC17" i="2"/>
  <c r="AD19" i="2"/>
  <c r="AC20" i="2"/>
  <c r="AD24" i="2"/>
  <c r="AC27" i="2"/>
  <c r="AD28" i="2"/>
  <c r="AD30" i="2"/>
  <c r="AC50" i="2"/>
  <c r="AD54" i="2"/>
  <c r="AD61" i="2"/>
  <c r="AD63" i="2"/>
  <c r="AC68" i="2"/>
  <c r="AD69" i="2"/>
  <c r="AD71" i="2"/>
  <c r="AD75" i="2"/>
  <c r="AC81" i="2"/>
  <c r="AD85" i="2"/>
  <c r="AC86" i="2"/>
  <c r="AD87" i="2"/>
  <c r="AD99" i="2"/>
  <c r="AC105" i="2"/>
  <c r="AD106" i="2"/>
  <c r="AC115" i="2"/>
  <c r="AD121" i="2"/>
  <c r="AC123" i="2"/>
  <c r="AD129" i="2"/>
  <c r="AD130" i="2"/>
  <c r="AD137" i="2"/>
  <c r="AD138" i="2"/>
  <c r="AD145" i="2"/>
  <c r="AD146" i="2"/>
  <c r="AC149" i="2"/>
  <c r="AD153" i="2"/>
  <c r="AD162" i="2"/>
  <c r="AC163" i="2"/>
  <c r="AC166" i="2"/>
  <c r="AD168" i="2"/>
  <c r="AD175" i="2"/>
  <c r="AD178" i="2"/>
  <c r="AC179" i="2"/>
  <c r="AC182" i="2"/>
  <c r="AD184" i="2"/>
  <c r="AD186" i="2"/>
  <c r="AC187" i="2"/>
  <c r="AC190" i="2"/>
  <c r="AD195" i="2"/>
  <c r="AD202" i="2"/>
  <c r="AC186" i="2"/>
  <c r="AD187" i="2"/>
  <c r="AD192" i="2"/>
  <c r="AD196" i="2"/>
  <c r="AC202" i="2"/>
  <c r="AC207" i="2"/>
  <c r="AC214" i="2"/>
  <c r="AC215" i="2"/>
  <c r="AC229" i="2"/>
  <c r="AD231" i="2"/>
  <c r="AD198" i="2"/>
  <c r="AC206" i="2"/>
  <c r="AD207" i="2"/>
  <c r="AD214" i="2"/>
  <c r="AD215" i="2"/>
  <c r="AC218" i="2"/>
  <c r="AC219" i="2"/>
  <c r="AC223" i="2"/>
  <c r="AC227" i="2"/>
  <c r="AC230" i="2"/>
  <c r="AD218" i="2"/>
  <c r="AD188" i="2"/>
  <c r="AC201" i="2"/>
  <c r="AC210" i="2"/>
  <c r="AC211" i="2"/>
  <c r="AD219" i="2"/>
  <c r="AC222" i="2"/>
  <c r="AD223" i="2"/>
  <c r="AC226" i="2"/>
  <c r="AD227" i="2"/>
  <c r="AD230" i="2"/>
  <c r="AD190" i="2"/>
  <c r="AC191" i="2"/>
  <c r="AD194" i="2"/>
  <c r="AC195" i="2"/>
  <c r="AC203" i="2"/>
  <c r="AD210" i="2"/>
  <c r="AD211" i="2"/>
  <c r="AD222" i="2"/>
  <c r="AD226" i="2"/>
  <c r="AD200" i="2"/>
  <c r="AC106" i="2"/>
  <c r="AC104" i="2"/>
  <c r="AC102" i="2"/>
  <c r="AC709" i="2"/>
  <c r="AC549" i="2"/>
  <c r="AC547" i="2"/>
  <c r="AC634" i="2"/>
  <c r="AC245" i="2"/>
  <c r="AC304" i="2"/>
  <c r="AC819" i="2"/>
  <c r="AD804" i="2"/>
  <c r="AD810" i="2"/>
  <c r="AD794" i="2"/>
  <c r="AC792" i="2"/>
  <c r="AC776" i="2"/>
  <c r="AD790" i="2"/>
  <c r="AD774" i="2"/>
  <c r="AD770" i="2"/>
  <c r="AD766" i="2"/>
  <c r="AD762" i="2"/>
  <c r="AD758" i="2"/>
  <c r="AD754" i="2"/>
  <c r="AD750" i="2"/>
  <c r="AD746" i="2"/>
  <c r="AD742" i="2"/>
  <c r="AD738" i="2"/>
  <c r="AD734" i="2"/>
  <c r="AD730" i="2"/>
  <c r="AD726" i="2"/>
  <c r="AD722" i="2"/>
  <c r="AD718" i="2"/>
  <c r="AD681" i="2"/>
  <c r="AD693" i="2"/>
  <c r="AC779" i="2"/>
  <c r="AC689" i="2"/>
  <c r="AC772" i="2"/>
  <c r="AC764" i="2"/>
  <c r="AC756" i="2"/>
  <c r="AC748" i="2"/>
  <c r="AC740" i="2"/>
  <c r="AC732" i="2"/>
  <c r="AC724" i="2"/>
  <c r="AC716" i="2"/>
  <c r="AD677" i="2"/>
  <c r="AD679" i="2"/>
  <c r="AD614" i="2"/>
  <c r="AD596" i="2"/>
  <c r="AD610" i="2"/>
  <c r="AC600" i="2"/>
  <c r="AC684" i="2"/>
  <c r="AC672" i="2"/>
  <c r="AD669" i="2"/>
  <c r="AC664" i="2"/>
  <c r="AD661" i="2"/>
  <c r="AC656" i="2"/>
  <c r="AD653" i="2"/>
  <c r="AC648" i="2"/>
  <c r="AD645" i="2"/>
  <c r="AC640" i="2"/>
  <c r="AD637" i="2"/>
  <c r="AC633" i="2"/>
  <c r="AD604" i="2"/>
  <c r="AD634" i="2"/>
  <c r="AD632" i="2"/>
  <c r="AD592" i="2"/>
  <c r="AC625" i="2"/>
  <c r="AC617" i="2"/>
  <c r="AC609" i="2"/>
  <c r="AC601" i="2"/>
  <c r="AD594" i="2"/>
  <c r="AC585" i="2"/>
  <c r="AD582" i="2"/>
  <c r="AC577" i="2"/>
  <c r="AD574" i="2"/>
  <c r="AC569" i="2"/>
  <c r="AD566" i="2"/>
  <c r="AC561" i="2"/>
  <c r="AD558" i="2"/>
  <c r="AC550" i="2"/>
  <c r="AD519" i="2"/>
  <c r="AD539" i="2"/>
  <c r="AC584" i="2"/>
  <c r="AC576" i="2"/>
  <c r="AC568" i="2"/>
  <c r="AC560" i="2"/>
  <c r="AD553" i="2"/>
  <c r="AD471" i="2"/>
  <c r="AD449" i="2"/>
  <c r="AD451" i="2"/>
  <c r="AD445" i="2"/>
  <c r="AD441" i="2"/>
  <c r="AD437" i="2"/>
  <c r="AD426" i="2"/>
  <c r="AC160" i="2"/>
  <c r="AC18" i="2"/>
  <c r="AC55" i="2"/>
  <c r="AC78" i="2"/>
  <c r="AC632" i="2"/>
  <c r="AC707" i="2"/>
  <c r="AC545" i="2"/>
  <c r="AC628" i="2"/>
  <c r="AC432" i="2"/>
  <c r="AD802" i="2"/>
  <c r="AC780" i="2"/>
  <c r="AD816" i="2"/>
  <c r="AD800" i="2"/>
  <c r="AC784" i="2"/>
  <c r="AD788" i="2"/>
  <c r="AD778" i="2"/>
  <c r="AC712" i="2"/>
  <c r="AD697" i="2"/>
  <c r="AD691" i="2"/>
  <c r="AC685" i="2"/>
  <c r="AC811" i="2"/>
  <c r="AC803" i="2"/>
  <c r="AC795" i="2"/>
  <c r="AC783" i="2"/>
  <c r="AC771" i="2"/>
  <c r="AD768" i="2"/>
  <c r="AC763" i="2"/>
  <c r="AD760" i="2"/>
  <c r="AC755" i="2"/>
  <c r="AD752" i="2"/>
  <c r="AC747" i="2"/>
  <c r="AD744" i="2"/>
  <c r="AC739" i="2"/>
  <c r="AD736" i="2"/>
  <c r="AC731" i="2"/>
  <c r="AD728" i="2"/>
  <c r="AC723" i="2"/>
  <c r="AD720" i="2"/>
  <c r="AD705" i="2"/>
  <c r="AD709" i="2"/>
  <c r="AD707" i="2"/>
  <c r="AD683" i="2"/>
  <c r="AC629" i="2"/>
  <c r="AC704" i="2"/>
  <c r="AC696" i="2"/>
  <c r="AC688" i="2"/>
  <c r="AD620" i="2"/>
  <c r="AD606" i="2"/>
  <c r="AC588" i="2"/>
  <c r="AC673" i="2"/>
  <c r="AC665" i="2"/>
  <c r="AC657" i="2"/>
  <c r="AC649" i="2"/>
  <c r="AC641" i="2"/>
  <c r="AD602" i="2"/>
  <c r="AC597" i="2"/>
  <c r="AD590" i="2"/>
  <c r="AD584" i="2"/>
  <c r="AD580" i="2"/>
  <c r="AD576" i="2"/>
  <c r="AD572" i="2"/>
  <c r="AD568" i="2"/>
  <c r="AD564" i="2"/>
  <c r="AD560" i="2"/>
  <c r="AD556" i="2"/>
  <c r="AD533" i="2"/>
  <c r="AC542" i="2"/>
  <c r="AC534" i="2"/>
  <c r="AC526" i="2"/>
  <c r="AC518" i="2"/>
  <c r="AD515" i="2"/>
  <c r="AC510" i="2"/>
  <c r="AD507" i="2"/>
  <c r="AC502" i="2"/>
  <c r="AD499" i="2"/>
  <c r="AC494" i="2"/>
  <c r="AD491" i="2"/>
  <c r="AC486" i="2"/>
  <c r="AD483" i="2"/>
  <c r="AC478" i="2"/>
  <c r="AD475" i="2"/>
  <c r="AD463" i="2"/>
  <c r="AC515" i="2"/>
  <c r="AC507" i="2"/>
  <c r="AC499" i="2"/>
  <c r="AC491" i="2"/>
  <c r="AC76" i="2"/>
  <c r="AD159" i="2"/>
  <c r="AC822" i="2"/>
  <c r="AC820" i="2"/>
  <c r="AC626" i="2"/>
  <c r="AC630" i="2"/>
  <c r="AC715" i="2"/>
  <c r="AC430" i="2"/>
  <c r="AC428" i="2"/>
  <c r="AD820" i="2"/>
  <c r="AD814" i="2"/>
  <c r="AD798" i="2"/>
  <c r="AD808" i="2"/>
  <c r="AD792" i="2"/>
  <c r="AD776" i="2"/>
  <c r="AD782" i="2"/>
  <c r="AD695" i="2"/>
  <c r="AC681" i="2"/>
  <c r="AD713" i="2"/>
  <c r="AC787" i="2"/>
  <c r="AC708" i="2"/>
  <c r="AD703" i="2"/>
  <c r="AD689" i="2"/>
  <c r="AC768" i="2"/>
  <c r="AC760" i="2"/>
  <c r="AC752" i="2"/>
  <c r="AC744" i="2"/>
  <c r="AC736" i="2"/>
  <c r="AC728" i="2"/>
  <c r="AC720" i="2"/>
  <c r="AD715" i="2"/>
  <c r="AD701" i="2"/>
  <c r="AC677" i="2"/>
  <c r="AD687" i="2"/>
  <c r="AC596" i="2"/>
  <c r="AD624" i="2"/>
  <c r="AD600" i="2"/>
  <c r="AC676" i="2"/>
  <c r="AD673" i="2"/>
  <c r="AC668" i="2"/>
  <c r="AD665" i="2"/>
  <c r="AC660" i="2"/>
  <c r="AD657" i="2"/>
  <c r="AC652" i="2"/>
  <c r="AD649" i="2"/>
  <c r="AC644" i="2"/>
  <c r="AD641" i="2"/>
  <c r="AC636" i="2"/>
  <c r="AD622" i="2"/>
  <c r="AD616" i="2"/>
  <c r="AC592" i="2"/>
  <c r="AC621" i="2"/>
  <c r="AC613" i="2"/>
  <c r="AC605" i="2"/>
  <c r="AC593" i="2"/>
  <c r="AD586" i="2"/>
  <c r="AC581" i="2"/>
  <c r="AD578" i="2"/>
  <c r="AC573" i="2"/>
  <c r="AD570" i="2"/>
  <c r="AC565" i="2"/>
  <c r="AD562" i="2"/>
  <c r="AC557" i="2"/>
  <c r="AD529" i="2"/>
  <c r="AD551" i="2"/>
  <c r="AD541" i="2"/>
  <c r="AD525" i="2"/>
  <c r="AC554" i="2"/>
  <c r="AC546" i="2"/>
  <c r="AD521" i="2"/>
  <c r="AC580" i="2"/>
  <c r="AC572" i="2"/>
  <c r="AC564" i="2"/>
  <c r="AC556" i="2"/>
  <c r="AD535" i="2"/>
  <c r="AD461" i="2"/>
  <c r="AC449" i="2"/>
  <c r="AD459" i="2"/>
  <c r="AD517" i="2"/>
  <c r="AD513" i="2"/>
  <c r="AD509" i="2"/>
  <c r="AD505" i="2"/>
  <c r="AD501" i="2"/>
  <c r="AD497" i="2"/>
  <c r="AD493" i="2"/>
  <c r="AC154" i="2"/>
  <c r="AC108" i="2"/>
  <c r="AC152" i="2"/>
  <c r="AC713" i="2"/>
  <c r="AC553" i="2"/>
  <c r="AC551" i="2"/>
  <c r="AC711" i="2"/>
  <c r="AC302" i="2"/>
  <c r="AC253" i="2"/>
  <c r="AD818" i="2"/>
  <c r="AD780" i="2"/>
  <c r="AD784" i="2"/>
  <c r="AD812" i="2"/>
  <c r="AD796" i="2"/>
  <c r="AC788" i="2"/>
  <c r="AD822" i="2"/>
  <c r="AD806" i="2"/>
  <c r="AD786" i="2"/>
  <c r="AD685" i="2"/>
  <c r="AC815" i="2"/>
  <c r="AC807" i="2"/>
  <c r="AC799" i="2"/>
  <c r="AC791" i="2"/>
  <c r="AC775" i="2"/>
  <c r="AD772" i="2"/>
  <c r="AC767" i="2"/>
  <c r="AD764" i="2"/>
  <c r="AC759" i="2"/>
  <c r="AD756" i="2"/>
  <c r="AC751" i="2"/>
  <c r="AD748" i="2"/>
  <c r="AC743" i="2"/>
  <c r="AD740" i="2"/>
  <c r="AC735" i="2"/>
  <c r="AD732" i="2"/>
  <c r="AC727" i="2"/>
  <c r="AD724" i="2"/>
  <c r="AC719" i="2"/>
  <c r="AD716" i="2"/>
  <c r="AD699" i="2"/>
  <c r="AD675" i="2"/>
  <c r="AD671" i="2"/>
  <c r="AD667" i="2"/>
  <c r="AD663" i="2"/>
  <c r="AD659" i="2"/>
  <c r="AD655" i="2"/>
  <c r="AD651" i="2"/>
  <c r="AD647" i="2"/>
  <c r="AD643" i="2"/>
  <c r="AD639" i="2"/>
  <c r="AD612" i="2"/>
  <c r="AD630" i="2"/>
  <c r="AD608" i="2"/>
  <c r="AC700" i="2"/>
  <c r="AC692" i="2"/>
  <c r="AC680" i="2"/>
  <c r="AD588" i="2"/>
  <c r="AC669" i="2"/>
  <c r="AC661" i="2"/>
  <c r="AC653" i="2"/>
  <c r="AC645" i="2"/>
  <c r="AC637" i="2"/>
  <c r="AD626" i="2"/>
  <c r="AD618" i="2"/>
  <c r="AD598" i="2"/>
  <c r="AC589" i="2"/>
  <c r="AD531" i="2"/>
  <c r="AD543" i="2"/>
  <c r="AD527" i="2"/>
  <c r="AC519" i="2"/>
  <c r="AD537" i="2"/>
  <c r="AD523" i="2"/>
  <c r="AD547" i="2"/>
  <c r="AD545" i="2"/>
  <c r="AC538" i="2"/>
  <c r="AC530" i="2"/>
  <c r="AC522" i="2"/>
  <c r="AC514" i="2"/>
  <c r="AD511" i="2"/>
  <c r="AC506" i="2"/>
  <c r="AD503" i="2"/>
  <c r="AC498" i="2"/>
  <c r="AD495" i="2"/>
  <c r="AC490" i="2"/>
  <c r="AD487" i="2"/>
  <c r="AC482" i="2"/>
  <c r="AD479" i="2"/>
  <c r="AC474" i="2"/>
  <c r="AC511" i="2"/>
  <c r="AC503" i="2"/>
  <c r="AC495" i="2"/>
  <c r="AC487" i="2"/>
  <c r="AD467" i="2"/>
  <c r="AD410" i="2"/>
  <c r="AD434" i="2"/>
  <c r="AC470" i="2"/>
  <c r="AC462" i="2"/>
  <c r="AD447" i="2"/>
  <c r="AC442" i="2"/>
  <c r="AD439" i="2"/>
  <c r="AD418" i="2"/>
  <c r="AD416" i="2"/>
  <c r="AC423" i="2"/>
  <c r="AC415" i="2"/>
  <c r="AC403" i="2"/>
  <c r="AD400" i="2"/>
  <c r="AC395" i="2"/>
  <c r="AD392" i="2"/>
  <c r="AD384" i="2"/>
  <c r="AD402" i="2"/>
  <c r="AD398" i="2"/>
  <c r="AD394" i="2"/>
  <c r="AD390" i="2"/>
  <c r="AC371" i="2"/>
  <c r="AC359" i="2"/>
  <c r="AC366" i="2"/>
  <c r="AD363" i="2"/>
  <c r="AC342" i="2"/>
  <c r="AD335" i="2"/>
  <c r="AD364" i="2"/>
  <c r="AC347" i="2"/>
  <c r="AD344" i="2"/>
  <c r="AC339" i="2"/>
  <c r="AD336" i="2"/>
  <c r="AD342" i="2"/>
  <c r="AD318" i="2"/>
  <c r="AC313" i="2"/>
  <c r="AD310" i="2"/>
  <c r="AD304" i="2"/>
  <c r="AD302" i="2"/>
  <c r="AC301" i="2"/>
  <c r="AD285" i="2"/>
  <c r="AD287" i="2"/>
  <c r="AD264" i="2"/>
  <c r="AD262" i="2"/>
  <c r="AC246" i="2"/>
  <c r="AC192" i="2"/>
  <c r="AD185" i="2"/>
  <c r="AC184" i="2"/>
  <c r="AC176" i="2"/>
  <c r="AC168" i="2"/>
  <c r="AD156" i="2"/>
  <c r="AC173" i="2"/>
  <c r="AD160" i="2"/>
  <c r="AC128" i="2"/>
  <c r="AD100" i="2"/>
  <c r="AC72" i="2"/>
  <c r="AD62" i="2"/>
  <c r="AD53" i="2"/>
  <c r="AC63" i="2"/>
  <c r="AC57" i="2"/>
  <c r="AD37" i="2"/>
  <c r="AD49" i="2"/>
  <c r="AD41" i="2"/>
  <c r="AC29" i="2"/>
  <c r="AC10" i="2"/>
  <c r="AC483" i="2"/>
  <c r="AC475" i="2"/>
  <c r="AD469" i="2"/>
  <c r="AD465" i="2"/>
  <c r="AC445" i="2"/>
  <c r="AC437" i="2"/>
  <c r="AC450" i="2"/>
  <c r="AC438" i="2"/>
  <c r="AD435" i="2"/>
  <c r="AC431" i="2"/>
  <c r="AD420" i="2"/>
  <c r="AC406" i="2"/>
  <c r="AD408" i="2"/>
  <c r="AC376" i="2"/>
  <c r="AD378" i="2"/>
  <c r="AC398" i="2"/>
  <c r="AC390" i="2"/>
  <c r="AC358" i="2"/>
  <c r="AD355" i="2"/>
  <c r="AD350" i="2"/>
  <c r="AC350" i="2"/>
  <c r="AC381" i="2"/>
  <c r="AC367" i="2"/>
  <c r="AC354" i="2"/>
  <c r="AD347" i="2"/>
  <c r="AC338" i="2"/>
  <c r="AC322" i="2"/>
  <c r="AD368" i="2"/>
  <c r="AD352" i="2"/>
  <c r="AC325" i="2"/>
  <c r="AD346" i="2"/>
  <c r="AC326" i="2"/>
  <c r="AC321" i="2"/>
  <c r="AD306" i="2"/>
  <c r="AC318" i="2"/>
  <c r="AD309" i="2"/>
  <c r="AD281" i="2"/>
  <c r="AD289" i="2"/>
  <c r="AD277" i="2"/>
  <c r="AC272" i="2"/>
  <c r="AC275" i="2"/>
  <c r="AC265" i="2"/>
  <c r="AC255" i="2"/>
  <c r="AC256" i="2"/>
  <c r="AD251" i="2"/>
  <c r="AD243" i="2"/>
  <c r="AD239" i="2"/>
  <c r="AC234" i="2"/>
  <c r="AC217" i="2"/>
  <c r="AD203" i="2"/>
  <c r="AD216" i="2"/>
  <c r="AD201" i="2"/>
  <c r="AD232" i="2"/>
  <c r="AD228" i="2"/>
  <c r="AC228" i="2"/>
  <c r="AD225" i="2"/>
  <c r="AC220" i="2"/>
  <c r="AD217" i="2"/>
  <c r="AC212" i="2"/>
  <c r="AD209" i="2"/>
  <c r="AC204" i="2"/>
  <c r="AD148" i="2"/>
  <c r="AC188" i="2"/>
  <c r="AD154" i="2"/>
  <c r="AC143" i="2"/>
  <c r="AC177" i="2"/>
  <c r="AC159" i="2"/>
  <c r="AD155" i="2"/>
  <c r="AC147" i="2"/>
  <c r="AC144" i="2"/>
  <c r="AC132" i="2"/>
  <c r="AD120" i="2"/>
  <c r="AD135" i="2"/>
  <c r="AC118" i="2"/>
  <c r="AC139" i="2"/>
  <c r="AD136" i="2"/>
  <c r="AC131" i="2"/>
  <c r="AD128" i="2"/>
  <c r="AC122" i="2"/>
  <c r="AC117" i="2"/>
  <c r="AD114" i="2"/>
  <c r="AC109" i="2"/>
  <c r="AD98" i="2"/>
  <c r="AC88" i="2"/>
  <c r="AC80" i="2"/>
  <c r="AC75" i="2"/>
  <c r="AC95" i="2"/>
  <c r="AD92" i="2"/>
  <c r="AC87" i="2"/>
  <c r="AD84" i="2"/>
  <c r="AC71" i="2"/>
  <c r="AC56" i="2"/>
  <c r="AD51" i="2"/>
  <c r="AD47" i="2"/>
  <c r="AD43" i="2"/>
  <c r="AD39" i="2"/>
  <c r="AD29" i="2"/>
  <c r="AD35" i="2"/>
  <c r="AC30" i="2"/>
  <c r="AC26" i="2"/>
  <c r="AC21" i="2"/>
  <c r="AC15" i="2"/>
  <c r="AC11" i="2"/>
  <c r="AC7" i="2"/>
  <c r="AC291" i="2"/>
  <c r="AD298" i="2"/>
  <c r="AD313" i="2"/>
  <c r="AC293" i="2"/>
  <c r="AC288" i="2"/>
  <c r="AC264" i="2"/>
  <c r="AC261" i="2"/>
  <c r="AD247" i="2"/>
  <c r="AC250" i="2"/>
  <c r="AD233" i="2"/>
  <c r="AC242" i="2"/>
  <c r="AC205" i="2"/>
  <c r="AC200" i="2"/>
  <c r="AC185" i="2"/>
  <c r="AC189" i="2"/>
  <c r="AC180" i="2"/>
  <c r="AC172" i="2"/>
  <c r="AC164" i="2"/>
  <c r="AC181" i="2"/>
  <c r="AC165" i="2"/>
  <c r="AC136" i="2"/>
  <c r="AC121" i="2"/>
  <c r="AD96" i="2"/>
  <c r="AC110" i="2"/>
  <c r="AD72" i="2"/>
  <c r="AC74" i="2"/>
  <c r="AC66" i="2"/>
  <c r="AD64" i="2"/>
  <c r="AC59" i="2"/>
  <c r="AC41" i="2"/>
  <c r="AC48" i="2"/>
  <c r="AD33" i="2"/>
  <c r="AC38" i="2"/>
  <c r="AD21" i="2"/>
  <c r="AD11" i="2"/>
  <c r="AD457" i="2"/>
  <c r="AD453" i="2"/>
  <c r="AD489" i="2"/>
  <c r="AD485" i="2"/>
  <c r="AD481" i="2"/>
  <c r="AD477" i="2"/>
  <c r="AC410" i="2"/>
  <c r="AD422" i="2"/>
  <c r="AC466" i="2"/>
  <c r="AC458" i="2"/>
  <c r="AC446" i="2"/>
  <c r="AD443" i="2"/>
  <c r="AC427" i="2"/>
  <c r="AC419" i="2"/>
  <c r="AC411" i="2"/>
  <c r="AD404" i="2"/>
  <c r="AC399" i="2"/>
  <c r="AD396" i="2"/>
  <c r="AC391" i="2"/>
  <c r="AD388" i="2"/>
  <c r="AC374" i="2"/>
  <c r="AD382" i="2"/>
  <c r="AC375" i="2"/>
  <c r="AD371" i="2"/>
  <c r="AC362" i="2"/>
  <c r="AD359" i="2"/>
  <c r="AC363" i="2"/>
  <c r="AD351" i="2"/>
  <c r="AD343" i="2"/>
  <c r="AC334" i="2"/>
  <c r="AD372" i="2"/>
  <c r="AD356" i="2"/>
  <c r="AD348" i="2"/>
  <c r="AC343" i="2"/>
  <c r="AD340" i="2"/>
  <c r="AC335" i="2"/>
  <c r="AD332" i="2"/>
  <c r="AD334" i="2"/>
  <c r="AC317" i="2"/>
  <c r="AD314" i="2"/>
  <c r="AC309" i="2"/>
  <c r="AC306" i="2"/>
  <c r="AD294" i="2"/>
  <c r="AC305" i="2"/>
  <c r="AC279" i="2"/>
  <c r="AC280" i="2"/>
  <c r="AD258" i="2"/>
  <c r="AC254" i="2"/>
  <c r="AD241" i="2"/>
  <c r="AD237" i="2"/>
  <c r="AC221" i="2"/>
  <c r="AC197" i="2"/>
  <c r="AD193" i="2"/>
  <c r="AD204" i="2"/>
  <c r="AC196" i="2"/>
  <c r="AD177" i="2"/>
  <c r="AD169" i="2"/>
  <c r="AD139" i="2"/>
  <c r="AD108" i="2"/>
  <c r="AD57" i="2"/>
  <c r="AC67" i="2"/>
  <c r="AC49" i="2"/>
  <c r="AD45" i="2"/>
  <c r="AC25" i="2"/>
  <c r="AC22" i="2"/>
  <c r="AC479" i="2"/>
  <c r="AD455" i="2"/>
  <c r="AD412" i="2"/>
  <c r="AC441" i="2"/>
  <c r="AD428" i="2"/>
  <c r="AD424" i="2"/>
  <c r="AC454" i="2"/>
  <c r="AC434" i="2"/>
  <c r="AD432" i="2"/>
  <c r="AD414" i="2"/>
  <c r="AD406" i="2"/>
  <c r="AC407" i="2"/>
  <c r="AD386" i="2"/>
  <c r="AD380" i="2"/>
  <c r="AD376" i="2"/>
  <c r="AC402" i="2"/>
  <c r="AC394" i="2"/>
  <c r="AC355" i="2"/>
  <c r="AC385" i="2"/>
  <c r="AC377" i="2"/>
  <c r="AC370" i="2"/>
  <c r="AD367" i="2"/>
  <c r="AC346" i="2"/>
  <c r="AD339" i="2"/>
  <c r="AD330" i="2"/>
  <c r="AD322" i="2"/>
  <c r="AD360" i="2"/>
  <c r="AC351" i="2"/>
  <c r="AD338" i="2"/>
  <c r="AC329" i="2"/>
  <c r="AD326" i="2"/>
  <c r="AC297" i="2"/>
  <c r="AC310" i="2"/>
  <c r="AD317" i="2"/>
  <c r="AC292" i="2"/>
  <c r="AD283" i="2"/>
  <c r="AC276" i="2"/>
  <c r="AD273" i="2"/>
  <c r="AD268" i="2"/>
  <c r="AD275" i="2"/>
  <c r="AD266" i="2"/>
  <c r="AC257" i="2"/>
  <c r="AD260" i="2"/>
  <c r="AD256" i="2"/>
  <c r="AC260" i="2"/>
  <c r="AD253" i="2"/>
  <c r="AC237" i="2"/>
  <c r="AC238" i="2"/>
  <c r="AD235" i="2"/>
  <c r="AC239" i="2"/>
  <c r="AC225" i="2"/>
  <c r="AC209" i="2"/>
  <c r="AD220" i="2"/>
  <c r="AD208" i="2"/>
  <c r="AC231" i="2"/>
  <c r="AD224" i="2"/>
  <c r="AC232" i="2"/>
  <c r="AD229" i="2"/>
  <c r="AC224" i="2"/>
  <c r="AD221" i="2"/>
  <c r="AC216" i="2"/>
  <c r="AD213" i="2"/>
  <c r="AC208" i="2"/>
  <c r="AD205" i="2"/>
  <c r="AC199" i="2"/>
  <c r="AC155" i="2"/>
  <c r="AD143" i="2"/>
  <c r="AC169" i="2"/>
  <c r="AC140" i="2"/>
  <c r="AC124" i="2"/>
  <c r="AD127" i="2"/>
  <c r="AD118" i="2"/>
  <c r="AD144" i="2"/>
  <c r="AD140" i="2"/>
  <c r="AC135" i="2"/>
  <c r="AD132" i="2"/>
  <c r="AC127" i="2"/>
  <c r="AD124" i="2"/>
  <c r="AD116" i="2"/>
  <c r="AD112" i="2"/>
  <c r="AC107" i="2"/>
  <c r="AC113" i="2"/>
  <c r="AD110" i="2"/>
  <c r="AC103" i="2"/>
  <c r="AD104" i="2"/>
  <c r="AD102" i="2"/>
  <c r="AC92" i="2"/>
  <c r="AC84" i="2"/>
  <c r="AD78" i="2"/>
  <c r="AD94" i="2"/>
  <c r="AD90" i="2"/>
  <c r="AD86" i="2"/>
  <c r="AD82" i="2"/>
  <c r="AD76" i="2"/>
  <c r="AD70" i="2"/>
  <c r="AC99" i="2"/>
  <c r="AC91" i="2"/>
  <c r="AD88" i="2"/>
  <c r="AC83" i="2"/>
  <c r="AD80" i="2"/>
  <c r="AC33" i="2"/>
  <c r="AC34" i="2"/>
  <c r="AD31" i="2"/>
  <c r="AD27" i="2"/>
  <c r="AC19" i="2"/>
  <c r="AD18" i="2"/>
  <c r="AD15" i="2"/>
  <c r="AC14" i="2"/>
  <c r="AD7" i="2"/>
  <c r="AD16" i="2"/>
  <c r="AD12" i="2"/>
  <c r="AD8" i="2"/>
  <c r="AC314" i="2"/>
  <c r="AC298" i="2"/>
  <c r="AC294" i="2"/>
  <c r="AD291" i="2"/>
  <c r="AD279" i="2"/>
  <c r="AC284" i="2"/>
  <c r="AD270" i="2"/>
  <c r="AD272" i="2"/>
  <c r="AC269" i="2"/>
  <c r="AD249" i="2"/>
  <c r="AC233" i="2"/>
  <c r="AC213" i="2"/>
  <c r="AD197" i="2"/>
  <c r="AC193" i="2"/>
  <c r="AD212" i="2"/>
  <c r="AD189" i="2"/>
  <c r="AC148" i="2"/>
  <c r="AD181" i="2"/>
  <c r="AD173" i="2"/>
  <c r="AD165" i="2"/>
  <c r="AC151" i="2"/>
  <c r="AD152" i="2"/>
  <c r="AD122" i="2"/>
  <c r="AD131" i="2"/>
  <c r="AC114" i="2"/>
  <c r="AC79" i="2"/>
  <c r="AD66" i="2"/>
  <c r="AC62" i="2"/>
  <c r="AD68" i="2"/>
  <c r="AD60" i="2"/>
  <c r="AC45" i="2"/>
  <c r="AC52" i="2"/>
  <c r="AC44" i="2"/>
  <c r="AD25" i="2"/>
  <c r="AD23" i="2"/>
  <c r="AC6" i="2"/>
  <c r="Z240" i="2"/>
  <c r="Z242" i="2"/>
  <c r="Y244" i="2"/>
  <c r="Z248" i="2"/>
  <c r="Z252" i="2"/>
  <c r="Z254" i="2"/>
  <c r="Z257" i="2"/>
  <c r="Y259" i="2"/>
  <c r="Z261" i="2"/>
  <c r="Z263" i="2"/>
  <c r="AF263" i="2" s="1"/>
  <c r="AS263" i="2" s="1"/>
  <c r="Y267" i="2"/>
  <c r="AE267" i="2" s="1"/>
  <c r="AR267" i="2" s="1"/>
  <c r="Y271" i="2"/>
  <c r="Y273" i="2"/>
  <c r="Y277" i="2"/>
  <c r="Z280" i="2"/>
  <c r="Y283" i="2"/>
  <c r="Y285" i="2"/>
  <c r="Z288" i="2"/>
  <c r="Y295" i="2"/>
  <c r="Y296" i="2"/>
  <c r="Y299" i="2"/>
  <c r="Y303" i="2"/>
  <c r="AE303" i="2" s="1"/>
  <c r="AR303" i="2" s="1"/>
  <c r="Z304" i="2"/>
  <c r="Y308" i="2"/>
  <c r="Y311" i="2"/>
  <c r="Y312" i="2"/>
  <c r="Y236" i="2"/>
  <c r="Z244" i="2"/>
  <c r="AF244" i="2" s="1"/>
  <c r="AS244" i="2" s="1"/>
  <c r="Y247" i="2"/>
  <c r="AE247" i="2" s="1"/>
  <c r="AR247" i="2" s="1"/>
  <c r="Y262" i="2"/>
  <c r="Y266" i="2"/>
  <c r="AE266" i="2" s="1"/>
  <c r="AR266" i="2" s="1"/>
  <c r="Z267" i="2"/>
  <c r="AF267" i="2" s="1"/>
  <c r="AS267" i="2" s="1"/>
  <c r="Y290" i="2"/>
  <c r="Z295" i="2"/>
  <c r="Z299" i="2"/>
  <c r="AF299" i="2" s="1"/>
  <c r="AS299" i="2" s="1"/>
  <c r="Z303" i="2"/>
  <c r="Y307" i="2"/>
  <c r="AE307" i="2" s="1"/>
  <c r="AR307" i="2" s="1"/>
  <c r="Z308" i="2"/>
  <c r="Z236" i="2"/>
  <c r="Y241" i="2"/>
  <c r="Z250" i="2"/>
  <c r="Y251" i="2"/>
  <c r="AE251" i="2" s="1"/>
  <c r="AR251" i="2" s="1"/>
  <c r="Y258" i="2"/>
  <c r="Z269" i="2"/>
  <c r="Y274" i="2"/>
  <c r="Y278" i="2"/>
  <c r="AE278" i="2" s="1"/>
  <c r="AR278" i="2" s="1"/>
  <c r="Y281" i="2"/>
  <c r="AE281" i="2" s="1"/>
  <c r="AR281" i="2" s="1"/>
  <c r="Y282" i="2"/>
  <c r="AE282" i="2" s="1"/>
  <c r="AR282" i="2" s="1"/>
  <c r="Y286" i="2"/>
  <c r="Z290" i="2"/>
  <c r="Z292" i="2"/>
  <c r="AF292" i="2" s="1"/>
  <c r="AS292" i="2" s="1"/>
  <c r="Y293" i="2"/>
  <c r="Z297" i="2"/>
  <c r="AF297" i="2" s="1"/>
  <c r="AS297" i="2" s="1"/>
  <c r="Y300" i="2"/>
  <c r="Z312" i="2"/>
  <c r="Y315" i="2"/>
  <c r="Y320" i="2"/>
  <c r="AE320" i="2" s="1"/>
  <c r="AR320" i="2" s="1"/>
  <c r="Z324" i="2"/>
  <c r="Z327" i="2"/>
  <c r="Z234" i="2"/>
  <c r="Y235" i="2"/>
  <c r="Y240" i="2"/>
  <c r="Z246" i="2"/>
  <c r="Y263" i="2"/>
  <c r="Z265" i="2"/>
  <c r="Z271" i="2"/>
  <c r="Z274" i="2"/>
  <c r="Z278" i="2"/>
  <c r="AF278" i="2" s="1"/>
  <c r="AS278" i="2" s="1"/>
  <c r="Z282" i="2"/>
  <c r="AF282" i="2" s="1"/>
  <c r="AS282" i="2" s="1"/>
  <c r="Z286" i="2"/>
  <c r="Z300" i="2"/>
  <c r="Z238" i="2"/>
  <c r="AF238" i="2" s="1"/>
  <c r="AS238" i="2" s="1"/>
  <c r="Y243" i="2"/>
  <c r="Y245" i="2"/>
  <c r="Y248" i="2"/>
  <c r="Y249" i="2"/>
  <c r="Y252" i="2"/>
  <c r="Y255" i="2"/>
  <c r="Z259" i="2"/>
  <c r="Z276" i="2"/>
  <c r="Z284" i="2"/>
  <c r="AF284" i="2" s="1"/>
  <c r="AS284" i="2" s="1"/>
  <c r="Z296" i="2"/>
  <c r="AF296" i="2" s="1"/>
  <c r="AS296" i="2" s="1"/>
  <c r="Y316" i="2"/>
  <c r="Y319" i="2"/>
  <c r="AE319" i="2" s="1"/>
  <c r="AR319" i="2" s="1"/>
  <c r="Z323" i="2"/>
  <c r="AF323" i="2" s="1"/>
  <c r="AS323" i="2" s="1"/>
  <c r="Z328" i="2"/>
  <c r="Z320" i="2"/>
  <c r="Y323" i="2"/>
  <c r="Z311" i="2"/>
  <c r="Z315" i="2"/>
  <c r="Z316" i="2"/>
  <c r="Z319" i="2"/>
  <c r="Z331" i="2"/>
  <c r="AF331" i="2" s="1"/>
  <c r="AS331" i="2" s="1"/>
  <c r="Z333" i="2"/>
  <c r="Y337" i="2"/>
  <c r="AE337" i="2" s="1"/>
  <c r="AR337" i="2" s="1"/>
  <c r="Y340" i="2"/>
  <c r="Z349" i="2"/>
  <c r="AF349" i="2" s="1"/>
  <c r="AS349" i="2" s="1"/>
  <c r="Z353" i="2"/>
  <c r="Y356" i="2"/>
  <c r="AE356" i="2" s="1"/>
  <c r="AR356" i="2" s="1"/>
  <c r="Y360" i="2"/>
  <c r="Y361" i="2"/>
  <c r="Z365" i="2"/>
  <c r="AF365" i="2" s="1"/>
  <c r="AS365" i="2" s="1"/>
  <c r="Z369" i="2"/>
  <c r="Z373" i="2"/>
  <c r="Y374" i="2"/>
  <c r="Z377" i="2"/>
  <c r="AF377" i="2" s="1"/>
  <c r="AS377" i="2" s="1"/>
  <c r="Z381" i="2"/>
  <c r="Y386" i="2"/>
  <c r="Z389" i="2"/>
  <c r="AF389" i="2" s="1"/>
  <c r="AS389" i="2" s="1"/>
  <c r="Y393" i="2"/>
  <c r="Z395" i="2"/>
  <c r="AF395" i="2" s="1"/>
  <c r="AS395" i="2" s="1"/>
  <c r="Y400" i="2"/>
  <c r="Y324" i="2"/>
  <c r="Y328" i="2"/>
  <c r="Y330" i="2"/>
  <c r="Y332" i="2"/>
  <c r="Z341" i="2"/>
  <c r="Y345" i="2"/>
  <c r="Y348" i="2"/>
  <c r="AE348" i="2" s="1"/>
  <c r="AR348" i="2" s="1"/>
  <c r="Z354" i="2"/>
  <c r="Z357" i="2"/>
  <c r="AF357" i="2" s="1"/>
  <c r="AS357" i="2" s="1"/>
  <c r="Y364" i="2"/>
  <c r="Z370" i="2"/>
  <c r="Y372" i="2"/>
  <c r="Z379" i="2"/>
  <c r="Z383" i="2"/>
  <c r="Y384" i="2"/>
  <c r="Y387" i="2"/>
  <c r="Y392" i="2"/>
  <c r="AE392" i="2" s="1"/>
  <c r="AR392" i="2" s="1"/>
  <c r="Z397" i="2"/>
  <c r="AF397" i="2" s="1"/>
  <c r="AS397" i="2" s="1"/>
  <c r="Y401" i="2"/>
  <c r="AE401" i="2" s="1"/>
  <c r="AR401" i="2" s="1"/>
  <c r="Z403" i="2"/>
  <c r="AF403" i="2" s="1"/>
  <c r="AS403" i="2" s="1"/>
  <c r="Y333" i="2"/>
  <c r="Y341" i="2"/>
  <c r="Y349" i="2"/>
  <c r="Y353" i="2"/>
  <c r="Z366" i="2"/>
  <c r="Z387" i="2"/>
  <c r="Y388" i="2"/>
  <c r="Y389" i="2"/>
  <c r="Z391" i="2"/>
  <c r="AF391" i="2" s="1"/>
  <c r="AS391" i="2" s="1"/>
  <c r="Z405" i="2"/>
  <c r="Y408" i="2"/>
  <c r="Z411" i="2"/>
  <c r="Z415" i="2"/>
  <c r="Y421" i="2"/>
  <c r="Z423" i="2"/>
  <c r="AF423" i="2" s="1"/>
  <c r="AS423" i="2" s="1"/>
  <c r="Y425" i="2"/>
  <c r="Z427" i="2"/>
  <c r="Y429" i="2"/>
  <c r="AE429" i="2" s="1"/>
  <c r="AR429" i="2" s="1"/>
  <c r="Y430" i="2"/>
  <c r="AE430" i="2" s="1"/>
  <c r="AR430" i="2" s="1"/>
  <c r="Z431" i="2"/>
  <c r="AF431" i="2" s="1"/>
  <c r="AS431" i="2" s="1"/>
  <c r="Z433" i="2"/>
  <c r="AF433" i="2" s="1"/>
  <c r="AS433" i="2" s="1"/>
  <c r="Y444" i="2"/>
  <c r="Z446" i="2"/>
  <c r="Y331" i="2"/>
  <c r="Z361" i="2"/>
  <c r="AF361" i="2" s="1"/>
  <c r="AS361" i="2" s="1"/>
  <c r="Y365" i="2"/>
  <c r="Y369" i="2"/>
  <c r="Y383" i="2"/>
  <c r="Y404" i="2"/>
  <c r="AE404" i="2" s="1"/>
  <c r="AR404" i="2" s="1"/>
  <c r="Y409" i="2"/>
  <c r="Y413" i="2"/>
  <c r="Y417" i="2"/>
  <c r="Z421" i="2"/>
  <c r="Z425" i="2"/>
  <c r="Z429" i="2"/>
  <c r="Y436" i="2"/>
  <c r="Z438" i="2"/>
  <c r="Y440" i="2"/>
  <c r="Z442" i="2"/>
  <c r="Z444" i="2"/>
  <c r="Y448" i="2"/>
  <c r="Z450" i="2"/>
  <c r="Y452" i="2"/>
  <c r="AE452" i="2" s="1"/>
  <c r="AR452" i="2" s="1"/>
  <c r="Z454" i="2"/>
  <c r="Z456" i="2"/>
  <c r="AF456" i="2" s="1"/>
  <c r="AS456" i="2" s="1"/>
  <c r="Z460" i="2"/>
  <c r="Y463" i="2"/>
  <c r="Z466" i="2"/>
  <c r="Y468" i="2"/>
  <c r="AE468" i="2" s="1"/>
  <c r="AR468" i="2" s="1"/>
  <c r="Y473" i="2"/>
  <c r="Z482" i="2"/>
  <c r="Z484" i="2"/>
  <c r="Y488" i="2"/>
  <c r="Y489" i="2"/>
  <c r="Z498" i="2"/>
  <c r="Z500" i="2"/>
  <c r="Y327" i="2"/>
  <c r="AE327" i="2" s="1"/>
  <c r="AR327" i="2" s="1"/>
  <c r="Y336" i="2"/>
  <c r="Z337" i="2"/>
  <c r="Y344" i="2"/>
  <c r="Z345" i="2"/>
  <c r="Y352" i="2"/>
  <c r="Y373" i="2"/>
  <c r="AE373" i="2" s="1"/>
  <c r="AR373" i="2" s="1"/>
  <c r="Z401" i="2"/>
  <c r="Z409" i="2"/>
  <c r="Z413" i="2"/>
  <c r="AF413" i="2" s="1"/>
  <c r="AS413" i="2" s="1"/>
  <c r="Z417" i="2"/>
  <c r="Y418" i="2"/>
  <c r="Y428" i="2"/>
  <c r="Z436" i="2"/>
  <c r="Z440" i="2"/>
  <c r="AF440" i="2" s="1"/>
  <c r="AS440" i="2" s="1"/>
  <c r="Y443" i="2"/>
  <c r="AE443" i="2" s="1"/>
  <c r="AR443" i="2" s="1"/>
  <c r="Y357" i="2"/>
  <c r="AE357" i="2" s="1"/>
  <c r="AR357" i="2" s="1"/>
  <c r="Y368" i="2"/>
  <c r="Y379" i="2"/>
  <c r="Z385" i="2"/>
  <c r="Z393" i="2"/>
  <c r="Y396" i="2"/>
  <c r="Y397" i="2"/>
  <c r="Z399" i="2"/>
  <c r="Y405" i="2"/>
  <c r="AE405" i="2" s="1"/>
  <c r="AR405" i="2" s="1"/>
  <c r="Z407" i="2"/>
  <c r="Z419" i="2"/>
  <c r="AF419" i="2" s="1"/>
  <c r="AS419" i="2" s="1"/>
  <c r="Y422" i="2"/>
  <c r="AE422" i="2" s="1"/>
  <c r="AR422" i="2" s="1"/>
  <c r="Y424" i="2"/>
  <c r="Y433" i="2"/>
  <c r="Y435" i="2"/>
  <c r="Y439" i="2"/>
  <c r="Y447" i="2"/>
  <c r="AE447" i="2" s="1"/>
  <c r="AR447" i="2" s="1"/>
  <c r="Y457" i="2"/>
  <c r="AE457" i="2" s="1"/>
  <c r="AR457" i="2" s="1"/>
  <c r="Y459" i="2"/>
  <c r="Y461" i="2"/>
  <c r="Z464" i="2"/>
  <c r="AF464" i="2" s="1"/>
  <c r="AS464" i="2" s="1"/>
  <c r="Z472" i="2"/>
  <c r="AF472" i="2" s="1"/>
  <c r="AS472" i="2" s="1"/>
  <c r="Z474" i="2"/>
  <c r="Z476" i="2"/>
  <c r="Y480" i="2"/>
  <c r="AE480" i="2" s="1"/>
  <c r="AR480" i="2" s="1"/>
  <c r="Y481" i="2"/>
  <c r="Z490" i="2"/>
  <c r="Z492" i="2"/>
  <c r="Y496" i="2"/>
  <c r="AE496" i="2" s="1"/>
  <c r="AR496" i="2" s="1"/>
  <c r="Y497" i="2"/>
  <c r="Y456" i="2"/>
  <c r="Z458" i="2"/>
  <c r="AF458" i="2" s="1"/>
  <c r="AS458" i="2" s="1"/>
  <c r="Y464" i="2"/>
  <c r="Z468" i="2"/>
  <c r="Y472" i="2"/>
  <c r="Y476" i="2"/>
  <c r="Y485" i="2"/>
  <c r="Z486" i="2"/>
  <c r="Z496" i="2"/>
  <c r="AF496" i="2" s="1"/>
  <c r="AS496" i="2" s="1"/>
  <c r="Y504" i="2"/>
  <c r="Y505" i="2"/>
  <c r="AE505" i="2" s="1"/>
  <c r="AR505" i="2" s="1"/>
  <c r="Z514" i="2"/>
  <c r="Z516" i="2"/>
  <c r="Z518" i="2"/>
  <c r="AF518" i="2" s="1"/>
  <c r="AS518" i="2" s="1"/>
  <c r="Y520" i="2"/>
  <c r="AE520" i="2" s="1"/>
  <c r="AR520" i="2" s="1"/>
  <c r="Y524" i="2"/>
  <c r="Y528" i="2"/>
  <c r="Y532" i="2"/>
  <c r="Z536" i="2"/>
  <c r="Z540" i="2"/>
  <c r="Z544" i="2"/>
  <c r="Y548" i="2"/>
  <c r="AE548" i="2" s="1"/>
  <c r="AR548" i="2" s="1"/>
  <c r="Y549" i="2"/>
  <c r="AE549" i="2" s="1"/>
  <c r="AR549" i="2" s="1"/>
  <c r="Z550" i="2"/>
  <c r="Z552" i="2"/>
  <c r="Z559" i="2"/>
  <c r="Y563" i="2"/>
  <c r="Z565" i="2"/>
  <c r="AF565" i="2" s="1"/>
  <c r="AS565" i="2" s="1"/>
  <c r="Y570" i="2"/>
  <c r="AE570" i="2" s="1"/>
  <c r="AR570" i="2" s="1"/>
  <c r="Z452" i="2"/>
  <c r="Y453" i="2"/>
  <c r="Y460" i="2"/>
  <c r="Z462" i="2"/>
  <c r="Z473" i="2"/>
  <c r="Y477" i="2"/>
  <c r="AE477" i="2" s="1"/>
  <c r="AR477" i="2" s="1"/>
  <c r="Z478" i="2"/>
  <c r="Z488" i="2"/>
  <c r="Y500" i="2"/>
  <c r="Z502" i="2"/>
  <c r="Z504" i="2"/>
  <c r="AF504" i="2" s="1"/>
  <c r="AS504" i="2" s="1"/>
  <c r="Y508" i="2"/>
  <c r="Y509" i="2"/>
  <c r="Z520" i="2"/>
  <c r="Z524" i="2"/>
  <c r="Z528" i="2"/>
  <c r="Y529" i="2"/>
  <c r="Z532" i="2"/>
  <c r="AF532" i="2" s="1"/>
  <c r="AS532" i="2" s="1"/>
  <c r="Z548" i="2"/>
  <c r="Y558" i="2"/>
  <c r="AE558" i="2" s="1"/>
  <c r="AR558" i="2" s="1"/>
  <c r="Z563" i="2"/>
  <c r="Y567" i="2"/>
  <c r="AE567" i="2" s="1"/>
  <c r="AR567" i="2" s="1"/>
  <c r="Z569" i="2"/>
  <c r="Y574" i="2"/>
  <c r="Z579" i="2"/>
  <c r="Y583" i="2"/>
  <c r="AE583" i="2" s="1"/>
  <c r="AR583" i="2" s="1"/>
  <c r="Z585" i="2"/>
  <c r="Y590" i="2"/>
  <c r="AE590" i="2" s="1"/>
  <c r="AR590" i="2" s="1"/>
  <c r="Z595" i="2"/>
  <c r="Y598" i="2"/>
  <c r="AE598" i="2" s="1"/>
  <c r="AR598" i="2" s="1"/>
  <c r="Y603" i="2"/>
  <c r="Y611" i="2"/>
  <c r="Y616" i="2"/>
  <c r="AE616" i="2" s="1"/>
  <c r="AR616" i="2" s="1"/>
  <c r="Y618" i="2"/>
  <c r="Y620" i="2"/>
  <c r="Y622" i="2"/>
  <c r="Z625" i="2"/>
  <c r="AF625" i="2" s="1"/>
  <c r="AS625" i="2" s="1"/>
  <c r="Y627" i="2"/>
  <c r="AE627" i="2" s="1"/>
  <c r="AR627" i="2" s="1"/>
  <c r="Y628" i="2"/>
  <c r="Z470" i="2"/>
  <c r="Y471" i="2"/>
  <c r="Z480" i="2"/>
  <c r="Y492" i="2"/>
  <c r="AE492" i="2" s="1"/>
  <c r="AR492" i="2" s="1"/>
  <c r="Z506" i="2"/>
  <c r="Z508" i="2"/>
  <c r="AF508" i="2" s="1"/>
  <c r="AS508" i="2" s="1"/>
  <c r="Y512" i="2"/>
  <c r="Y513" i="2"/>
  <c r="Z530" i="2"/>
  <c r="Y533" i="2"/>
  <c r="Y535" i="2"/>
  <c r="Z538" i="2"/>
  <c r="Z542" i="2"/>
  <c r="AF542" i="2" s="1"/>
  <c r="AS542" i="2" s="1"/>
  <c r="Y547" i="2"/>
  <c r="Y555" i="2"/>
  <c r="AE555" i="2" s="1"/>
  <c r="AR555" i="2" s="1"/>
  <c r="Z557" i="2"/>
  <c r="Y562" i="2"/>
  <c r="Z448" i="2"/>
  <c r="Y465" i="2"/>
  <c r="Y467" i="2"/>
  <c r="Y484" i="2"/>
  <c r="Y493" i="2"/>
  <c r="AE493" i="2" s="1"/>
  <c r="AR493" i="2" s="1"/>
  <c r="Z494" i="2"/>
  <c r="AF494" i="2" s="1"/>
  <c r="AS494" i="2" s="1"/>
  <c r="Y501" i="2"/>
  <c r="Z510" i="2"/>
  <c r="Z512" i="2"/>
  <c r="Y516" i="2"/>
  <c r="Y517" i="2"/>
  <c r="Z522" i="2"/>
  <c r="Z526" i="2"/>
  <c r="Y531" i="2"/>
  <c r="AE531" i="2" s="1"/>
  <c r="AR531" i="2" s="1"/>
  <c r="Z534" i="2"/>
  <c r="AF534" i="2" s="1"/>
  <c r="AS534" i="2" s="1"/>
  <c r="Y536" i="2"/>
  <c r="Y540" i="2"/>
  <c r="Y544" i="2"/>
  <c r="AE544" i="2" s="1"/>
  <c r="AR544" i="2" s="1"/>
  <c r="Y552" i="2"/>
  <c r="AE552" i="2" s="1"/>
  <c r="AR552" i="2" s="1"/>
  <c r="Z555" i="2"/>
  <c r="Y559" i="2"/>
  <c r="AE559" i="2" s="1"/>
  <c r="AR559" i="2" s="1"/>
  <c r="Z561" i="2"/>
  <c r="Y566" i="2"/>
  <c r="Z571" i="2"/>
  <c r="Y575" i="2"/>
  <c r="AE575" i="2" s="1"/>
  <c r="AR575" i="2" s="1"/>
  <c r="Z577" i="2"/>
  <c r="Y582" i="2"/>
  <c r="Z587" i="2"/>
  <c r="Z591" i="2"/>
  <c r="AF591" i="2" s="1"/>
  <c r="AS591" i="2" s="1"/>
  <c r="Z597" i="2"/>
  <c r="Y599" i="2"/>
  <c r="Z601" i="2"/>
  <c r="Z607" i="2"/>
  <c r="Z615" i="2"/>
  <c r="Z619" i="2"/>
  <c r="Z621" i="2"/>
  <c r="AF621" i="2" s="1"/>
  <c r="AS621" i="2" s="1"/>
  <c r="Y623" i="2"/>
  <c r="Y626" i="2"/>
  <c r="AE626" i="2" s="1"/>
  <c r="AR626" i="2" s="1"/>
  <c r="Y631" i="2"/>
  <c r="AE631" i="2" s="1"/>
  <c r="AR631" i="2" s="1"/>
  <c r="Z583" i="2"/>
  <c r="Y586" i="2"/>
  <c r="Y587" i="2"/>
  <c r="AE587" i="2" s="1"/>
  <c r="AR587" i="2" s="1"/>
  <c r="Z589" i="2"/>
  <c r="Y602" i="2"/>
  <c r="Y604" i="2"/>
  <c r="Z611" i="2"/>
  <c r="AF611" i="2" s="1"/>
  <c r="AS611" i="2" s="1"/>
  <c r="Y615" i="2"/>
  <c r="AE615" i="2" s="1"/>
  <c r="AR615" i="2" s="1"/>
  <c r="Z617" i="2"/>
  <c r="AF617" i="2" s="1"/>
  <c r="AS617" i="2" s="1"/>
  <c r="Z623" i="2"/>
  <c r="Z627" i="2"/>
  <c r="Z631" i="2"/>
  <c r="Y634" i="2"/>
  <c r="AE634" i="2" s="1"/>
  <c r="AR634" i="2" s="1"/>
  <c r="Y638" i="2"/>
  <c r="Y639" i="2"/>
  <c r="Z648" i="2"/>
  <c r="Z650" i="2"/>
  <c r="AF650" i="2" s="1"/>
  <c r="AS650" i="2" s="1"/>
  <c r="Y654" i="2"/>
  <c r="Y655" i="2"/>
  <c r="Z664" i="2"/>
  <c r="Z666" i="2"/>
  <c r="AF666" i="2" s="1"/>
  <c r="AS666" i="2" s="1"/>
  <c r="Y670" i="2"/>
  <c r="Y671" i="2"/>
  <c r="Y678" i="2"/>
  <c r="Y682" i="2"/>
  <c r="Y686" i="2"/>
  <c r="Z690" i="2"/>
  <c r="Z694" i="2"/>
  <c r="Z696" i="2"/>
  <c r="Y698" i="2"/>
  <c r="Z700" i="2"/>
  <c r="Y702" i="2"/>
  <c r="Y714" i="2"/>
  <c r="Z723" i="2"/>
  <c r="Z725" i="2"/>
  <c r="AF725" i="2" s="1"/>
  <c r="AS725" i="2" s="1"/>
  <c r="Y729" i="2"/>
  <c r="Y730" i="2"/>
  <c r="AE730" i="2" s="1"/>
  <c r="AR730" i="2" s="1"/>
  <c r="Z575" i="2"/>
  <c r="Y578" i="2"/>
  <c r="Y579" i="2"/>
  <c r="Z581" i="2"/>
  <c r="Y591" i="2"/>
  <c r="Z599" i="2"/>
  <c r="Z603" i="2"/>
  <c r="Z609" i="2"/>
  <c r="Y619" i="2"/>
  <c r="Z636" i="2"/>
  <c r="AF636" i="2" s="1"/>
  <c r="AS636" i="2" s="1"/>
  <c r="Z638" i="2"/>
  <c r="AF638" i="2" s="1"/>
  <c r="AS638" i="2" s="1"/>
  <c r="Y642" i="2"/>
  <c r="Y643" i="2"/>
  <c r="AE643" i="2" s="1"/>
  <c r="AR643" i="2" s="1"/>
  <c r="Z652" i="2"/>
  <c r="AF652" i="2" s="1"/>
  <c r="AS652" i="2" s="1"/>
  <c r="Z654" i="2"/>
  <c r="AF654" i="2" s="1"/>
  <c r="AS654" i="2" s="1"/>
  <c r="Y658" i="2"/>
  <c r="Y659" i="2"/>
  <c r="AE659" i="2" s="1"/>
  <c r="AR659" i="2" s="1"/>
  <c r="Z668" i="2"/>
  <c r="AF668" i="2" s="1"/>
  <c r="AS668" i="2" s="1"/>
  <c r="Z670" i="2"/>
  <c r="AF670" i="2" s="1"/>
  <c r="AS670" i="2" s="1"/>
  <c r="Y674" i="2"/>
  <c r="Y675" i="2"/>
  <c r="AE675" i="2" s="1"/>
  <c r="AR675" i="2" s="1"/>
  <c r="Z678" i="2"/>
  <c r="Y679" i="2"/>
  <c r="Z682" i="2"/>
  <c r="Z684" i="2"/>
  <c r="AF684" i="2" s="1"/>
  <c r="AS684" i="2" s="1"/>
  <c r="Z686" i="2"/>
  <c r="Y687" i="2"/>
  <c r="Z698" i="2"/>
  <c r="AF698" i="2" s="1"/>
  <c r="AS698" i="2" s="1"/>
  <c r="Z702" i="2"/>
  <c r="Z704" i="2"/>
  <c r="AF704" i="2" s="1"/>
  <c r="AS704" i="2" s="1"/>
  <c r="Y706" i="2"/>
  <c r="AE706" i="2" s="1"/>
  <c r="AR706" i="2" s="1"/>
  <c r="Z708" i="2"/>
  <c r="Y710" i="2"/>
  <c r="Y711" i="2"/>
  <c r="Z712" i="2"/>
  <c r="Z714" i="2"/>
  <c r="AF714" i="2" s="1"/>
  <c r="AS714" i="2" s="1"/>
  <c r="Y717" i="2"/>
  <c r="AE717" i="2" s="1"/>
  <c r="AR717" i="2" s="1"/>
  <c r="Y718" i="2"/>
  <c r="Z567" i="2"/>
  <c r="Y571" i="2"/>
  <c r="Z573" i="2"/>
  <c r="Y607" i="2"/>
  <c r="Z633" i="2"/>
  <c r="Y635" i="2"/>
  <c r="Z640" i="2"/>
  <c r="AF640" i="2" s="1"/>
  <c r="AS640" i="2" s="1"/>
  <c r="Z642" i="2"/>
  <c r="Y646" i="2"/>
  <c r="AE646" i="2" s="1"/>
  <c r="AR646" i="2" s="1"/>
  <c r="Y647" i="2"/>
  <c r="Z656" i="2"/>
  <c r="AF656" i="2" s="1"/>
  <c r="AS656" i="2" s="1"/>
  <c r="Z658" i="2"/>
  <c r="Y662" i="2"/>
  <c r="Y663" i="2"/>
  <c r="Z672" i="2"/>
  <c r="AF672" i="2" s="1"/>
  <c r="AS672" i="2" s="1"/>
  <c r="Z674" i="2"/>
  <c r="Z680" i="2"/>
  <c r="AF680" i="2" s="1"/>
  <c r="AS680" i="2" s="1"/>
  <c r="Z692" i="2"/>
  <c r="Z706" i="2"/>
  <c r="Z710" i="2"/>
  <c r="Z717" i="2"/>
  <c r="AF717" i="2" s="1"/>
  <c r="AS717" i="2" s="1"/>
  <c r="Y721" i="2"/>
  <c r="Y722" i="2"/>
  <c r="Z593" i="2"/>
  <c r="Y594" i="2"/>
  <c r="Y595" i="2"/>
  <c r="Z605" i="2"/>
  <c r="Y606" i="2"/>
  <c r="AE606" i="2" s="1"/>
  <c r="AR606" i="2" s="1"/>
  <c r="Z613" i="2"/>
  <c r="Z635" i="2"/>
  <c r="AF635" i="2" s="1"/>
  <c r="AS635" i="2" s="1"/>
  <c r="Z644" i="2"/>
  <c r="Z646" i="2"/>
  <c r="AF646" i="2" s="1"/>
  <c r="AS646" i="2" s="1"/>
  <c r="Y650" i="2"/>
  <c r="Y651" i="2"/>
  <c r="Z660" i="2"/>
  <c r="Z662" i="2"/>
  <c r="AF662" i="2" s="1"/>
  <c r="AS662" i="2" s="1"/>
  <c r="Y666" i="2"/>
  <c r="Y667" i="2"/>
  <c r="Z676" i="2"/>
  <c r="Y683" i="2"/>
  <c r="Z688" i="2"/>
  <c r="Y690" i="2"/>
  <c r="Y694" i="2"/>
  <c r="Y699" i="2"/>
  <c r="AE699" i="2" s="1"/>
  <c r="AR699" i="2" s="1"/>
  <c r="Y701" i="2"/>
  <c r="Y703" i="2"/>
  <c r="Y705" i="2"/>
  <c r="Y709" i="2"/>
  <c r="Z719" i="2"/>
  <c r="Z721" i="2"/>
  <c r="Y725" i="2"/>
  <c r="Y726" i="2"/>
  <c r="Z735" i="2"/>
  <c r="Z737" i="2"/>
  <c r="Y741" i="2"/>
  <c r="Y742" i="2"/>
  <c r="Z751" i="2"/>
  <c r="Z753" i="2"/>
  <c r="Z733" i="2"/>
  <c r="Y734" i="2"/>
  <c r="Y737" i="2"/>
  <c r="Y746" i="2"/>
  <c r="AE746" i="2" s="1"/>
  <c r="AR746" i="2" s="1"/>
  <c r="Z749" i="2"/>
  <c r="Y754" i="2"/>
  <c r="AE754" i="2" s="1"/>
  <c r="AR754" i="2" s="1"/>
  <c r="Y757" i="2"/>
  <c r="Y758" i="2"/>
  <c r="Z767" i="2"/>
  <c r="AF767" i="2" s="1"/>
  <c r="AS767" i="2" s="1"/>
  <c r="Z769" i="2"/>
  <c r="AF769" i="2" s="1"/>
  <c r="AS769" i="2" s="1"/>
  <c r="Y773" i="2"/>
  <c r="Z779" i="2"/>
  <c r="Y790" i="2"/>
  <c r="Z793" i="2"/>
  <c r="AF793" i="2" s="1"/>
  <c r="AS793" i="2" s="1"/>
  <c r="Z803" i="2"/>
  <c r="Y806" i="2"/>
  <c r="Y808" i="2"/>
  <c r="Z811" i="2"/>
  <c r="AF811" i="2" s="1"/>
  <c r="AS811" i="2" s="1"/>
  <c r="Z815" i="2"/>
  <c r="Z9" i="2"/>
  <c r="AF9" i="2" s="1"/>
  <c r="AS9" i="2" s="1"/>
  <c r="Z13" i="2"/>
  <c r="AF13" i="2" s="1"/>
  <c r="AS13" i="2" s="1"/>
  <c r="Z17" i="2"/>
  <c r="AF17" i="2" s="1"/>
  <c r="AS17" i="2" s="1"/>
  <c r="Z24" i="2"/>
  <c r="Y35" i="2"/>
  <c r="Y37" i="2"/>
  <c r="Y39" i="2"/>
  <c r="Y40" i="2"/>
  <c r="Y42" i="2"/>
  <c r="Y43" i="2"/>
  <c r="Z54" i="2"/>
  <c r="AF54" i="2" s="1"/>
  <c r="AS54" i="2" s="1"/>
  <c r="Z61" i="2"/>
  <c r="AF61" i="2" s="1"/>
  <c r="AS61" i="2" s="1"/>
  <c r="Y65" i="2"/>
  <c r="Z67" i="2"/>
  <c r="Z69" i="2"/>
  <c r="Z731" i="2"/>
  <c r="Y750" i="2"/>
  <c r="AE750" i="2" s="1"/>
  <c r="AR750" i="2" s="1"/>
  <c r="Y753" i="2"/>
  <c r="AE753" i="2" s="1"/>
  <c r="AR753" i="2" s="1"/>
  <c r="Z755" i="2"/>
  <c r="Z757" i="2"/>
  <c r="Y761" i="2"/>
  <c r="Y762" i="2"/>
  <c r="Z771" i="2"/>
  <c r="Z773" i="2"/>
  <c r="Z775" i="2"/>
  <c r="AF775" i="2" s="1"/>
  <c r="AS775" i="2" s="1"/>
  <c r="Y782" i="2"/>
  <c r="Z787" i="2"/>
  <c r="Y789" i="2"/>
  <c r="Z795" i="2"/>
  <c r="Z799" i="2"/>
  <c r="Y804" i="2"/>
  <c r="AE804" i="2" s="1"/>
  <c r="AR804" i="2" s="1"/>
  <c r="Z807" i="2"/>
  <c r="Y809" i="2"/>
  <c r="AE809" i="2" s="1"/>
  <c r="AR809" i="2" s="1"/>
  <c r="Y813" i="2"/>
  <c r="Y817" i="2"/>
  <c r="Y12" i="2"/>
  <c r="Y23" i="2"/>
  <c r="Z26" i="2"/>
  <c r="Y28" i="2"/>
  <c r="AE28" i="2" s="1"/>
  <c r="AR28" i="2" s="1"/>
  <c r="Y32" i="2"/>
  <c r="AE32" i="2" s="1"/>
  <c r="AR32" i="2" s="1"/>
  <c r="Z34" i="2"/>
  <c r="Z40" i="2"/>
  <c r="Z42" i="2"/>
  <c r="AF42" i="2" s="1"/>
  <c r="AS42" i="2" s="1"/>
  <c r="Y46" i="2"/>
  <c r="Y47" i="2"/>
  <c r="AE47" i="2" s="1"/>
  <c r="AR47" i="2" s="1"/>
  <c r="Y51" i="2"/>
  <c r="Y60" i="2"/>
  <c r="Z65" i="2"/>
  <c r="Z71" i="2"/>
  <c r="Y73" i="2"/>
  <c r="Y74" i="2"/>
  <c r="Y81" i="2"/>
  <c r="Y82" i="2"/>
  <c r="Z741" i="2"/>
  <c r="Z743" i="2"/>
  <c r="Y745" i="2"/>
  <c r="Z747" i="2"/>
  <c r="Z759" i="2"/>
  <c r="Z761" i="2"/>
  <c r="Y765" i="2"/>
  <c r="Y766" i="2"/>
  <c r="AE766" i="2" s="1"/>
  <c r="AR766" i="2" s="1"/>
  <c r="Y777" i="2"/>
  <c r="Y781" i="2"/>
  <c r="Y785" i="2"/>
  <c r="Z789" i="2"/>
  <c r="Z791" i="2"/>
  <c r="Y797" i="2"/>
  <c r="Y801" i="2"/>
  <c r="Y805" i="2"/>
  <c r="Z809" i="2"/>
  <c r="Z813" i="2"/>
  <c r="AF813" i="2" s="1"/>
  <c r="AS813" i="2" s="1"/>
  <c r="Z817" i="2"/>
  <c r="Y818" i="2"/>
  <c r="AE818" i="2" s="1"/>
  <c r="AR818" i="2" s="1"/>
  <c r="Y821" i="2"/>
  <c r="Y8" i="2"/>
  <c r="Z10" i="2"/>
  <c r="Z14" i="2"/>
  <c r="AF14" i="2" s="1"/>
  <c r="AS14" i="2" s="1"/>
  <c r="Y20" i="2"/>
  <c r="Z22" i="2"/>
  <c r="Z28" i="2"/>
  <c r="Z30" i="2"/>
  <c r="AF30" i="2" s="1"/>
  <c r="AS30" i="2" s="1"/>
  <c r="Z32" i="2"/>
  <c r="Y36" i="2"/>
  <c r="AE36" i="2" s="1"/>
  <c r="AR36" i="2" s="1"/>
  <c r="Z38" i="2"/>
  <c r="Z44" i="2"/>
  <c r="Z46" i="2"/>
  <c r="Y50" i="2"/>
  <c r="AE50" i="2" s="1"/>
  <c r="AR50" i="2" s="1"/>
  <c r="Y53" i="2"/>
  <c r="Y58" i="2"/>
  <c r="Z59" i="2"/>
  <c r="Y64" i="2"/>
  <c r="Y68" i="2"/>
  <c r="Z727" i="2"/>
  <c r="AF727" i="2" s="1"/>
  <c r="AS727" i="2" s="1"/>
  <c r="Z729" i="2"/>
  <c r="Y733" i="2"/>
  <c r="AE733" i="2" s="1"/>
  <c r="AR733" i="2" s="1"/>
  <c r="Y738" i="2"/>
  <c r="AE738" i="2" s="1"/>
  <c r="AR738" i="2" s="1"/>
  <c r="Z739" i="2"/>
  <c r="AF739" i="2" s="1"/>
  <c r="AS739" i="2" s="1"/>
  <c r="Z745" i="2"/>
  <c r="Y749" i="2"/>
  <c r="AE749" i="2" s="1"/>
  <c r="AR749" i="2" s="1"/>
  <c r="Z763" i="2"/>
  <c r="Z765" i="2"/>
  <c r="Y769" i="2"/>
  <c r="AE769" i="2" s="1"/>
  <c r="AR769" i="2" s="1"/>
  <c r="Y770" i="2"/>
  <c r="AE770" i="2" s="1"/>
  <c r="AR770" i="2" s="1"/>
  <c r="Y774" i="2"/>
  <c r="Z777" i="2"/>
  <c r="Y778" i="2"/>
  <c r="Z781" i="2"/>
  <c r="AF781" i="2" s="1"/>
  <c r="AS781" i="2" s="1"/>
  <c r="Z783" i="2"/>
  <c r="AF783" i="2" s="1"/>
  <c r="AS783" i="2" s="1"/>
  <c r="Z785" i="2"/>
  <c r="Y786" i="2"/>
  <c r="Y793" i="2"/>
  <c r="AE793" i="2" s="1"/>
  <c r="AR793" i="2" s="1"/>
  <c r="Z797" i="2"/>
  <c r="Z801" i="2"/>
  <c r="Y802" i="2"/>
  <c r="Z805" i="2"/>
  <c r="Z819" i="2"/>
  <c r="Z821" i="2"/>
  <c r="Y9" i="2"/>
  <c r="Y13" i="2"/>
  <c r="Y16" i="2"/>
  <c r="Y17" i="2"/>
  <c r="Z20" i="2"/>
  <c r="Y24" i="2"/>
  <c r="Y27" i="2"/>
  <c r="Y31" i="2"/>
  <c r="Z36" i="2"/>
  <c r="Z48" i="2"/>
  <c r="AF48" i="2" s="1"/>
  <c r="AS48" i="2" s="1"/>
  <c r="Z50" i="2"/>
  <c r="Z52" i="2"/>
  <c r="Y54" i="2"/>
  <c r="Y55" i="2"/>
  <c r="Z56" i="2"/>
  <c r="Z58" i="2"/>
  <c r="Y61" i="2"/>
  <c r="Z63" i="2"/>
  <c r="Y69" i="2"/>
  <c r="AE69" i="2" s="1"/>
  <c r="AR69" i="2" s="1"/>
  <c r="Y72" i="2"/>
  <c r="AE72" i="2" s="1"/>
  <c r="AR72" i="2" s="1"/>
  <c r="Z77" i="2"/>
  <c r="Z83" i="2"/>
  <c r="Z85" i="2"/>
  <c r="Z81" i="2"/>
  <c r="Y89" i="2"/>
  <c r="Y90" i="2"/>
  <c r="Y94" i="2"/>
  <c r="Y100" i="2"/>
  <c r="Z117" i="2"/>
  <c r="Y123" i="2"/>
  <c r="Z125" i="2"/>
  <c r="AF125" i="2" s="1"/>
  <c r="AS125" i="2" s="1"/>
  <c r="Z126" i="2"/>
  <c r="AF126" i="2" s="1"/>
  <c r="AS126" i="2" s="1"/>
  <c r="Z129" i="2"/>
  <c r="Z130" i="2"/>
  <c r="Z133" i="2"/>
  <c r="Z134" i="2"/>
  <c r="Z137" i="2"/>
  <c r="AF137" i="2" s="1"/>
  <c r="AS137" i="2" s="1"/>
  <c r="Z138" i="2"/>
  <c r="AF138" i="2" s="1"/>
  <c r="AS138" i="2" s="1"/>
  <c r="Z141" i="2"/>
  <c r="AF141" i="2" s="1"/>
  <c r="AS141" i="2" s="1"/>
  <c r="Z142" i="2"/>
  <c r="AF142" i="2" s="1"/>
  <c r="AS142" i="2" s="1"/>
  <c r="Z145" i="2"/>
  <c r="Z146" i="2"/>
  <c r="Z151" i="2"/>
  <c r="Y156" i="2"/>
  <c r="Y157" i="2"/>
  <c r="Z158" i="2"/>
  <c r="Z161" i="2"/>
  <c r="Z162" i="2"/>
  <c r="Z163" i="2"/>
  <c r="AF163" i="2" s="1"/>
  <c r="AS163" i="2" s="1"/>
  <c r="Z168" i="2"/>
  <c r="AF168" i="2" s="1"/>
  <c r="AS168" i="2" s="1"/>
  <c r="Z170" i="2"/>
  <c r="AF170" i="2" s="1"/>
  <c r="AS170" i="2" s="1"/>
  <c r="Z171" i="2"/>
  <c r="Z176" i="2"/>
  <c r="Z178" i="2"/>
  <c r="Z179" i="2"/>
  <c r="Z184" i="2"/>
  <c r="Z186" i="2"/>
  <c r="Y187" i="2"/>
  <c r="AE187" i="2" s="1"/>
  <c r="AR187" i="2" s="1"/>
  <c r="Y190" i="2"/>
  <c r="Y191" i="2"/>
  <c r="Z196" i="2"/>
  <c r="Z202" i="2"/>
  <c r="Z215" i="2"/>
  <c r="AF215" i="2" s="1"/>
  <c r="AS215" i="2" s="1"/>
  <c r="Z219" i="2"/>
  <c r="Y226" i="2"/>
  <c r="AE226" i="2" s="1"/>
  <c r="AR226" i="2" s="1"/>
  <c r="Y230" i="2"/>
  <c r="Y85" i="2"/>
  <c r="Z89" i="2"/>
  <c r="Y93" i="2"/>
  <c r="Z95" i="2"/>
  <c r="AF95" i="2" s="1"/>
  <c r="AS95" i="2" s="1"/>
  <c r="Y97" i="2"/>
  <c r="Y98" i="2"/>
  <c r="Z99" i="2"/>
  <c r="AF99" i="2" s="1"/>
  <c r="AS99" i="2" s="1"/>
  <c r="Z103" i="2"/>
  <c r="AF103" i="2" s="1"/>
  <c r="AS103" i="2" s="1"/>
  <c r="Y105" i="2"/>
  <c r="Y106" i="2"/>
  <c r="Y111" i="2"/>
  <c r="AE111" i="2" s="1"/>
  <c r="AR111" i="2" s="1"/>
  <c r="Y112" i="2"/>
  <c r="Y119" i="2"/>
  <c r="Z121" i="2"/>
  <c r="Z123" i="2"/>
  <c r="AF123" i="2" s="1"/>
  <c r="AS123" i="2" s="1"/>
  <c r="Y149" i="2"/>
  <c r="AE149" i="2" s="1"/>
  <c r="AR149" i="2" s="1"/>
  <c r="Y153" i="2"/>
  <c r="Z154" i="2"/>
  <c r="Z157" i="2"/>
  <c r="Y166" i="2"/>
  <c r="AE166" i="2" s="1"/>
  <c r="AR166" i="2" s="1"/>
  <c r="Y167" i="2"/>
  <c r="AE167" i="2" s="1"/>
  <c r="AR167" i="2" s="1"/>
  <c r="Y174" i="2"/>
  <c r="Y175" i="2"/>
  <c r="Y182" i="2"/>
  <c r="AE182" i="2" s="1"/>
  <c r="AR182" i="2" s="1"/>
  <c r="Y183" i="2"/>
  <c r="Z187" i="2"/>
  <c r="Z190" i="2"/>
  <c r="Z191" i="2"/>
  <c r="Y194" i="2"/>
  <c r="Y198" i="2"/>
  <c r="Y199" i="2"/>
  <c r="Y206" i="2"/>
  <c r="Y207" i="2"/>
  <c r="Y210" i="2"/>
  <c r="AE210" i="2" s="1"/>
  <c r="AR210" i="2" s="1"/>
  <c r="Y211" i="2"/>
  <c r="AE211" i="2" s="1"/>
  <c r="AR211" i="2" s="1"/>
  <c r="Y214" i="2"/>
  <c r="Y218" i="2"/>
  <c r="Y222" i="2"/>
  <c r="Z226" i="2"/>
  <c r="Y227" i="2"/>
  <c r="Z230" i="2"/>
  <c r="Z214" i="2"/>
  <c r="Y223" i="2"/>
  <c r="Z227" i="2"/>
  <c r="AF227" i="2" s="1"/>
  <c r="AS227" i="2" s="1"/>
  <c r="Z231" i="2"/>
  <c r="Y86" i="2"/>
  <c r="Z87" i="2"/>
  <c r="Z91" i="2"/>
  <c r="AF91" i="2" s="1"/>
  <c r="AS91" i="2" s="1"/>
  <c r="Z93" i="2"/>
  <c r="AF93" i="2" s="1"/>
  <c r="AS93" i="2" s="1"/>
  <c r="Z97" i="2"/>
  <c r="Y101" i="2"/>
  <c r="Z105" i="2"/>
  <c r="Z109" i="2"/>
  <c r="AF109" i="2" s="1"/>
  <c r="AS109" i="2" s="1"/>
  <c r="Z111" i="2"/>
  <c r="Y115" i="2"/>
  <c r="Y116" i="2"/>
  <c r="Z119" i="2"/>
  <c r="Z149" i="2"/>
  <c r="AF149" i="2" s="1"/>
  <c r="AS149" i="2" s="1"/>
  <c r="Y150" i="2"/>
  <c r="AE150" i="2" s="1"/>
  <c r="AR150" i="2" s="1"/>
  <c r="Z153" i="2"/>
  <c r="AF153" i="2" s="1"/>
  <c r="AS153" i="2" s="1"/>
  <c r="Z159" i="2"/>
  <c r="Z164" i="2"/>
  <c r="Z166" i="2"/>
  <c r="Z167" i="2"/>
  <c r="AF167" i="2" s="1"/>
  <c r="AS167" i="2" s="1"/>
  <c r="Z172" i="2"/>
  <c r="Z174" i="2"/>
  <c r="Z175" i="2"/>
  <c r="Z180" i="2"/>
  <c r="AF180" i="2" s="1"/>
  <c r="AS180" i="2" s="1"/>
  <c r="Z182" i="2"/>
  <c r="AF182" i="2" s="1"/>
  <c r="AS182" i="2" s="1"/>
  <c r="Z183" i="2"/>
  <c r="Z192" i="2"/>
  <c r="Z194" i="2"/>
  <c r="AF194" i="2" s="1"/>
  <c r="AS194" i="2" s="1"/>
  <c r="Y195" i="2"/>
  <c r="AE195" i="2" s="1"/>
  <c r="AR195" i="2" s="1"/>
  <c r="Z198" i="2"/>
  <c r="Z199" i="2"/>
  <c r="Z206" i="2"/>
  <c r="Z207" i="2"/>
  <c r="Z210" i="2"/>
  <c r="Z211" i="2"/>
  <c r="Z218" i="2"/>
  <c r="AF218" i="2" s="1"/>
  <c r="AS218" i="2" s="1"/>
  <c r="Z222" i="2"/>
  <c r="AF222" i="2" s="1"/>
  <c r="AS222" i="2" s="1"/>
  <c r="Z73" i="2"/>
  <c r="Y77" i="2"/>
  <c r="Z79" i="2"/>
  <c r="AF79" i="2" s="1"/>
  <c r="AS79" i="2" s="1"/>
  <c r="Z101" i="2"/>
  <c r="Y104" i="2"/>
  <c r="Z113" i="2"/>
  <c r="AF113" i="2" s="1"/>
  <c r="AS113" i="2" s="1"/>
  <c r="Z115" i="2"/>
  <c r="AF115" i="2" s="1"/>
  <c r="AS115" i="2" s="1"/>
  <c r="Y122" i="2"/>
  <c r="Y125" i="2"/>
  <c r="Y126" i="2"/>
  <c r="Y129" i="2"/>
  <c r="AE129" i="2" s="1"/>
  <c r="AR129" i="2" s="1"/>
  <c r="Y130" i="2"/>
  <c r="AE130" i="2" s="1"/>
  <c r="AR130" i="2" s="1"/>
  <c r="Y133" i="2"/>
  <c r="AE133" i="2" s="1"/>
  <c r="AR133" i="2" s="1"/>
  <c r="Y134" i="2"/>
  <c r="AE134" i="2" s="1"/>
  <c r="AR134" i="2" s="1"/>
  <c r="Y137" i="2"/>
  <c r="Y138" i="2"/>
  <c r="Y141" i="2"/>
  <c r="Y142" i="2"/>
  <c r="Y145" i="2"/>
  <c r="AE145" i="2" s="1"/>
  <c r="AR145" i="2" s="1"/>
  <c r="Y146" i="2"/>
  <c r="AE146" i="2" s="1"/>
  <c r="AR146" i="2" s="1"/>
  <c r="Z150" i="2"/>
  <c r="Y158" i="2"/>
  <c r="Y161" i="2"/>
  <c r="AE161" i="2" s="1"/>
  <c r="AR161" i="2" s="1"/>
  <c r="Y162" i="2"/>
  <c r="AE162" i="2" s="1"/>
  <c r="AR162" i="2" s="1"/>
  <c r="Y163" i="2"/>
  <c r="AE163" i="2" s="1"/>
  <c r="AR163" i="2" s="1"/>
  <c r="Y170" i="2"/>
  <c r="Y171" i="2"/>
  <c r="Y178" i="2"/>
  <c r="Y179" i="2"/>
  <c r="Y186" i="2"/>
  <c r="AE186" i="2" s="1"/>
  <c r="AR186" i="2" s="1"/>
  <c r="Z188" i="2"/>
  <c r="AF188" i="2" s="1"/>
  <c r="AS188" i="2" s="1"/>
  <c r="Z195" i="2"/>
  <c r="AF195" i="2" s="1"/>
  <c r="AS195" i="2" s="1"/>
  <c r="Y202" i="2"/>
  <c r="Y215" i="2"/>
  <c r="Y219" i="2"/>
  <c r="AE219" i="2" s="1"/>
  <c r="AR219" i="2" s="1"/>
  <c r="Z223" i="2"/>
  <c r="Y229" i="2"/>
  <c r="AE229" i="2" s="1"/>
  <c r="AR229" i="2" s="1"/>
  <c r="Z213" i="2"/>
  <c r="Z205" i="2"/>
  <c r="Y228" i="2"/>
  <c r="Y110" i="2"/>
  <c r="Y113" i="2"/>
  <c r="Y139" i="2"/>
  <c r="Y131" i="2"/>
  <c r="Y91" i="2"/>
  <c r="Z60" i="2"/>
  <c r="Y34" i="2"/>
  <c r="Z12" i="2"/>
  <c r="Y740" i="2"/>
  <c r="Y67" i="2"/>
  <c r="AE67" i="2" s="1"/>
  <c r="AR67" i="2" s="1"/>
  <c r="Y803" i="2"/>
  <c r="Y760" i="2"/>
  <c r="Y728" i="2"/>
  <c r="Y63" i="2"/>
  <c r="Z31" i="2"/>
  <c r="Y796" i="2"/>
  <c r="Y756" i="2"/>
  <c r="Y59" i="2"/>
  <c r="Y22" i="2"/>
  <c r="Z8" i="2"/>
  <c r="Y791" i="2"/>
  <c r="AE791" i="2" s="1"/>
  <c r="AR791" i="2" s="1"/>
  <c r="Y759" i="2"/>
  <c r="AE759" i="2" s="1"/>
  <c r="AR759" i="2" s="1"/>
  <c r="Y727" i="2"/>
  <c r="Y668" i="2"/>
  <c r="Y645" i="2"/>
  <c r="Y617" i="2"/>
  <c r="Y723" i="2"/>
  <c r="Y657" i="2"/>
  <c r="Y593" i="2"/>
  <c r="Y688" i="2"/>
  <c r="Y644" i="2"/>
  <c r="AE644" i="2" s="1"/>
  <c r="AR644" i="2" s="1"/>
  <c r="Y731" i="2"/>
  <c r="Y672" i="2"/>
  <c r="AE672" i="2" s="1"/>
  <c r="AR672" i="2" s="1"/>
  <c r="Y649" i="2"/>
  <c r="Y609" i="2"/>
  <c r="AE609" i="2" s="1"/>
  <c r="AR609" i="2" s="1"/>
  <c r="Y568" i="2"/>
  <c r="Y585" i="2"/>
  <c r="Y486" i="2"/>
  <c r="Z546" i="2"/>
  <c r="AF546" i="2" s="1"/>
  <c r="AS546" i="2" s="1"/>
  <c r="Y514" i="2"/>
  <c r="AE514" i="2" s="1"/>
  <c r="AR514" i="2" s="1"/>
  <c r="Y494" i="2"/>
  <c r="Y621" i="2"/>
  <c r="Y597" i="2"/>
  <c r="AE597" i="2" s="1"/>
  <c r="AR597" i="2" s="1"/>
  <c r="Y537" i="2"/>
  <c r="AE537" i="2" s="1"/>
  <c r="AR537" i="2" s="1"/>
  <c r="Y522" i="2"/>
  <c r="Z501" i="2"/>
  <c r="Y557" i="2"/>
  <c r="Y498" i="2"/>
  <c r="AE498" i="2" s="1"/>
  <c r="AR498" i="2" s="1"/>
  <c r="Y442" i="2"/>
  <c r="AE442" i="2" s="1"/>
  <c r="AR442" i="2" s="1"/>
  <c r="Y391" i="2"/>
  <c r="Y335" i="2"/>
  <c r="Y415" i="2"/>
  <c r="Z329" i="2"/>
  <c r="AF329" i="2" s="1"/>
  <c r="AS329" i="2" s="1"/>
  <c r="Z447" i="2"/>
  <c r="Z352" i="2"/>
  <c r="AF352" i="2" s="1"/>
  <c r="AS352" i="2" s="1"/>
  <c r="Z336" i="2"/>
  <c r="Z356" i="2"/>
  <c r="AF356" i="2" s="1"/>
  <c r="AS356" i="2" s="1"/>
  <c r="Z321" i="2"/>
  <c r="Z307" i="2"/>
  <c r="Y378" i="2"/>
  <c r="Y347" i="2"/>
  <c r="Z317" i="2"/>
  <c r="Y260" i="2"/>
  <c r="Y318" i="2"/>
  <c r="Y246" i="2"/>
  <c r="Z293" i="2"/>
  <c r="Y239" i="2"/>
  <c r="Y269" i="2"/>
  <c r="Z255" i="2"/>
  <c r="AF255" i="2" s="1"/>
  <c r="AS255" i="2" s="1"/>
  <c r="Y780" i="2"/>
  <c r="AE780" i="2" s="1"/>
  <c r="AR780" i="2" s="1"/>
  <c r="Z780" i="2"/>
  <c r="Z820" i="2"/>
  <c r="Z800" i="2"/>
  <c r="Z810" i="2"/>
  <c r="Z794" i="2"/>
  <c r="AF794" i="2" s="1"/>
  <c r="AS794" i="2" s="1"/>
  <c r="Y822" i="2"/>
  <c r="Z806" i="2"/>
  <c r="Y792" i="2"/>
  <c r="Z792" i="2"/>
  <c r="AF792" i="2" s="1"/>
  <c r="AS792" i="2" s="1"/>
  <c r="Z782" i="2"/>
  <c r="Y203" i="2"/>
  <c r="AE203" i="2" s="1"/>
  <c r="AR203" i="2" s="1"/>
  <c r="Y99" i="2"/>
  <c r="AE99" i="2" s="1"/>
  <c r="AR99" i="2" s="1"/>
  <c r="Y224" i="2"/>
  <c r="Y204" i="2"/>
  <c r="Z80" i="2"/>
  <c r="Z144" i="2"/>
  <c r="Z136" i="2"/>
  <c r="Z128" i="2"/>
  <c r="AF128" i="2" s="1"/>
  <c r="AS128" i="2" s="1"/>
  <c r="Z88" i="2"/>
  <c r="Z84" i="2"/>
  <c r="Y26" i="2"/>
  <c r="Y799" i="2"/>
  <c r="AE799" i="2" s="1"/>
  <c r="AR799" i="2" s="1"/>
  <c r="Y775" i="2"/>
  <c r="Y755" i="2"/>
  <c r="Y732" i="2"/>
  <c r="AE732" i="2" s="1"/>
  <c r="AR732" i="2" s="1"/>
  <c r="Z45" i="2"/>
  <c r="AF45" i="2" s="1"/>
  <c r="AS45" i="2" s="1"/>
  <c r="Y83" i="2"/>
  <c r="AE83" i="2" s="1"/>
  <c r="AR83" i="2" s="1"/>
  <c r="Y52" i="2"/>
  <c r="Y772" i="2"/>
  <c r="Y751" i="2"/>
  <c r="AE751" i="2" s="1"/>
  <c r="AR751" i="2" s="1"/>
  <c r="Z68" i="2"/>
  <c r="Y44" i="2"/>
  <c r="Z19" i="2"/>
  <c r="Y747" i="2"/>
  <c r="Y743" i="2"/>
  <c r="Y720" i="2"/>
  <c r="Y684" i="2"/>
  <c r="Y661" i="2"/>
  <c r="Y589" i="2"/>
  <c r="Y716" i="2"/>
  <c r="Y673" i="2"/>
  <c r="Y613" i="2"/>
  <c r="Y660" i="2"/>
  <c r="Y637" i="2"/>
  <c r="Y724" i="2"/>
  <c r="Y665" i="2"/>
  <c r="Y581" i="2"/>
  <c r="Y625" i="2"/>
  <c r="Y556" i="2"/>
  <c r="AE556" i="2" s="1"/>
  <c r="AR556" i="2" s="1"/>
  <c r="Z509" i="2"/>
  <c r="Z485" i="2"/>
  <c r="Y539" i="2"/>
  <c r="Z493" i="2"/>
  <c r="Y564" i="2"/>
  <c r="Y534" i="2"/>
  <c r="Z517" i="2"/>
  <c r="Y470" i="2"/>
  <c r="Y542" i="2"/>
  <c r="Y478" i="2"/>
  <c r="Y455" i="2"/>
  <c r="AE455" i="2" s="1"/>
  <c r="AR455" i="2" s="1"/>
  <c r="Y438" i="2"/>
  <c r="Y427" i="2"/>
  <c r="Y411" i="2"/>
  <c r="Y394" i="2"/>
  <c r="Z481" i="2"/>
  <c r="Y419" i="2"/>
  <c r="Z346" i="2"/>
  <c r="AF346" i="2" s="1"/>
  <c r="AS346" i="2" s="1"/>
  <c r="Y451" i="2"/>
  <c r="Y381" i="2"/>
  <c r="Z342" i="2"/>
  <c r="Y403" i="2"/>
  <c r="Z372" i="2"/>
  <c r="Z334" i="2"/>
  <c r="Y306" i="2"/>
  <c r="AE306" i="2" s="1"/>
  <c r="AR306" i="2" s="1"/>
  <c r="Y280" i="2"/>
  <c r="Y257" i="2"/>
  <c r="Y275" i="2"/>
  <c r="AE275" i="2" s="1"/>
  <c r="AR275" i="2" s="1"/>
  <c r="Y238" i="2"/>
  <c r="Y261" i="2"/>
  <c r="AE261" i="2" s="1"/>
  <c r="AR261" i="2" s="1"/>
  <c r="Z235" i="2"/>
  <c r="Y234" i="2"/>
  <c r="Z818" i="2"/>
  <c r="AF818" i="2" s="1"/>
  <c r="AS818" i="2" s="1"/>
  <c r="Z802" i="2"/>
  <c r="AF802" i="2" s="1"/>
  <c r="AS802" i="2" s="1"/>
  <c r="Z814" i="2"/>
  <c r="Y784" i="2"/>
  <c r="Z784" i="2"/>
  <c r="AF784" i="2" s="1"/>
  <c r="AS784" i="2" s="1"/>
  <c r="Z812" i="2"/>
  <c r="Z796" i="2"/>
  <c r="Y816" i="2"/>
  <c r="AE816" i="2" s="1"/>
  <c r="AR816" i="2" s="1"/>
  <c r="Z808" i="2"/>
  <c r="AF808" i="2" s="1"/>
  <c r="AS808" i="2" s="1"/>
  <c r="Y776" i="2"/>
  <c r="AE776" i="2" s="1"/>
  <c r="AR776" i="2" s="1"/>
  <c r="Z776" i="2"/>
  <c r="Z778" i="2"/>
  <c r="AF778" i="2" s="1"/>
  <c r="AS778" i="2" s="1"/>
  <c r="Y220" i="2"/>
  <c r="Z209" i="2"/>
  <c r="Y95" i="2"/>
  <c r="Y212" i="2"/>
  <c r="Y201" i="2"/>
  <c r="AE201" i="2" s="1"/>
  <c r="AR201" i="2" s="1"/>
  <c r="Z229" i="2"/>
  <c r="Y87" i="2"/>
  <c r="Z221" i="2"/>
  <c r="Y135" i="2"/>
  <c r="Y127" i="2"/>
  <c r="Y109" i="2"/>
  <c r="Z49" i="2"/>
  <c r="AF49" i="2" s="1"/>
  <c r="AS49" i="2" s="1"/>
  <c r="Y810" i="2"/>
  <c r="AE810" i="2" s="1"/>
  <c r="AR810" i="2" s="1"/>
  <c r="Y795" i="2"/>
  <c r="Y771" i="2"/>
  <c r="Y815" i="2"/>
  <c r="Y779" i="2"/>
  <c r="AE779" i="2" s="1"/>
  <c r="AR779" i="2" s="1"/>
  <c r="Y48" i="2"/>
  <c r="AE48" i="2" s="1"/>
  <c r="AR48" i="2" s="1"/>
  <c r="Z16" i="2"/>
  <c r="Y783" i="2"/>
  <c r="Y748" i="2"/>
  <c r="Z64" i="2"/>
  <c r="Y38" i="2"/>
  <c r="Y812" i="2"/>
  <c r="AE812" i="2" s="1"/>
  <c r="AR812" i="2" s="1"/>
  <c r="Y768" i="2"/>
  <c r="Y735" i="2"/>
  <c r="Y736" i="2"/>
  <c r="Y636" i="2"/>
  <c r="Y700" i="2"/>
  <c r="AE700" i="2" s="1"/>
  <c r="AR700" i="2" s="1"/>
  <c r="Y648" i="2"/>
  <c r="Y605" i="2"/>
  <c r="Y565" i="2"/>
  <c r="Y676" i="2"/>
  <c r="AE676" i="2" s="1"/>
  <c r="AR676" i="2" s="1"/>
  <c r="Y653" i="2"/>
  <c r="Y692" i="2"/>
  <c r="Y640" i="2"/>
  <c r="Y572" i="2"/>
  <c r="Y502" i="2"/>
  <c r="AE502" i="2" s="1"/>
  <c r="AR502" i="2" s="1"/>
  <c r="Y521" i="2"/>
  <c r="Z505" i="2"/>
  <c r="Y580" i="2"/>
  <c r="AE580" i="2" s="1"/>
  <c r="AR580" i="2" s="1"/>
  <c r="Y561" i="2"/>
  <c r="Y510" i="2"/>
  <c r="Y538" i="2"/>
  <c r="Z513" i="2"/>
  <c r="Z477" i="2"/>
  <c r="Z489" i="2"/>
  <c r="Y469" i="2"/>
  <c r="Y454" i="2"/>
  <c r="Y351" i="2"/>
  <c r="Y446" i="2"/>
  <c r="Y423" i="2"/>
  <c r="Y385" i="2"/>
  <c r="Z497" i="2"/>
  <c r="Y474" i="2"/>
  <c r="AE474" i="2" s="1"/>
  <c r="AR474" i="2" s="1"/>
  <c r="Z439" i="2"/>
  <c r="Y407" i="2"/>
  <c r="Z344" i="2"/>
  <c r="Y398" i="2"/>
  <c r="AE398" i="2" s="1"/>
  <c r="AR398" i="2" s="1"/>
  <c r="Y377" i="2"/>
  <c r="Z340" i="2"/>
  <c r="AF340" i="2" s="1"/>
  <c r="AS340" i="2" s="1"/>
  <c r="Z364" i="2"/>
  <c r="Z332" i="2"/>
  <c r="AF332" i="2" s="1"/>
  <c r="AS332" i="2" s="1"/>
  <c r="Z305" i="2"/>
  <c r="AF305" i="2" s="1"/>
  <c r="AS305" i="2" s="1"/>
  <c r="Y250" i="2"/>
  <c r="AE250" i="2" s="1"/>
  <c r="AR250" i="2" s="1"/>
  <c r="Y310" i="2"/>
  <c r="Y265" i="2"/>
  <c r="Y314" i="2"/>
  <c r="AE314" i="2" s="1"/>
  <c r="AR314" i="2" s="1"/>
  <c r="Y284" i="2"/>
  <c r="Y819" i="2"/>
  <c r="Z804" i="2"/>
  <c r="Z816" i="2"/>
  <c r="AF816" i="2" s="1"/>
  <c r="AS816" i="2" s="1"/>
  <c r="Y788" i="2"/>
  <c r="Z788" i="2"/>
  <c r="Y820" i="2"/>
  <c r="Y798" i="2"/>
  <c r="Z790" i="2"/>
  <c r="AF790" i="2" s="1"/>
  <c r="AS790" i="2" s="1"/>
  <c r="Z774" i="2"/>
  <c r="Z770" i="2"/>
  <c r="Z766" i="2"/>
  <c r="Z762" i="2"/>
  <c r="AF762" i="2" s="1"/>
  <c r="AS762" i="2" s="1"/>
  <c r="Z758" i="2"/>
  <c r="Z754" i="2"/>
  <c r="Z750" i="2"/>
  <c r="Z746" i="2"/>
  <c r="AF746" i="2" s="1"/>
  <c r="AS746" i="2" s="1"/>
  <c r="Z742" i="2"/>
  <c r="Z738" i="2"/>
  <c r="Y216" i="2"/>
  <c r="AE216" i="2" s="1"/>
  <c r="AR216" i="2" s="1"/>
  <c r="Y114" i="2"/>
  <c r="Y232" i="2"/>
  <c r="Y208" i="2"/>
  <c r="Y117" i="2"/>
  <c r="Z92" i="2"/>
  <c r="Z225" i="2"/>
  <c r="Z140" i="2"/>
  <c r="Z132" i="2"/>
  <c r="Z124" i="2"/>
  <c r="AF124" i="2" s="1"/>
  <c r="AS124" i="2" s="1"/>
  <c r="Z217" i="2"/>
  <c r="Y71" i="2"/>
  <c r="Y21" i="2"/>
  <c r="AE21" i="2" s="1"/>
  <c r="AR21" i="2" s="1"/>
  <c r="Y807" i="2"/>
  <c r="AE807" i="2" s="1"/>
  <c r="AR807" i="2" s="1"/>
  <c r="Y787" i="2"/>
  <c r="AE787" i="2" s="1"/>
  <c r="AR787" i="2" s="1"/>
  <c r="Y764" i="2"/>
  <c r="Z35" i="2"/>
  <c r="Y811" i="2"/>
  <c r="AE811" i="2" s="1"/>
  <c r="AR811" i="2" s="1"/>
  <c r="Y767" i="2"/>
  <c r="Y739" i="2"/>
  <c r="Z41" i="2"/>
  <c r="Y763" i="2"/>
  <c r="AE763" i="2" s="1"/>
  <c r="AR763" i="2" s="1"/>
  <c r="Y744" i="2"/>
  <c r="Y30" i="2"/>
  <c r="Y794" i="2"/>
  <c r="AE794" i="2" s="1"/>
  <c r="AR794" i="2" s="1"/>
  <c r="Y752" i="2"/>
  <c r="AE752" i="2" s="1"/>
  <c r="AR752" i="2" s="1"/>
  <c r="Y704" i="2"/>
  <c r="Y652" i="2"/>
  <c r="Y584" i="2"/>
  <c r="Y696" i="2"/>
  <c r="AE696" i="2" s="1"/>
  <c r="AR696" i="2" s="1"/>
  <c r="Y664" i="2"/>
  <c r="Y641" i="2"/>
  <c r="Y719" i="2"/>
  <c r="Y669" i="2"/>
  <c r="AE669" i="2" s="1"/>
  <c r="AR669" i="2" s="1"/>
  <c r="Y573" i="2"/>
  <c r="Y680" i="2"/>
  <c r="AE680" i="2" s="1"/>
  <c r="AR680" i="2" s="1"/>
  <c r="Y656" i="2"/>
  <c r="Y576" i="2"/>
  <c r="Y569" i="2"/>
  <c r="AE569" i="2" s="1"/>
  <c r="AR569" i="2" s="1"/>
  <c r="Y523" i="2"/>
  <c r="Y458" i="2"/>
  <c r="AE458" i="2" s="1"/>
  <c r="AR458" i="2" s="1"/>
  <c r="Y518" i="2"/>
  <c r="Y601" i="2"/>
  <c r="Y577" i="2"/>
  <c r="Z554" i="2"/>
  <c r="Y526" i="2"/>
  <c r="AE526" i="2" s="1"/>
  <c r="AR526" i="2" s="1"/>
  <c r="Y560" i="2"/>
  <c r="Y530" i="2"/>
  <c r="AE530" i="2" s="1"/>
  <c r="AR530" i="2" s="1"/>
  <c r="Y506" i="2"/>
  <c r="Y462" i="2"/>
  <c r="AE462" i="2" s="1"/>
  <c r="AR462" i="2" s="1"/>
  <c r="Y482" i="2"/>
  <c r="Y466" i="2"/>
  <c r="AE466" i="2" s="1"/>
  <c r="AR466" i="2" s="1"/>
  <c r="Y450" i="2"/>
  <c r="Y343" i="2"/>
  <c r="AE343" i="2" s="1"/>
  <c r="AR343" i="2" s="1"/>
  <c r="Y420" i="2"/>
  <c r="Y399" i="2"/>
  <c r="Z368" i="2"/>
  <c r="Y490" i="2"/>
  <c r="AE490" i="2" s="1"/>
  <c r="AR490" i="2" s="1"/>
  <c r="Z435" i="2"/>
  <c r="Y402" i="2"/>
  <c r="AE402" i="2" s="1"/>
  <c r="AR402" i="2" s="1"/>
  <c r="Z338" i="2"/>
  <c r="AF338" i="2" s="1"/>
  <c r="AS338" i="2" s="1"/>
  <c r="Z443" i="2"/>
  <c r="Y395" i="2"/>
  <c r="Z360" i="2"/>
  <c r="Y339" i="2"/>
  <c r="Y390" i="2"/>
  <c r="AE390" i="2" s="1"/>
  <c r="AR390" i="2" s="1"/>
  <c r="Z348" i="2"/>
  <c r="Z313" i="2"/>
  <c r="Y288" i="2"/>
  <c r="AE288" i="2" s="1"/>
  <c r="AR288" i="2" s="1"/>
  <c r="Y256" i="2"/>
  <c r="Z309" i="2"/>
  <c r="Y242" i="2"/>
  <c r="Y276" i="2"/>
  <c r="AE276" i="2" s="1"/>
  <c r="AR276" i="2" s="1"/>
  <c r="Z798" i="2"/>
  <c r="Z822" i="2"/>
  <c r="Y814" i="2"/>
  <c r="Y800" i="2"/>
  <c r="Z786" i="2"/>
  <c r="AF786" i="2" s="1"/>
  <c r="AS786" i="2" s="1"/>
  <c r="Y712" i="2"/>
  <c r="Z713" i="2"/>
  <c r="Z693" i="2"/>
  <c r="AF693" i="2" s="1"/>
  <c r="AS693" i="2" s="1"/>
  <c r="Z726" i="2"/>
  <c r="AF726" i="2" s="1"/>
  <c r="AS726" i="2" s="1"/>
  <c r="Z722" i="2"/>
  <c r="Z718" i="2"/>
  <c r="Z697" i="2"/>
  <c r="Z768" i="2"/>
  <c r="Z760" i="2"/>
  <c r="Z752" i="2"/>
  <c r="Z744" i="2"/>
  <c r="AF744" i="2" s="1"/>
  <c r="AS744" i="2" s="1"/>
  <c r="Z736" i="2"/>
  <c r="Z728" i="2"/>
  <c r="Z720" i="2"/>
  <c r="Y697" i="2"/>
  <c r="Y715" i="2"/>
  <c r="AE715" i="2" s="1"/>
  <c r="AR715" i="2" s="1"/>
  <c r="Z701" i="2"/>
  <c r="AF701" i="2" s="1"/>
  <c r="AS701" i="2" s="1"/>
  <c r="Y693" i="2"/>
  <c r="Z679" i="2"/>
  <c r="AF679" i="2" s="1"/>
  <c r="AS679" i="2" s="1"/>
  <c r="Z614" i="2"/>
  <c r="AF614" i="2" s="1"/>
  <c r="AS614" i="2" s="1"/>
  <c r="Y596" i="2"/>
  <c r="Z596" i="2"/>
  <c r="Z624" i="2"/>
  <c r="Z620" i="2"/>
  <c r="AF620" i="2" s="1"/>
  <c r="AS620" i="2" s="1"/>
  <c r="Y612" i="2"/>
  <c r="Z618" i="2"/>
  <c r="AF618" i="2" s="1"/>
  <c r="AS618" i="2" s="1"/>
  <c r="Y610" i="2"/>
  <c r="AE610" i="2" s="1"/>
  <c r="AR610" i="2" s="1"/>
  <c r="Z598" i="2"/>
  <c r="AF598" i="2" s="1"/>
  <c r="AS598" i="2" s="1"/>
  <c r="Z594" i="2"/>
  <c r="Z590" i="2"/>
  <c r="Z586" i="2"/>
  <c r="Z570" i="2"/>
  <c r="Z527" i="2"/>
  <c r="Z572" i="2"/>
  <c r="Z556" i="2"/>
  <c r="Y546" i="2"/>
  <c r="AE546" i="2" s="1"/>
  <c r="AR546" i="2" s="1"/>
  <c r="Z539" i="2"/>
  <c r="Z521" i="2"/>
  <c r="Y553" i="2"/>
  <c r="AE553" i="2" s="1"/>
  <c r="AR553" i="2" s="1"/>
  <c r="Z535" i="2"/>
  <c r="AF535" i="2" s="1"/>
  <c r="AS535" i="2" s="1"/>
  <c r="Z515" i="2"/>
  <c r="Z499" i="2"/>
  <c r="AF499" i="2" s="1"/>
  <c r="AS499" i="2" s="1"/>
  <c r="Z483" i="2"/>
  <c r="Y449" i="2"/>
  <c r="AE449" i="2" s="1"/>
  <c r="AR449" i="2" s="1"/>
  <c r="Z449" i="2"/>
  <c r="AF449" i="2" s="1"/>
  <c r="AS449" i="2" s="1"/>
  <c r="Z459" i="2"/>
  <c r="Z469" i="2"/>
  <c r="Z451" i="2"/>
  <c r="AF451" i="2" s="1"/>
  <c r="AS451" i="2" s="1"/>
  <c r="Y426" i="2"/>
  <c r="Z396" i="2"/>
  <c r="Z382" i="2"/>
  <c r="AF382" i="2" s="1"/>
  <c r="AS382" i="2" s="1"/>
  <c r="Z390" i="2"/>
  <c r="AF390" i="2" s="1"/>
  <c r="AS390" i="2" s="1"/>
  <c r="Y376" i="2"/>
  <c r="Y355" i="2"/>
  <c r="Z355" i="2"/>
  <c r="Y370" i="2"/>
  <c r="AE370" i="2" s="1"/>
  <c r="AR370" i="2" s="1"/>
  <c r="Z347" i="2"/>
  <c r="Y346" i="2"/>
  <c r="Z330" i="2"/>
  <c r="Z730" i="2"/>
  <c r="AF730" i="2" s="1"/>
  <c r="AS730" i="2" s="1"/>
  <c r="Z711" i="2"/>
  <c r="Y681" i="2"/>
  <c r="Z681" i="2"/>
  <c r="AF681" i="2" s="1"/>
  <c r="AS681" i="2" s="1"/>
  <c r="Z715" i="2"/>
  <c r="AF715" i="2" s="1"/>
  <c r="AS715" i="2" s="1"/>
  <c r="Z707" i="2"/>
  <c r="Z703" i="2"/>
  <c r="Y689" i="2"/>
  <c r="Z689" i="2"/>
  <c r="AF689" i="2" s="1"/>
  <c r="AS689" i="2" s="1"/>
  <c r="Y677" i="2"/>
  <c r="Z677" i="2"/>
  <c r="AF677" i="2" s="1"/>
  <c r="AS677" i="2" s="1"/>
  <c r="Z675" i="2"/>
  <c r="AF675" i="2" s="1"/>
  <c r="AS675" i="2" s="1"/>
  <c r="Z671" i="2"/>
  <c r="AF671" i="2" s="1"/>
  <c r="AS671" i="2" s="1"/>
  <c r="Z667" i="2"/>
  <c r="AF667" i="2" s="1"/>
  <c r="AS667" i="2" s="1"/>
  <c r="Z663" i="2"/>
  <c r="AF663" i="2" s="1"/>
  <c r="AS663" i="2" s="1"/>
  <c r="Z659" i="2"/>
  <c r="AF659" i="2" s="1"/>
  <c r="AS659" i="2" s="1"/>
  <c r="Z655" i="2"/>
  <c r="AF655" i="2" s="1"/>
  <c r="AS655" i="2" s="1"/>
  <c r="Z651" i="2"/>
  <c r="AF651" i="2" s="1"/>
  <c r="AS651" i="2" s="1"/>
  <c r="Z647" i="2"/>
  <c r="AF647" i="2" s="1"/>
  <c r="AS647" i="2" s="1"/>
  <c r="Z643" i="2"/>
  <c r="AF643" i="2" s="1"/>
  <c r="AS643" i="2" s="1"/>
  <c r="Z639" i="2"/>
  <c r="AF639" i="2" s="1"/>
  <c r="AS639" i="2" s="1"/>
  <c r="Y629" i="2"/>
  <c r="Z612" i="2"/>
  <c r="Y600" i="2"/>
  <c r="AE600" i="2" s="1"/>
  <c r="AR600" i="2" s="1"/>
  <c r="Z600" i="2"/>
  <c r="AF600" i="2" s="1"/>
  <c r="AS600" i="2" s="1"/>
  <c r="Z669" i="2"/>
  <c r="AF669" i="2" s="1"/>
  <c r="AS669" i="2" s="1"/>
  <c r="Z661" i="2"/>
  <c r="Z653" i="2"/>
  <c r="AF653" i="2" s="1"/>
  <c r="AS653" i="2" s="1"/>
  <c r="Z645" i="2"/>
  <c r="AF645" i="2" s="1"/>
  <c r="AS645" i="2" s="1"/>
  <c r="Z637" i="2"/>
  <c r="AF637" i="2" s="1"/>
  <c r="AS637" i="2" s="1"/>
  <c r="Z632" i="2"/>
  <c r="AF632" i="2" s="1"/>
  <c r="AS632" i="2" s="1"/>
  <c r="Y588" i="2"/>
  <c r="Z588" i="2"/>
  <c r="AF588" i="2" s="1"/>
  <c r="AS588" i="2" s="1"/>
  <c r="Y630" i="2"/>
  <c r="Z626" i="2"/>
  <c r="Z616" i="2"/>
  <c r="AF616" i="2" s="1"/>
  <c r="AS616" i="2" s="1"/>
  <c r="Y592" i="2"/>
  <c r="Z592" i="2"/>
  <c r="Z574" i="2"/>
  <c r="Z558" i="2"/>
  <c r="Z549" i="2"/>
  <c r="AF549" i="2" s="1"/>
  <c r="AS549" i="2" s="1"/>
  <c r="Z531" i="2"/>
  <c r="AF531" i="2" s="1"/>
  <c r="AS531" i="2" s="1"/>
  <c r="Z525" i="2"/>
  <c r="Y519" i="2"/>
  <c r="Z576" i="2"/>
  <c r="AF576" i="2" s="1"/>
  <c r="AS576" i="2" s="1"/>
  <c r="Z560" i="2"/>
  <c r="Y554" i="2"/>
  <c r="Z537" i="2"/>
  <c r="Y543" i="2"/>
  <c r="AE543" i="2" s="1"/>
  <c r="AR543" i="2" s="1"/>
  <c r="Z533" i="2"/>
  <c r="AF533" i="2" s="1"/>
  <c r="AS533" i="2" s="1"/>
  <c r="Z503" i="2"/>
  <c r="Z487" i="2"/>
  <c r="AF487" i="2" s="1"/>
  <c r="AS487" i="2" s="1"/>
  <c r="Z461" i="2"/>
  <c r="Y515" i="2"/>
  <c r="Y511" i="2"/>
  <c r="Y507" i="2"/>
  <c r="AE507" i="2" s="1"/>
  <c r="AR507" i="2" s="1"/>
  <c r="Y503" i="2"/>
  <c r="AE503" i="2" s="1"/>
  <c r="AR503" i="2" s="1"/>
  <c r="Y499" i="2"/>
  <c r="Y495" i="2"/>
  <c r="Y491" i="2"/>
  <c r="Y487" i="2"/>
  <c r="AE487" i="2" s="1"/>
  <c r="AR487" i="2" s="1"/>
  <c r="Y483" i="2"/>
  <c r="Y479" i="2"/>
  <c r="Y475" i="2"/>
  <c r="Z455" i="2"/>
  <c r="AF455" i="2" s="1"/>
  <c r="AS455" i="2" s="1"/>
  <c r="Y432" i="2"/>
  <c r="Z428" i="2"/>
  <c r="Y416" i="2"/>
  <c r="AE416" i="2" s="1"/>
  <c r="AR416" i="2" s="1"/>
  <c r="Y431" i="2"/>
  <c r="AE431" i="2" s="1"/>
  <c r="AR431" i="2" s="1"/>
  <c r="Y412" i="2"/>
  <c r="Z416" i="2"/>
  <c r="Z400" i="2"/>
  <c r="Z384" i="2"/>
  <c r="AF384" i="2" s="1"/>
  <c r="AS384" i="2" s="1"/>
  <c r="Z394" i="2"/>
  <c r="Y380" i="2"/>
  <c r="Y362" i="2"/>
  <c r="Y366" i="2"/>
  <c r="AE366" i="2" s="1"/>
  <c r="AR366" i="2" s="1"/>
  <c r="Y367" i="2"/>
  <c r="AE367" i="2" s="1"/>
  <c r="AR367" i="2" s="1"/>
  <c r="Z367" i="2"/>
  <c r="Z362" i="2"/>
  <c r="AF362" i="2" s="1"/>
  <c r="AS362" i="2" s="1"/>
  <c r="Y354" i="2"/>
  <c r="AE354" i="2" s="1"/>
  <c r="AR354" i="2" s="1"/>
  <c r="Z343" i="2"/>
  <c r="Y342" i="2"/>
  <c r="Z325" i="2"/>
  <c r="Z310" i="2"/>
  <c r="AF310" i="2" s="1"/>
  <c r="AS310" i="2" s="1"/>
  <c r="Y309" i="2"/>
  <c r="Y304" i="2"/>
  <c r="Z301" i="2"/>
  <c r="AF301" i="2" s="1"/>
  <c r="AS301" i="2" s="1"/>
  <c r="Z302" i="2"/>
  <c r="AF302" i="2" s="1"/>
  <c r="AS302" i="2" s="1"/>
  <c r="Y294" i="2"/>
  <c r="AE294" i="2" s="1"/>
  <c r="AR294" i="2" s="1"/>
  <c r="Z294" i="2"/>
  <c r="Y305" i="2"/>
  <c r="Y292" i="2"/>
  <c r="Y289" i="2"/>
  <c r="AE289" i="2" s="1"/>
  <c r="AR289" i="2" s="1"/>
  <c r="Z279" i="2"/>
  <c r="Z289" i="2"/>
  <c r="Z273" i="2"/>
  <c r="Z272" i="2"/>
  <c r="Y264" i="2"/>
  <c r="Z264" i="2"/>
  <c r="Z260" i="2"/>
  <c r="Z253" i="2"/>
  <c r="Z243" i="2"/>
  <c r="Y237" i="2"/>
  <c r="Y225" i="2"/>
  <c r="Y209" i="2"/>
  <c r="Y197" i="2"/>
  <c r="Z197" i="2"/>
  <c r="AF197" i="2" s="1"/>
  <c r="AS197" i="2" s="1"/>
  <c r="Y200" i="2"/>
  <c r="Y231" i="2"/>
  <c r="AE231" i="2" s="1"/>
  <c r="AR231" i="2" s="1"/>
  <c r="Z204" i="2"/>
  <c r="Y189" i="2"/>
  <c r="Z189" i="2"/>
  <c r="Z734" i="2"/>
  <c r="AF734" i="2" s="1"/>
  <c r="AS734" i="2" s="1"/>
  <c r="Z695" i="2"/>
  <c r="AF695" i="2" s="1"/>
  <c r="AS695" i="2" s="1"/>
  <c r="Y685" i="2"/>
  <c r="AE685" i="2" s="1"/>
  <c r="AR685" i="2" s="1"/>
  <c r="Z685" i="2"/>
  <c r="Z772" i="2"/>
  <c r="Z764" i="2"/>
  <c r="Z756" i="2"/>
  <c r="AF756" i="2" s="1"/>
  <c r="AS756" i="2" s="1"/>
  <c r="Z748" i="2"/>
  <c r="Z740" i="2"/>
  <c r="Z732" i="2"/>
  <c r="Z724" i="2"/>
  <c r="AF724" i="2" s="1"/>
  <c r="AS724" i="2" s="1"/>
  <c r="Z716" i="2"/>
  <c r="Z705" i="2"/>
  <c r="AF705" i="2" s="1"/>
  <c r="AS705" i="2" s="1"/>
  <c r="Y695" i="2"/>
  <c r="Y713" i="2"/>
  <c r="Z709" i="2"/>
  <c r="AF709" i="2" s="1"/>
  <c r="AS709" i="2" s="1"/>
  <c r="Y707" i="2"/>
  <c r="AE707" i="2" s="1"/>
  <c r="AR707" i="2" s="1"/>
  <c r="Y691" i="2"/>
  <c r="Z687" i="2"/>
  <c r="Z610" i="2"/>
  <c r="AF610" i="2" s="1"/>
  <c r="AS610" i="2" s="1"/>
  <c r="Y614" i="2"/>
  <c r="Z606" i="2"/>
  <c r="Y608" i="2"/>
  <c r="Z578" i="2"/>
  <c r="AF578" i="2" s="1"/>
  <c r="AS578" i="2" s="1"/>
  <c r="Z562" i="2"/>
  <c r="Z529" i="2"/>
  <c r="Z551" i="2"/>
  <c r="Z543" i="2"/>
  <c r="AF543" i="2" s="1"/>
  <c r="AS543" i="2" s="1"/>
  <c r="Z580" i="2"/>
  <c r="AF580" i="2" s="1"/>
  <c r="AS580" i="2" s="1"/>
  <c r="Z564" i="2"/>
  <c r="Z553" i="2"/>
  <c r="Z545" i="2"/>
  <c r="Y551" i="2"/>
  <c r="Z547" i="2"/>
  <c r="Y545" i="2"/>
  <c r="AE545" i="2" s="1"/>
  <c r="AR545" i="2" s="1"/>
  <c r="Y525" i="2"/>
  <c r="AE525" i="2" s="1"/>
  <c r="AR525" i="2" s="1"/>
  <c r="Z507" i="2"/>
  <c r="Z491" i="2"/>
  <c r="Z475" i="2"/>
  <c r="Z471" i="2"/>
  <c r="Z463" i="2"/>
  <c r="AF463" i="2" s="1"/>
  <c r="AS463" i="2" s="1"/>
  <c r="Z465" i="2"/>
  <c r="AF465" i="2" s="1"/>
  <c r="AS465" i="2" s="1"/>
  <c r="Z434" i="2"/>
  <c r="Z412" i="2"/>
  <c r="Y445" i="2"/>
  <c r="Y441" i="2"/>
  <c r="AE441" i="2" s="1"/>
  <c r="AR441" i="2" s="1"/>
  <c r="Y437" i="2"/>
  <c r="Z424" i="2"/>
  <c r="AF424" i="2" s="1"/>
  <c r="AS424" i="2" s="1"/>
  <c r="Z420" i="2"/>
  <c r="AF420" i="2" s="1"/>
  <c r="AS420" i="2" s="1"/>
  <c r="Z414" i="2"/>
  <c r="Y406" i="2"/>
  <c r="Z406" i="2"/>
  <c r="Z408" i="2"/>
  <c r="Z404" i="2"/>
  <c r="Z388" i="2"/>
  <c r="Z376" i="2"/>
  <c r="Z398" i="2"/>
  <c r="AF398" i="2" s="1"/>
  <c r="AS398" i="2" s="1"/>
  <c r="Z378" i="2"/>
  <c r="Y375" i="2"/>
  <c r="Y371" i="2"/>
  <c r="AE371" i="2" s="1"/>
  <c r="AR371" i="2" s="1"/>
  <c r="Z371" i="2"/>
  <c r="AF371" i="2" s="1"/>
  <c r="AS371" i="2" s="1"/>
  <c r="Y359" i="2"/>
  <c r="Z359" i="2"/>
  <c r="Z375" i="2"/>
  <c r="AF375" i="2" s="1"/>
  <c r="AS375" i="2" s="1"/>
  <c r="Y363" i="2"/>
  <c r="Z363" i="2"/>
  <c r="Z691" i="2"/>
  <c r="AF691" i="2" s="1"/>
  <c r="AS691" i="2" s="1"/>
  <c r="Y708" i="2"/>
  <c r="AE708" i="2" s="1"/>
  <c r="AR708" i="2" s="1"/>
  <c r="Z699" i="2"/>
  <c r="Z683" i="2"/>
  <c r="Z628" i="2"/>
  <c r="AF628" i="2" s="1"/>
  <c r="AS628" i="2" s="1"/>
  <c r="Z630" i="2"/>
  <c r="AF630" i="2" s="1"/>
  <c r="AS630" i="2" s="1"/>
  <c r="Z608" i="2"/>
  <c r="Z673" i="2"/>
  <c r="Z665" i="2"/>
  <c r="Z657" i="2"/>
  <c r="AF657" i="2" s="1"/>
  <c r="AS657" i="2" s="1"/>
  <c r="Z649" i="2"/>
  <c r="AF649" i="2" s="1"/>
  <c r="AS649" i="2" s="1"/>
  <c r="Z641" i="2"/>
  <c r="Y633" i="2"/>
  <c r="AE633" i="2" s="1"/>
  <c r="AR633" i="2" s="1"/>
  <c r="Z629" i="2"/>
  <c r="AF629" i="2" s="1"/>
  <c r="AS629" i="2" s="1"/>
  <c r="Z622" i="2"/>
  <c r="AF622" i="2" s="1"/>
  <c r="AS622" i="2" s="1"/>
  <c r="Z604" i="2"/>
  <c r="Z634" i="2"/>
  <c r="Y632" i="2"/>
  <c r="AE632" i="2" s="1"/>
  <c r="AR632" i="2" s="1"/>
  <c r="Y624" i="2"/>
  <c r="Z602" i="2"/>
  <c r="AF602" i="2" s="1"/>
  <c r="AS602" i="2" s="1"/>
  <c r="Z582" i="2"/>
  <c r="AF582" i="2" s="1"/>
  <c r="AS582" i="2" s="1"/>
  <c r="Z566" i="2"/>
  <c r="AF566" i="2" s="1"/>
  <c r="AS566" i="2" s="1"/>
  <c r="Y550" i="2"/>
  <c r="AE550" i="2" s="1"/>
  <c r="AR550" i="2" s="1"/>
  <c r="Z541" i="2"/>
  <c r="Z519" i="2"/>
  <c r="AF519" i="2" s="1"/>
  <c r="AS519" i="2" s="1"/>
  <c r="Z584" i="2"/>
  <c r="Z568" i="2"/>
  <c r="AF568" i="2" s="1"/>
  <c r="AS568" i="2" s="1"/>
  <c r="Z523" i="2"/>
  <c r="AF523" i="2" s="1"/>
  <c r="AS523" i="2" s="1"/>
  <c r="Y541" i="2"/>
  <c r="Y527" i="2"/>
  <c r="AE527" i="2" s="1"/>
  <c r="AR527" i="2" s="1"/>
  <c r="Z511" i="2"/>
  <c r="AF511" i="2" s="1"/>
  <c r="AS511" i="2" s="1"/>
  <c r="Z495" i="2"/>
  <c r="Z479" i="2"/>
  <c r="Z457" i="2"/>
  <c r="AF457" i="2" s="1"/>
  <c r="AS457" i="2" s="1"/>
  <c r="Z453" i="2"/>
  <c r="Z467" i="2"/>
  <c r="Z445" i="2"/>
  <c r="Z441" i="2"/>
  <c r="Z437" i="2"/>
  <c r="AF437" i="2" s="1"/>
  <c r="AS437" i="2" s="1"/>
  <c r="Z426" i="2"/>
  <c r="Y410" i="2"/>
  <c r="Z410" i="2"/>
  <c r="AF410" i="2" s="1"/>
  <c r="AS410" i="2" s="1"/>
  <c r="Y434" i="2"/>
  <c r="Z422" i="2"/>
  <c r="Y414" i="2"/>
  <c r="AE414" i="2" s="1"/>
  <c r="AR414" i="2" s="1"/>
  <c r="Z430" i="2"/>
  <c r="AF430" i="2" s="1"/>
  <c r="AS430" i="2" s="1"/>
  <c r="Z418" i="2"/>
  <c r="Z432" i="2"/>
  <c r="Z392" i="2"/>
  <c r="Z386" i="2"/>
  <c r="AF386" i="2" s="1"/>
  <c r="AS386" i="2" s="1"/>
  <c r="Z374" i="2"/>
  <c r="AF374" i="2" s="1"/>
  <c r="AS374" i="2" s="1"/>
  <c r="Z380" i="2"/>
  <c r="Z402" i="2"/>
  <c r="Y382" i="2"/>
  <c r="AE382" i="2" s="1"/>
  <c r="AR382" i="2" s="1"/>
  <c r="Y358" i="2"/>
  <c r="Z350" i="2"/>
  <c r="AF350" i="2" s="1"/>
  <c r="AS350" i="2" s="1"/>
  <c r="Y350" i="2"/>
  <c r="AE350" i="2" s="1"/>
  <c r="AR350" i="2" s="1"/>
  <c r="Z358" i="2"/>
  <c r="AF358" i="2" s="1"/>
  <c r="AS358" i="2" s="1"/>
  <c r="Z351" i="2"/>
  <c r="Z335" i="2"/>
  <c r="Y334" i="2"/>
  <c r="AE334" i="2" s="1"/>
  <c r="AR334" i="2" s="1"/>
  <c r="Y325" i="2"/>
  <c r="AE325" i="2" s="1"/>
  <c r="AR325" i="2" s="1"/>
  <c r="Y321" i="2"/>
  <c r="Z314" i="2"/>
  <c r="Y313" i="2"/>
  <c r="Y302" i="2"/>
  <c r="AE302" i="2" s="1"/>
  <c r="AR302" i="2" s="1"/>
  <c r="Z283" i="2"/>
  <c r="Y287" i="2"/>
  <c r="Z281" i="2"/>
  <c r="AF281" i="2" s="1"/>
  <c r="AS281" i="2" s="1"/>
  <c r="Z268" i="2"/>
  <c r="Z275" i="2"/>
  <c r="Y268" i="2"/>
  <c r="AE268" i="2" s="1"/>
  <c r="AR268" i="2" s="1"/>
  <c r="Z247" i="2"/>
  <c r="Y254" i="2"/>
  <c r="Z249" i="2"/>
  <c r="Z237" i="2"/>
  <c r="Z233" i="2"/>
  <c r="Y233" i="2"/>
  <c r="Z239" i="2"/>
  <c r="AF239" i="2" s="1"/>
  <c r="AS239" i="2" s="1"/>
  <c r="Y217" i="2"/>
  <c r="Z212" i="2"/>
  <c r="Z306" i="2"/>
  <c r="AF306" i="2" s="1"/>
  <c r="AS306" i="2" s="1"/>
  <c r="Z270" i="2"/>
  <c r="Z251" i="2"/>
  <c r="Y221" i="2"/>
  <c r="Y213" i="2"/>
  <c r="Y205" i="2"/>
  <c r="Z228" i="2"/>
  <c r="Y184" i="2"/>
  <c r="Z169" i="2"/>
  <c r="AF169" i="2" s="1"/>
  <c r="AS169" i="2" s="1"/>
  <c r="Y168" i="2"/>
  <c r="Y154" i="2"/>
  <c r="Z147" i="2"/>
  <c r="AF147" i="2" s="1"/>
  <c r="AS147" i="2" s="1"/>
  <c r="Y120" i="2"/>
  <c r="AE120" i="2" s="1"/>
  <c r="AR120" i="2" s="1"/>
  <c r="Y103" i="2"/>
  <c r="Z72" i="2"/>
  <c r="Z70" i="2"/>
  <c r="Z75" i="2"/>
  <c r="Z53" i="2"/>
  <c r="Y25" i="2"/>
  <c r="Z23" i="2"/>
  <c r="Z7" i="2"/>
  <c r="AF7" i="2" s="1"/>
  <c r="AS7" i="2" s="1"/>
  <c r="Y322" i="2"/>
  <c r="AE322" i="2" s="1"/>
  <c r="AR322" i="2" s="1"/>
  <c r="Z322" i="2"/>
  <c r="Y298" i="2"/>
  <c r="Z298" i="2"/>
  <c r="AF298" i="2" s="1"/>
  <c r="AS298" i="2" s="1"/>
  <c r="Y279" i="2"/>
  <c r="Z277" i="2"/>
  <c r="Y270" i="2"/>
  <c r="AE270" i="2" s="1"/>
  <c r="AR270" i="2" s="1"/>
  <c r="Z256" i="2"/>
  <c r="AF256" i="2" s="1"/>
  <c r="AS256" i="2" s="1"/>
  <c r="Y253" i="2"/>
  <c r="Y193" i="2"/>
  <c r="Z193" i="2"/>
  <c r="Y185" i="2"/>
  <c r="AE185" i="2" s="1"/>
  <c r="AR185" i="2" s="1"/>
  <c r="Z185" i="2"/>
  <c r="Z200" i="2"/>
  <c r="AF200" i="2" s="1"/>
  <c r="AS200" i="2" s="1"/>
  <c r="Z173" i="2"/>
  <c r="Y172" i="2"/>
  <c r="AE172" i="2" s="1"/>
  <c r="AR172" i="2" s="1"/>
  <c r="Z156" i="2"/>
  <c r="Y181" i="2"/>
  <c r="Y173" i="2"/>
  <c r="Y165" i="2"/>
  <c r="AE165" i="2" s="1"/>
  <c r="AR165" i="2" s="1"/>
  <c r="Z155" i="2"/>
  <c r="Y136" i="2"/>
  <c r="Z131" i="2"/>
  <c r="Z106" i="2"/>
  <c r="AF106" i="2" s="1"/>
  <c r="AS106" i="2" s="1"/>
  <c r="Z96" i="2"/>
  <c r="AF96" i="2" s="1"/>
  <c r="AS96" i="2" s="1"/>
  <c r="Z108" i="2"/>
  <c r="Y96" i="2"/>
  <c r="AE96" i="2" s="1"/>
  <c r="AR96" i="2" s="1"/>
  <c r="Y108" i="2"/>
  <c r="AE108" i="2" s="1"/>
  <c r="AR108" i="2" s="1"/>
  <c r="Y75" i="2"/>
  <c r="Y66" i="2"/>
  <c r="Y62" i="2"/>
  <c r="Y56" i="2"/>
  <c r="AE56" i="2" s="1"/>
  <c r="AR56" i="2" s="1"/>
  <c r="Z21" i="2"/>
  <c r="Y18" i="2"/>
  <c r="Y196" i="2"/>
  <c r="Y144" i="2"/>
  <c r="AE144" i="2" s="1"/>
  <c r="AR144" i="2" s="1"/>
  <c r="Y124" i="2"/>
  <c r="Z127" i="2"/>
  <c r="Z118" i="2"/>
  <c r="Y121" i="2"/>
  <c r="AE121" i="2" s="1"/>
  <c r="AR121" i="2" s="1"/>
  <c r="Z110" i="2"/>
  <c r="Z104" i="2"/>
  <c r="Y92" i="2"/>
  <c r="Y84" i="2"/>
  <c r="AE84" i="2" s="1"/>
  <c r="AR84" i="2" s="1"/>
  <c r="Y78" i="2"/>
  <c r="Z66" i="2"/>
  <c r="Z47" i="2"/>
  <c r="Y19" i="2"/>
  <c r="AE19" i="2" s="1"/>
  <c r="AR19" i="2" s="1"/>
  <c r="Y15" i="2"/>
  <c r="Z6" i="2"/>
  <c r="Y7" i="2"/>
  <c r="Z339" i="2"/>
  <c r="AF339" i="2" s="1"/>
  <c r="AS339" i="2" s="1"/>
  <c r="Y338" i="2"/>
  <c r="Z318" i="2"/>
  <c r="Y317" i="2"/>
  <c r="Y291" i="2"/>
  <c r="Z291" i="2"/>
  <c r="Z285" i="2"/>
  <c r="AF285" i="2" s="1"/>
  <c r="AS285" i="2" s="1"/>
  <c r="Z287" i="2"/>
  <c r="AF287" i="2" s="1"/>
  <c r="AS287" i="2" s="1"/>
  <c r="Z266" i="2"/>
  <c r="AF266" i="2" s="1"/>
  <c r="AS266" i="2" s="1"/>
  <c r="Z262" i="2"/>
  <c r="AF262" i="2" s="1"/>
  <c r="AS262" i="2" s="1"/>
  <c r="Y192" i="2"/>
  <c r="Z224" i="2"/>
  <c r="Z220" i="2"/>
  <c r="AF220" i="2" s="1"/>
  <c r="AS220" i="2" s="1"/>
  <c r="Z216" i="2"/>
  <c r="AF216" i="2" s="1"/>
  <c r="AS216" i="2" s="1"/>
  <c r="Z232" i="2"/>
  <c r="Y155" i="2"/>
  <c r="Z148" i="2"/>
  <c r="Y188" i="2"/>
  <c r="AE188" i="2" s="1"/>
  <c r="AR188" i="2" s="1"/>
  <c r="Z177" i="2"/>
  <c r="Y176" i="2"/>
  <c r="Y152" i="2"/>
  <c r="Y143" i="2"/>
  <c r="Z143" i="2"/>
  <c r="Y159" i="2"/>
  <c r="Y140" i="2"/>
  <c r="AE140" i="2" s="1"/>
  <c r="AR140" i="2" s="1"/>
  <c r="Y118" i="2"/>
  <c r="Z107" i="2"/>
  <c r="Z102" i="2"/>
  <c r="Y102" i="2"/>
  <c r="Y88" i="2"/>
  <c r="Y80" i="2"/>
  <c r="Y70" i="2"/>
  <c r="Y79" i="2"/>
  <c r="AE79" i="2" s="1"/>
  <c r="AR79" i="2" s="1"/>
  <c r="Z57" i="2"/>
  <c r="AF57" i="2" s="1"/>
  <c r="AS57" i="2" s="1"/>
  <c r="Z62" i="2"/>
  <c r="AF62" i="2" s="1"/>
  <c r="AS62" i="2" s="1"/>
  <c r="Z51" i="2"/>
  <c r="AF51" i="2" s="1"/>
  <c r="AS51" i="2" s="1"/>
  <c r="Z43" i="2"/>
  <c r="Z33" i="2"/>
  <c r="Z15" i="2"/>
  <c r="Y14" i="2"/>
  <c r="Y329" i="2"/>
  <c r="AE329" i="2" s="1"/>
  <c r="AR329" i="2" s="1"/>
  <c r="Y326" i="2"/>
  <c r="Z326" i="2"/>
  <c r="Y297" i="2"/>
  <c r="Y301" i="2"/>
  <c r="Y272" i="2"/>
  <c r="Z258" i="2"/>
  <c r="Z241" i="2"/>
  <c r="Z245" i="2"/>
  <c r="Z208" i="2"/>
  <c r="Z201" i="2"/>
  <c r="AF201" i="2" s="1"/>
  <c r="AS201" i="2" s="1"/>
  <c r="Z203" i="2"/>
  <c r="Y148" i="2"/>
  <c r="Z181" i="2"/>
  <c r="Y180" i="2"/>
  <c r="AE180" i="2" s="1"/>
  <c r="AR180" i="2" s="1"/>
  <c r="Z165" i="2"/>
  <c r="Y164" i="2"/>
  <c r="AE164" i="2" s="1"/>
  <c r="AR164" i="2" s="1"/>
  <c r="Y160" i="2"/>
  <c r="Y177" i="2"/>
  <c r="Y169" i="2"/>
  <c r="Y151" i="2"/>
  <c r="AE151" i="2" s="1"/>
  <c r="AR151" i="2" s="1"/>
  <c r="Z160" i="2"/>
  <c r="Z152" i="2"/>
  <c r="Y147" i="2"/>
  <c r="Y128" i="2"/>
  <c r="AE128" i="2" s="1"/>
  <c r="AR128" i="2" s="1"/>
  <c r="Z122" i="2"/>
  <c r="AF122" i="2" s="1"/>
  <c r="AS122" i="2" s="1"/>
  <c r="Z120" i="2"/>
  <c r="AF120" i="2" s="1"/>
  <c r="AS120" i="2" s="1"/>
  <c r="Z139" i="2"/>
  <c r="AF139" i="2" s="1"/>
  <c r="AS139" i="2" s="1"/>
  <c r="Y107" i="2"/>
  <c r="AE107" i="2" s="1"/>
  <c r="AR107" i="2" s="1"/>
  <c r="Z98" i="2"/>
  <c r="AF98" i="2" s="1"/>
  <c r="AS98" i="2" s="1"/>
  <c r="Z94" i="2"/>
  <c r="Z90" i="2"/>
  <c r="Z86" i="2"/>
  <c r="AF86" i="2" s="1"/>
  <c r="AS86" i="2" s="1"/>
  <c r="Z82" i="2"/>
  <c r="Z74" i="2"/>
  <c r="Y57" i="2"/>
  <c r="Z55" i="2"/>
  <c r="AF55" i="2" s="1"/>
  <c r="AS55" i="2" s="1"/>
  <c r="Y49" i="2"/>
  <c r="Y45" i="2"/>
  <c r="Y41" i="2"/>
  <c r="Z37" i="2"/>
  <c r="AF37" i="2" s="1"/>
  <c r="AS37" i="2" s="1"/>
  <c r="Z39" i="2"/>
  <c r="Y33" i="2"/>
  <c r="Y29" i="2"/>
  <c r="Z18" i="2"/>
  <c r="AF18" i="2" s="1"/>
  <c r="AS18" i="2" s="1"/>
  <c r="Z11" i="2"/>
  <c r="AF11" i="2" s="1"/>
  <c r="AS11" i="2" s="1"/>
  <c r="Y10" i="2"/>
  <c r="Y11" i="2"/>
  <c r="Y132" i="2"/>
  <c r="Z135" i="2"/>
  <c r="Z116" i="2"/>
  <c r="Z112" i="2"/>
  <c r="Z114" i="2"/>
  <c r="AF114" i="2" s="1"/>
  <c r="AS114" i="2" s="1"/>
  <c r="Z100" i="2"/>
  <c r="Y76" i="2"/>
  <c r="AE76" i="2" s="1"/>
  <c r="AR76" i="2" s="1"/>
  <c r="Z76" i="2"/>
  <c r="Z78" i="2"/>
  <c r="AF78" i="2" s="1"/>
  <c r="AS78" i="2" s="1"/>
  <c r="Z29" i="2"/>
  <c r="Z25" i="2"/>
  <c r="Z27" i="2"/>
  <c r="Y6" i="2"/>
  <c r="AE6" i="2" s="1"/>
  <c r="AR6" i="2" s="1"/>
  <c r="AE463" i="2"/>
  <c r="AR463" i="2" s="1"/>
  <c r="AE241" i="2"/>
  <c r="AR241" i="2" s="1"/>
  <c r="AF411" i="2"/>
  <c r="AS411" i="2" s="1"/>
  <c r="B55" i="2"/>
  <c r="B56" i="2"/>
  <c r="Y5" i="2"/>
  <c r="Z5" i="2"/>
  <c r="D18" i="2"/>
  <c r="Y4" i="2"/>
  <c r="Z4" i="2"/>
  <c r="E18" i="2"/>
  <c r="AD4" i="2"/>
  <c r="AC4" i="2"/>
  <c r="D20" i="2"/>
  <c r="E20" i="2"/>
  <c r="AD5" i="2"/>
  <c r="AC5" i="2"/>
  <c r="AE220" i="2" l="1"/>
  <c r="AR220" i="2" s="1"/>
  <c r="AE147" i="2"/>
  <c r="AR147" i="2" s="1"/>
  <c r="AF687" i="2"/>
  <c r="AS687" i="2" s="1"/>
  <c r="AF330" i="2"/>
  <c r="AS330" i="2" s="1"/>
  <c r="AE772" i="2"/>
  <c r="AR772" i="2" s="1"/>
  <c r="AF536" i="2"/>
  <c r="AS536" i="2" s="1"/>
  <c r="AE10" i="2"/>
  <c r="AR10" i="2" s="1"/>
  <c r="AF564" i="2"/>
  <c r="AS564" i="2" s="1"/>
  <c r="AF810" i="2"/>
  <c r="AS810" i="2" s="1"/>
  <c r="AE802" i="2"/>
  <c r="AR802" i="2" s="1"/>
  <c r="AF40" i="2"/>
  <c r="AS40" i="2" s="1"/>
  <c r="AE790" i="2"/>
  <c r="AR790" i="2" s="1"/>
  <c r="AE291" i="2"/>
  <c r="AR291" i="2" s="1"/>
  <c r="AF110" i="2"/>
  <c r="AS110" i="2" s="1"/>
  <c r="AF270" i="2"/>
  <c r="AS270" i="2" s="1"/>
  <c r="AF351" i="2"/>
  <c r="AS351" i="2" s="1"/>
  <c r="AE395" i="2"/>
  <c r="AR395" i="2" s="1"/>
  <c r="AF497" i="2"/>
  <c r="AS497" i="2" s="1"/>
  <c r="AF485" i="2"/>
  <c r="AS485" i="2" s="1"/>
  <c r="AE585" i="2"/>
  <c r="AR585" i="2" s="1"/>
  <c r="AF164" i="2"/>
  <c r="AS164" i="2" s="1"/>
  <c r="AF801" i="2"/>
  <c r="AS801" i="2" s="1"/>
  <c r="AF789" i="2"/>
  <c r="AS789" i="2" s="1"/>
  <c r="AE574" i="2"/>
  <c r="AR574" i="2" s="1"/>
  <c r="AF359" i="2"/>
  <c r="AS359" i="2" s="1"/>
  <c r="AF505" i="2"/>
  <c r="AS505" i="2" s="1"/>
  <c r="AF334" i="2"/>
  <c r="AS334" i="2" s="1"/>
  <c r="AE123" i="2"/>
  <c r="AR123" i="2" s="1"/>
  <c r="AF69" i="2"/>
  <c r="AS69" i="2" s="1"/>
  <c r="AE399" i="2"/>
  <c r="AR399" i="2" s="1"/>
  <c r="AE293" i="2"/>
  <c r="AR293" i="2" s="1"/>
  <c r="AF148" i="2"/>
  <c r="AS148" i="2" s="1"/>
  <c r="AF545" i="2"/>
  <c r="AS545" i="2" s="1"/>
  <c r="AE200" i="2"/>
  <c r="AR200" i="2" s="1"/>
  <c r="AF273" i="2"/>
  <c r="AS273" i="2" s="1"/>
  <c r="AE592" i="2"/>
  <c r="AR592" i="2" s="1"/>
  <c r="AE284" i="2"/>
  <c r="AR284" i="2" s="1"/>
  <c r="AE822" i="2"/>
  <c r="AR822" i="2" s="1"/>
  <c r="AF230" i="2"/>
  <c r="AS230" i="2" s="1"/>
  <c r="AF50" i="2"/>
  <c r="AS50" i="2" s="1"/>
  <c r="AE774" i="2"/>
  <c r="AR774" i="2" s="1"/>
  <c r="AF28" i="2"/>
  <c r="AS28" i="2" s="1"/>
  <c r="AE662" i="2"/>
  <c r="AR662" i="2" s="1"/>
  <c r="AE501" i="2"/>
  <c r="AR501" i="2" s="1"/>
  <c r="AF540" i="2"/>
  <c r="AS540" i="2" s="1"/>
  <c r="AE364" i="2"/>
  <c r="AR364" i="2" s="1"/>
  <c r="AE148" i="2"/>
  <c r="AR148" i="2" s="1"/>
  <c r="AE783" i="2"/>
  <c r="AR783" i="2" s="1"/>
  <c r="AE260" i="2"/>
  <c r="AR260" i="2" s="1"/>
  <c r="AE52" i="2"/>
  <c r="AR52" i="2" s="1"/>
  <c r="AE709" i="2"/>
  <c r="AR709" i="2" s="1"/>
  <c r="AF27" i="2"/>
  <c r="AS27" i="2" s="1"/>
  <c r="AF112" i="2"/>
  <c r="AS112" i="2" s="1"/>
  <c r="AE169" i="2"/>
  <c r="AR169" i="2" s="1"/>
  <c r="AF165" i="2"/>
  <c r="AS165" i="2" s="1"/>
  <c r="AF241" i="2"/>
  <c r="AS241" i="2" s="1"/>
  <c r="AE297" i="2"/>
  <c r="AR297" i="2" s="1"/>
  <c r="AE14" i="2"/>
  <c r="AR14" i="2" s="1"/>
  <c r="AE176" i="2"/>
  <c r="AR176" i="2" s="1"/>
  <c r="AF224" i="2"/>
  <c r="AS224" i="2" s="1"/>
  <c r="AE7" i="2"/>
  <c r="AR7" i="2" s="1"/>
  <c r="AF118" i="2"/>
  <c r="AS118" i="2" s="1"/>
  <c r="AE62" i="2"/>
  <c r="AR62" i="2" s="1"/>
  <c r="AF131" i="2"/>
  <c r="AS131" i="2" s="1"/>
  <c r="AF193" i="2"/>
  <c r="AS193" i="2" s="1"/>
  <c r="AF247" i="2"/>
  <c r="AS247" i="2" s="1"/>
  <c r="AF392" i="2"/>
  <c r="AS392" i="2" s="1"/>
  <c r="AF665" i="2"/>
  <c r="AS665" i="2" s="1"/>
  <c r="AE406" i="2"/>
  <c r="AR406" i="2" s="1"/>
  <c r="AF551" i="2"/>
  <c r="AS551" i="2" s="1"/>
  <c r="AE713" i="2"/>
  <c r="AR713" i="2" s="1"/>
  <c r="AE362" i="2"/>
  <c r="AR362" i="2" s="1"/>
  <c r="AF483" i="2"/>
  <c r="AS483" i="2" s="1"/>
  <c r="AF368" i="2"/>
  <c r="AS368" i="2" s="1"/>
  <c r="AE506" i="2"/>
  <c r="AR506" i="2" s="1"/>
  <c r="AF132" i="2"/>
  <c r="AS132" i="2" s="1"/>
  <c r="AE117" i="2"/>
  <c r="AR117" i="2" s="1"/>
  <c r="AE377" i="2"/>
  <c r="AR377" i="2" s="1"/>
  <c r="AF439" i="2"/>
  <c r="AS439" i="2" s="1"/>
  <c r="AE565" i="2"/>
  <c r="AR565" i="2" s="1"/>
  <c r="AE815" i="2"/>
  <c r="AR815" i="2" s="1"/>
  <c r="AF221" i="2"/>
  <c r="AS221" i="2" s="1"/>
  <c r="AE234" i="2"/>
  <c r="AR234" i="2" s="1"/>
  <c r="AF481" i="2"/>
  <c r="AS481" i="2" s="1"/>
  <c r="AE438" i="2"/>
  <c r="AR438" i="2" s="1"/>
  <c r="AE470" i="2"/>
  <c r="AR470" i="2" s="1"/>
  <c r="AF493" i="2"/>
  <c r="AS493" i="2" s="1"/>
  <c r="AE26" i="2"/>
  <c r="AR26" i="2" s="1"/>
  <c r="AF136" i="2"/>
  <c r="AS136" i="2" s="1"/>
  <c r="AE727" i="2"/>
  <c r="AR727" i="2" s="1"/>
  <c r="AE55" i="2"/>
  <c r="AR55" i="2" s="1"/>
  <c r="AE428" i="2"/>
  <c r="AR428" i="2" s="1"/>
  <c r="AE114" i="2"/>
  <c r="AR114" i="2" s="1"/>
  <c r="AF522" i="2"/>
  <c r="AS522" i="2" s="1"/>
  <c r="AE132" i="2"/>
  <c r="AR132" i="2" s="1"/>
  <c r="AE152" i="2"/>
  <c r="AR152" i="2" s="1"/>
  <c r="AF75" i="2"/>
  <c r="AS75" i="2" s="1"/>
  <c r="AF441" i="2"/>
  <c r="AS441" i="2" s="1"/>
  <c r="AF584" i="2"/>
  <c r="AS584" i="2" s="1"/>
  <c r="AF471" i="2"/>
  <c r="AS471" i="2" s="1"/>
  <c r="AF716" i="2"/>
  <c r="AS716" i="2" s="1"/>
  <c r="AF748" i="2"/>
  <c r="AS748" i="2" s="1"/>
  <c r="AF685" i="2"/>
  <c r="AS685" i="2" s="1"/>
  <c r="AF461" i="2"/>
  <c r="AS461" i="2" s="1"/>
  <c r="AF570" i="2"/>
  <c r="AS570" i="2" s="1"/>
  <c r="AF768" i="2"/>
  <c r="AS768" i="2" s="1"/>
  <c r="AF443" i="2"/>
  <c r="AS443" i="2" s="1"/>
  <c r="AE518" i="2"/>
  <c r="AR518" i="2" s="1"/>
  <c r="AE788" i="2"/>
  <c r="AR788" i="2" s="1"/>
  <c r="AF513" i="2"/>
  <c r="AS513" i="2" s="1"/>
  <c r="AE572" i="2"/>
  <c r="AR572" i="2" s="1"/>
  <c r="AE768" i="2"/>
  <c r="AR768" i="2" s="1"/>
  <c r="AF782" i="2"/>
  <c r="AS782" i="2" s="1"/>
  <c r="AE318" i="2"/>
  <c r="AR318" i="2" s="1"/>
  <c r="AE228" i="2"/>
  <c r="AR228" i="2" s="1"/>
  <c r="AF223" i="2"/>
  <c r="AS223" i="2" s="1"/>
  <c r="AE178" i="2"/>
  <c r="AR178" i="2" s="1"/>
  <c r="AE122" i="2"/>
  <c r="AR122" i="2" s="1"/>
  <c r="AF119" i="2"/>
  <c r="AS119" i="2" s="1"/>
  <c r="AE218" i="2"/>
  <c r="AR218" i="2" s="1"/>
  <c r="AE183" i="2"/>
  <c r="AR183" i="2" s="1"/>
  <c r="AE29" i="2"/>
  <c r="AR29" i="2" s="1"/>
  <c r="AE70" i="2"/>
  <c r="AR70" i="2" s="1"/>
  <c r="AE159" i="2"/>
  <c r="AR159" i="2" s="1"/>
  <c r="AE313" i="2"/>
  <c r="AR313" i="2" s="1"/>
  <c r="AF479" i="2"/>
  <c r="AS479" i="2" s="1"/>
  <c r="AE541" i="2"/>
  <c r="AR541" i="2" s="1"/>
  <c r="AF634" i="2"/>
  <c r="AS634" i="2" s="1"/>
  <c r="AF434" i="2"/>
  <c r="AS434" i="2" s="1"/>
  <c r="AE608" i="2"/>
  <c r="AR608" i="2" s="1"/>
  <c r="AE189" i="2"/>
  <c r="AR189" i="2" s="1"/>
  <c r="AE491" i="2"/>
  <c r="AR491" i="2" s="1"/>
  <c r="AF537" i="2"/>
  <c r="AS537" i="2" s="1"/>
  <c r="AE689" i="2"/>
  <c r="AR689" i="2" s="1"/>
  <c r="AF355" i="2"/>
  <c r="AS355" i="2" s="1"/>
  <c r="AF469" i="2"/>
  <c r="AS469" i="2" s="1"/>
  <c r="AE301" i="2"/>
  <c r="AR301" i="2" s="1"/>
  <c r="AF43" i="2"/>
  <c r="AS43" i="2" s="1"/>
  <c r="AE102" i="2"/>
  <c r="AR102" i="2" s="1"/>
  <c r="AF736" i="2"/>
  <c r="AS736" i="2" s="1"/>
  <c r="AF798" i="2"/>
  <c r="AS798" i="2" s="1"/>
  <c r="AE576" i="2"/>
  <c r="AR576" i="2" s="1"/>
  <c r="AE748" i="2"/>
  <c r="AR748" i="2" s="1"/>
  <c r="AE661" i="2"/>
  <c r="AR661" i="2" s="1"/>
  <c r="AE668" i="2"/>
  <c r="AR668" i="2" s="1"/>
  <c r="AE11" i="2"/>
  <c r="AR11" i="2" s="1"/>
  <c r="AE57" i="2"/>
  <c r="AR57" i="2" s="1"/>
  <c r="AE173" i="2"/>
  <c r="AR173" i="2" s="1"/>
  <c r="AE184" i="2"/>
  <c r="AR184" i="2" s="1"/>
  <c r="AE18" i="2"/>
  <c r="AR18" i="2" s="1"/>
  <c r="AE66" i="2"/>
  <c r="AR66" i="2" s="1"/>
  <c r="AE181" i="2"/>
  <c r="AR181" i="2" s="1"/>
  <c r="AF277" i="2"/>
  <c r="AS277" i="2" s="1"/>
  <c r="AE287" i="2"/>
  <c r="AR287" i="2" s="1"/>
  <c r="AF335" i="2"/>
  <c r="AS335" i="2" s="1"/>
  <c r="AF422" i="2"/>
  <c r="AS422" i="2" s="1"/>
  <c r="AF495" i="2"/>
  <c r="AS495" i="2" s="1"/>
  <c r="AF151" i="2"/>
  <c r="AS151" i="2" s="1"/>
  <c r="AE94" i="2"/>
  <c r="AR94" i="2" s="1"/>
  <c r="AF819" i="2"/>
  <c r="AS819" i="2" s="1"/>
  <c r="AF38" i="2"/>
  <c r="AS38" i="2" s="1"/>
  <c r="AF817" i="2"/>
  <c r="AS817" i="2" s="1"/>
  <c r="AE801" i="2"/>
  <c r="AR801" i="2" s="1"/>
  <c r="AE785" i="2"/>
  <c r="AR785" i="2" s="1"/>
  <c r="AE765" i="2"/>
  <c r="AR765" i="2" s="1"/>
  <c r="AF807" i="2"/>
  <c r="AS807" i="2" s="1"/>
  <c r="AE789" i="2"/>
  <c r="AR789" i="2" s="1"/>
  <c r="AE701" i="2"/>
  <c r="AR701" i="2" s="1"/>
  <c r="AE679" i="2"/>
  <c r="AR679" i="2" s="1"/>
  <c r="AF603" i="2"/>
  <c r="AS603" i="2" s="1"/>
  <c r="AE579" i="2"/>
  <c r="AR579" i="2" s="1"/>
  <c r="AF664" i="2"/>
  <c r="AS664" i="2" s="1"/>
  <c r="AF648" i="2"/>
  <c r="AS648" i="2" s="1"/>
  <c r="AF589" i="2"/>
  <c r="AS589" i="2" s="1"/>
  <c r="AF557" i="2"/>
  <c r="AS557" i="2" s="1"/>
  <c r="AF538" i="2"/>
  <c r="AS538" i="2" s="1"/>
  <c r="AE513" i="2"/>
  <c r="AR513" i="2" s="1"/>
  <c r="AE524" i="2"/>
  <c r="AR524" i="2" s="1"/>
  <c r="AF486" i="2"/>
  <c r="AS486" i="2" s="1"/>
  <c r="AE433" i="2"/>
  <c r="AR433" i="2" s="1"/>
  <c r="AE489" i="2"/>
  <c r="AR489" i="2" s="1"/>
  <c r="AE473" i="2"/>
  <c r="AR473" i="2" s="1"/>
  <c r="AF460" i="2"/>
  <c r="AS460" i="2" s="1"/>
  <c r="AF450" i="2"/>
  <c r="AS450" i="2" s="1"/>
  <c r="AF387" i="2"/>
  <c r="AS387" i="2" s="1"/>
  <c r="AF353" i="2"/>
  <c r="AS353" i="2" s="1"/>
  <c r="AF315" i="2"/>
  <c r="AS315" i="2" s="1"/>
  <c r="AF328" i="2"/>
  <c r="AS328" i="2" s="1"/>
  <c r="AF286" i="2"/>
  <c r="AS286" i="2" s="1"/>
  <c r="AE312" i="2"/>
  <c r="AR312" i="2" s="1"/>
  <c r="AF254" i="2"/>
  <c r="AS254" i="2" s="1"/>
  <c r="AF242" i="2"/>
  <c r="AS242" i="2" s="1"/>
  <c r="AF586" i="2"/>
  <c r="AS586" i="2" s="1"/>
  <c r="AF624" i="2"/>
  <c r="AS624" i="2" s="1"/>
  <c r="AF697" i="2"/>
  <c r="AS697" i="2" s="1"/>
  <c r="AE339" i="2"/>
  <c r="AR339" i="2" s="1"/>
  <c r="AE450" i="2"/>
  <c r="AR450" i="2" s="1"/>
  <c r="AF554" i="2"/>
  <c r="AS554" i="2" s="1"/>
  <c r="AE656" i="2"/>
  <c r="AR656" i="2" s="1"/>
  <c r="AF750" i="2"/>
  <c r="AS750" i="2" s="1"/>
  <c r="AF766" i="2"/>
  <c r="AS766" i="2" s="1"/>
  <c r="AE423" i="2"/>
  <c r="AR423" i="2" s="1"/>
  <c r="AE538" i="2"/>
  <c r="AR538" i="2" s="1"/>
  <c r="AE640" i="2"/>
  <c r="AR640" i="2" s="1"/>
  <c r="AE636" i="2"/>
  <c r="AR636" i="2" s="1"/>
  <c r="AE212" i="2"/>
  <c r="AR212" i="2" s="1"/>
  <c r="AE784" i="2"/>
  <c r="AR784" i="2" s="1"/>
  <c r="AE673" i="2"/>
  <c r="AR673" i="2" s="1"/>
  <c r="AE224" i="2"/>
  <c r="AR224" i="2" s="1"/>
  <c r="AF780" i="2"/>
  <c r="AS780" i="2" s="1"/>
  <c r="AF307" i="2"/>
  <c r="AS307" i="2" s="1"/>
  <c r="AE803" i="2"/>
  <c r="AR803" i="2" s="1"/>
  <c r="AE139" i="2"/>
  <c r="AR139" i="2" s="1"/>
  <c r="AE171" i="2"/>
  <c r="AR171" i="2" s="1"/>
  <c r="AE137" i="2"/>
  <c r="AR137" i="2" s="1"/>
  <c r="AF206" i="2"/>
  <c r="AS206" i="2" s="1"/>
  <c r="AF105" i="2"/>
  <c r="AS105" i="2" s="1"/>
  <c r="AE206" i="2"/>
  <c r="AR206" i="2" s="1"/>
  <c r="AF191" i="2"/>
  <c r="AS191" i="2" s="1"/>
  <c r="AE112" i="2"/>
  <c r="AR112" i="2" s="1"/>
  <c r="AE230" i="2"/>
  <c r="AR230" i="2" s="1"/>
  <c r="AF202" i="2"/>
  <c r="AS202" i="2" s="1"/>
  <c r="AF178" i="2"/>
  <c r="AS178" i="2" s="1"/>
  <c r="AF158" i="2"/>
  <c r="AS158" i="2" s="1"/>
  <c r="AF146" i="2"/>
  <c r="AS146" i="2" s="1"/>
  <c r="AF130" i="2"/>
  <c r="AS130" i="2" s="1"/>
  <c r="AE90" i="2"/>
  <c r="AR90" i="2" s="1"/>
  <c r="AF63" i="2"/>
  <c r="AS63" i="2" s="1"/>
  <c r="AE64" i="2"/>
  <c r="AR64" i="2" s="1"/>
  <c r="AF22" i="2"/>
  <c r="AS22" i="2" s="1"/>
  <c r="AF743" i="2"/>
  <c r="AS743" i="2" s="1"/>
  <c r="AF787" i="2"/>
  <c r="AS787" i="2" s="1"/>
  <c r="AE39" i="2"/>
  <c r="AR39" i="2" s="1"/>
  <c r="AE734" i="2"/>
  <c r="AR734" i="2" s="1"/>
  <c r="AE683" i="2"/>
  <c r="AR683" i="2" s="1"/>
  <c r="AF593" i="2"/>
  <c r="AS593" i="2" s="1"/>
  <c r="AF710" i="2"/>
  <c r="AS710" i="2" s="1"/>
  <c r="AF674" i="2"/>
  <c r="AS674" i="2" s="1"/>
  <c r="AF658" i="2"/>
  <c r="AS658" i="2" s="1"/>
  <c r="AF642" i="2"/>
  <c r="AS642" i="2" s="1"/>
  <c r="AE718" i="2"/>
  <c r="AR718" i="2" s="1"/>
  <c r="AE711" i="2"/>
  <c r="AR711" i="2" s="1"/>
  <c r="AF686" i="2"/>
  <c r="AS686" i="2" s="1"/>
  <c r="AF599" i="2"/>
  <c r="AS599" i="2" s="1"/>
  <c r="AF700" i="2"/>
  <c r="AS700" i="2" s="1"/>
  <c r="AE671" i="2"/>
  <c r="AR671" i="2" s="1"/>
  <c r="AE655" i="2"/>
  <c r="AR655" i="2" s="1"/>
  <c r="AE639" i="2"/>
  <c r="AR639" i="2" s="1"/>
  <c r="AF627" i="2"/>
  <c r="AS627" i="2" s="1"/>
  <c r="AF615" i="2"/>
  <c r="AS615" i="2" s="1"/>
  <c r="AE516" i="2"/>
  <c r="AR516" i="2" s="1"/>
  <c r="AE465" i="2"/>
  <c r="AR465" i="2" s="1"/>
  <c r="AE512" i="2"/>
  <c r="AR512" i="2" s="1"/>
  <c r="AF480" i="2"/>
  <c r="AS480" i="2" s="1"/>
  <c r="AF502" i="2"/>
  <c r="AS502" i="2" s="1"/>
  <c r="AE453" i="2"/>
  <c r="AR453" i="2" s="1"/>
  <c r="AE563" i="2"/>
  <c r="AR563" i="2" s="1"/>
  <c r="AF409" i="2"/>
  <c r="AS409" i="2" s="1"/>
  <c r="AF345" i="2"/>
  <c r="AS345" i="2" s="1"/>
  <c r="AF421" i="2"/>
  <c r="AS421" i="2" s="1"/>
  <c r="AF427" i="2"/>
  <c r="AS427" i="2" s="1"/>
  <c r="AF366" i="2"/>
  <c r="AS366" i="2" s="1"/>
  <c r="AE324" i="2"/>
  <c r="AR324" i="2" s="1"/>
  <c r="AE361" i="2"/>
  <c r="AR361" i="2" s="1"/>
  <c r="AF311" i="2"/>
  <c r="AS311" i="2" s="1"/>
  <c r="AE252" i="2"/>
  <c r="AR252" i="2" s="1"/>
  <c r="AE274" i="2"/>
  <c r="AR274" i="2" s="1"/>
  <c r="AF250" i="2"/>
  <c r="AS250" i="2" s="1"/>
  <c r="AE299" i="2"/>
  <c r="AR299" i="2" s="1"/>
  <c r="AF683" i="2"/>
  <c r="AS683" i="2" s="1"/>
  <c r="AE359" i="2"/>
  <c r="AR359" i="2" s="1"/>
  <c r="AF378" i="2"/>
  <c r="AS378" i="2" s="1"/>
  <c r="AF529" i="2"/>
  <c r="AS529" i="2" s="1"/>
  <c r="AE691" i="2"/>
  <c r="AR691" i="2" s="1"/>
  <c r="AF732" i="2"/>
  <c r="AS732" i="2" s="1"/>
  <c r="AF764" i="2"/>
  <c r="AS764" i="2" s="1"/>
  <c r="AE380" i="2"/>
  <c r="AR380" i="2" s="1"/>
  <c r="AE495" i="2"/>
  <c r="AR495" i="2" s="1"/>
  <c r="AE554" i="2"/>
  <c r="AR554" i="2" s="1"/>
  <c r="AF626" i="2"/>
  <c r="AS626" i="2" s="1"/>
  <c r="AF612" i="2"/>
  <c r="AS612" i="2" s="1"/>
  <c r="AF596" i="2"/>
  <c r="AS596" i="2" s="1"/>
  <c r="AF720" i="2"/>
  <c r="AS720" i="2" s="1"/>
  <c r="AF752" i="2"/>
  <c r="AS752" i="2" s="1"/>
  <c r="AF718" i="2"/>
  <c r="AS718" i="2" s="1"/>
  <c r="AE242" i="2"/>
  <c r="AR242" i="2" s="1"/>
  <c r="AF313" i="2"/>
  <c r="AS313" i="2" s="1"/>
  <c r="AE523" i="2"/>
  <c r="AR523" i="2" s="1"/>
  <c r="AE641" i="2"/>
  <c r="AR641" i="2" s="1"/>
  <c r="AE652" i="2"/>
  <c r="AR652" i="2" s="1"/>
  <c r="AE30" i="2"/>
  <c r="AR30" i="2" s="1"/>
  <c r="AE71" i="2"/>
  <c r="AR71" i="2" s="1"/>
  <c r="AE820" i="2"/>
  <c r="AR820" i="2" s="1"/>
  <c r="AF804" i="2"/>
  <c r="AS804" i="2" s="1"/>
  <c r="AE692" i="2"/>
  <c r="AR692" i="2" s="1"/>
  <c r="AE736" i="2"/>
  <c r="AR736" i="2" s="1"/>
  <c r="AE95" i="2"/>
  <c r="AR95" i="2" s="1"/>
  <c r="AE716" i="2"/>
  <c r="AR716" i="2" s="1"/>
  <c r="AF321" i="2"/>
  <c r="AS321" i="2" s="1"/>
  <c r="AE621" i="2"/>
  <c r="AR621" i="2" s="1"/>
  <c r="AE486" i="2"/>
  <c r="AR486" i="2" s="1"/>
  <c r="AE688" i="2"/>
  <c r="AR688" i="2" s="1"/>
  <c r="AE617" i="2"/>
  <c r="AR617" i="2" s="1"/>
  <c r="AE215" i="2"/>
  <c r="AR215" i="2" s="1"/>
  <c r="AE170" i="2"/>
  <c r="AR170" i="2" s="1"/>
  <c r="AE158" i="2"/>
  <c r="AR158" i="2" s="1"/>
  <c r="AE77" i="2"/>
  <c r="AR77" i="2" s="1"/>
  <c r="AE115" i="2"/>
  <c r="AR115" i="2" s="1"/>
  <c r="AE101" i="2"/>
  <c r="AR101" i="2" s="1"/>
  <c r="AF87" i="2"/>
  <c r="AS87" i="2" s="1"/>
  <c r="AF226" i="2"/>
  <c r="AS226" i="2" s="1"/>
  <c r="AF190" i="2"/>
  <c r="AS190" i="2" s="1"/>
  <c r="AE93" i="2"/>
  <c r="AR93" i="2" s="1"/>
  <c r="AF196" i="2"/>
  <c r="AS196" i="2" s="1"/>
  <c r="AF186" i="2"/>
  <c r="AS186" i="2" s="1"/>
  <c r="AF117" i="2"/>
  <c r="AS117" i="2" s="1"/>
  <c r="AF77" i="2"/>
  <c r="AS77" i="2" s="1"/>
  <c r="AE61" i="2"/>
  <c r="AR61" i="2" s="1"/>
  <c r="AE54" i="2"/>
  <c r="AR54" i="2" s="1"/>
  <c r="AF36" i="2"/>
  <c r="AS36" i="2" s="1"/>
  <c r="AE9" i="2"/>
  <c r="AR9" i="2" s="1"/>
  <c r="AE20" i="2"/>
  <c r="AR20" i="2" s="1"/>
  <c r="AF809" i="2"/>
  <c r="AS809" i="2" s="1"/>
  <c r="AE777" i="2"/>
  <c r="AR777" i="2" s="1"/>
  <c r="AF759" i="2"/>
  <c r="AS759" i="2" s="1"/>
  <c r="AE51" i="2"/>
  <c r="AR51" i="2" s="1"/>
  <c r="AF26" i="2"/>
  <c r="AS26" i="2" s="1"/>
  <c r="AE762" i="2"/>
  <c r="AR762" i="2" s="1"/>
  <c r="AE808" i="2"/>
  <c r="AR808" i="2" s="1"/>
  <c r="AF605" i="2"/>
  <c r="AS605" i="2" s="1"/>
  <c r="AF706" i="2"/>
  <c r="AS706" i="2" s="1"/>
  <c r="AF573" i="2"/>
  <c r="AS573" i="2" s="1"/>
  <c r="AE619" i="2"/>
  <c r="AR619" i="2" s="1"/>
  <c r="AF723" i="2"/>
  <c r="AS723" i="2" s="1"/>
  <c r="AE698" i="2"/>
  <c r="AR698" i="2" s="1"/>
  <c r="AF623" i="2"/>
  <c r="AS623" i="2" s="1"/>
  <c r="AE586" i="2"/>
  <c r="AR586" i="2" s="1"/>
  <c r="AE540" i="2"/>
  <c r="AR540" i="2" s="1"/>
  <c r="AE533" i="2"/>
  <c r="AR533" i="2" s="1"/>
  <c r="AE529" i="2"/>
  <c r="AR529" i="2" s="1"/>
  <c r="AF473" i="2"/>
  <c r="AS473" i="2" s="1"/>
  <c r="AF492" i="2"/>
  <c r="AS492" i="2" s="1"/>
  <c r="AF476" i="2"/>
  <c r="AS476" i="2" s="1"/>
  <c r="AE439" i="2"/>
  <c r="AR439" i="2" s="1"/>
  <c r="AF399" i="2"/>
  <c r="AS399" i="2" s="1"/>
  <c r="AF401" i="2"/>
  <c r="AS401" i="2" s="1"/>
  <c r="AF454" i="2"/>
  <c r="AS454" i="2" s="1"/>
  <c r="AE387" i="2"/>
  <c r="AR387" i="2" s="1"/>
  <c r="AE372" i="2"/>
  <c r="AR372" i="2" s="1"/>
  <c r="AE332" i="2"/>
  <c r="AR332" i="2" s="1"/>
  <c r="AF373" i="2"/>
  <c r="AS373" i="2" s="1"/>
  <c r="AF276" i="2"/>
  <c r="AS276" i="2" s="1"/>
  <c r="AF234" i="2"/>
  <c r="AS234" i="2" s="1"/>
  <c r="AE271" i="2"/>
  <c r="AR271" i="2" s="1"/>
  <c r="AF39" i="2"/>
  <c r="AS39" i="2" s="1"/>
  <c r="AF160" i="2"/>
  <c r="AS160" i="2" s="1"/>
  <c r="AE272" i="2"/>
  <c r="AR272" i="2" s="1"/>
  <c r="AE326" i="2"/>
  <c r="AR326" i="2" s="1"/>
  <c r="AF33" i="2"/>
  <c r="AS33" i="2" s="1"/>
  <c r="AE88" i="2"/>
  <c r="AR88" i="2" s="1"/>
  <c r="AF155" i="2"/>
  <c r="AS155" i="2" s="1"/>
  <c r="AE279" i="2"/>
  <c r="AR279" i="2" s="1"/>
  <c r="AE103" i="2"/>
  <c r="AR103" i="2" s="1"/>
  <c r="AE205" i="2"/>
  <c r="AR205" i="2" s="1"/>
  <c r="AF275" i="2"/>
  <c r="AS275" i="2" s="1"/>
  <c r="AF283" i="2"/>
  <c r="AS283" i="2" s="1"/>
  <c r="AE434" i="2"/>
  <c r="AR434" i="2" s="1"/>
  <c r="AF699" i="2"/>
  <c r="AS699" i="2" s="1"/>
  <c r="AE209" i="2"/>
  <c r="AR209" i="2" s="1"/>
  <c r="AE309" i="2"/>
  <c r="AR309" i="2" s="1"/>
  <c r="AF343" i="2"/>
  <c r="AS343" i="2" s="1"/>
  <c r="AF394" i="2"/>
  <c r="AS394" i="2" s="1"/>
  <c r="AE515" i="2"/>
  <c r="AR515" i="2" s="1"/>
  <c r="AE629" i="2"/>
  <c r="AR629" i="2" s="1"/>
  <c r="AE677" i="2"/>
  <c r="AR677" i="2" s="1"/>
  <c r="AF515" i="2"/>
  <c r="AS515" i="2" s="1"/>
  <c r="AF822" i="2"/>
  <c r="AS822" i="2" s="1"/>
  <c r="AF309" i="2"/>
  <c r="AS309" i="2" s="1"/>
  <c r="AF348" i="2"/>
  <c r="AS348" i="2" s="1"/>
  <c r="AF225" i="2"/>
  <c r="AS225" i="2" s="1"/>
  <c r="AF788" i="2"/>
  <c r="AS788" i="2" s="1"/>
  <c r="AF364" i="2"/>
  <c r="AS364" i="2" s="1"/>
  <c r="AE653" i="2"/>
  <c r="AR653" i="2" s="1"/>
  <c r="AF64" i="2"/>
  <c r="AS64" i="2" s="1"/>
  <c r="AE795" i="2"/>
  <c r="AR795" i="2" s="1"/>
  <c r="AF209" i="2"/>
  <c r="AS209" i="2" s="1"/>
  <c r="AE581" i="2"/>
  <c r="AR581" i="2" s="1"/>
  <c r="AE743" i="2"/>
  <c r="AR743" i="2" s="1"/>
  <c r="AE775" i="2"/>
  <c r="AR775" i="2" s="1"/>
  <c r="AE246" i="2"/>
  <c r="AR246" i="2" s="1"/>
  <c r="AE728" i="2"/>
  <c r="AR728" i="2" s="1"/>
  <c r="AE740" i="2"/>
  <c r="AR740" i="2" s="1"/>
  <c r="AE202" i="2"/>
  <c r="AR202" i="2" s="1"/>
  <c r="AE179" i="2"/>
  <c r="AR179" i="2" s="1"/>
  <c r="AF73" i="2"/>
  <c r="AS73" i="2" s="1"/>
  <c r="AF210" i="2"/>
  <c r="AS210" i="2" s="1"/>
  <c r="AE174" i="2"/>
  <c r="AR174" i="2" s="1"/>
  <c r="AF154" i="2"/>
  <c r="AS154" i="2" s="1"/>
  <c r="AF121" i="2"/>
  <c r="AS121" i="2" s="1"/>
  <c r="AE191" i="2"/>
  <c r="AR191" i="2" s="1"/>
  <c r="AF171" i="2"/>
  <c r="AS171" i="2" s="1"/>
  <c r="AF81" i="2"/>
  <c r="AS81" i="2" s="1"/>
  <c r="AF52" i="2"/>
  <c r="AS52" i="2" s="1"/>
  <c r="AF747" i="2"/>
  <c r="AS747" i="2" s="1"/>
  <c r="AE65" i="2"/>
  <c r="AR65" i="2" s="1"/>
  <c r="AE35" i="2"/>
  <c r="AR35" i="2" s="1"/>
  <c r="AF779" i="2"/>
  <c r="AS779" i="2" s="1"/>
  <c r="AF753" i="2"/>
  <c r="AS753" i="2" s="1"/>
  <c r="AE690" i="2"/>
  <c r="AR690" i="2" s="1"/>
  <c r="AE667" i="2"/>
  <c r="AR667" i="2" s="1"/>
  <c r="AE651" i="2"/>
  <c r="AR651" i="2" s="1"/>
  <c r="AF342" i="2"/>
  <c r="AS342" i="2" s="1"/>
  <c r="AE419" i="2"/>
  <c r="AR419" i="2" s="1"/>
  <c r="AE542" i="2"/>
  <c r="AR542" i="2" s="1"/>
  <c r="AE564" i="2"/>
  <c r="AR564" i="2" s="1"/>
  <c r="AE665" i="2"/>
  <c r="AR665" i="2" s="1"/>
  <c r="AE613" i="2"/>
  <c r="AR613" i="2" s="1"/>
  <c r="AE747" i="2"/>
  <c r="AR747" i="2" s="1"/>
  <c r="AE204" i="2"/>
  <c r="AR204" i="2" s="1"/>
  <c r="AF820" i="2"/>
  <c r="AS820" i="2" s="1"/>
  <c r="AE269" i="2"/>
  <c r="AR269" i="2" s="1"/>
  <c r="AE378" i="2"/>
  <c r="AR378" i="2" s="1"/>
  <c r="AE568" i="2"/>
  <c r="AR568" i="2" s="1"/>
  <c r="AE657" i="2"/>
  <c r="AR657" i="2" s="1"/>
  <c r="AE796" i="2"/>
  <c r="AR796" i="2" s="1"/>
  <c r="AE131" i="2"/>
  <c r="AR131" i="2" s="1"/>
  <c r="AF101" i="2"/>
  <c r="AS101" i="2" s="1"/>
  <c r="AF172" i="2"/>
  <c r="AS172" i="2" s="1"/>
  <c r="AF159" i="2"/>
  <c r="AS159" i="2" s="1"/>
  <c r="AF231" i="2"/>
  <c r="AS231" i="2" s="1"/>
  <c r="AE207" i="2"/>
  <c r="AR207" i="2" s="1"/>
  <c r="AE119" i="2"/>
  <c r="AR119" i="2" s="1"/>
  <c r="AE105" i="2"/>
  <c r="AR105" i="2" s="1"/>
  <c r="AE97" i="2"/>
  <c r="AR97" i="2" s="1"/>
  <c r="AE85" i="2"/>
  <c r="AR85" i="2" s="1"/>
  <c r="AE190" i="2"/>
  <c r="AR190" i="2" s="1"/>
  <c r="AF179" i="2"/>
  <c r="AS179" i="2" s="1"/>
  <c r="AF161" i="2"/>
  <c r="AS161" i="2" s="1"/>
  <c r="AF85" i="2"/>
  <c r="AS85" i="2" s="1"/>
  <c r="AF56" i="2"/>
  <c r="AS56" i="2" s="1"/>
  <c r="AE27" i="2"/>
  <c r="AR27" i="2" s="1"/>
  <c r="AF797" i="2"/>
  <c r="AS797" i="2" s="1"/>
  <c r="AE53" i="2"/>
  <c r="AR53" i="2" s="1"/>
  <c r="AE745" i="2"/>
  <c r="AR745" i="2" s="1"/>
  <c r="AE46" i="2"/>
  <c r="AR46" i="2" s="1"/>
  <c r="AF773" i="2"/>
  <c r="AS773" i="2" s="1"/>
  <c r="AF757" i="2"/>
  <c r="AS757" i="2" s="1"/>
  <c r="AF731" i="2"/>
  <c r="AS731" i="2" s="1"/>
  <c r="AE773" i="2"/>
  <c r="AR773" i="2" s="1"/>
  <c r="AE757" i="2"/>
  <c r="AR757" i="2" s="1"/>
  <c r="AE737" i="2"/>
  <c r="AR737" i="2" s="1"/>
  <c r="AF688" i="2"/>
  <c r="AS688" i="2" s="1"/>
  <c r="AE666" i="2"/>
  <c r="AR666" i="2" s="1"/>
  <c r="AE650" i="2"/>
  <c r="AR650" i="2" s="1"/>
  <c r="AF613" i="2"/>
  <c r="AS613" i="2" s="1"/>
  <c r="AE594" i="2"/>
  <c r="AR594" i="2" s="1"/>
  <c r="AF633" i="2"/>
  <c r="AS633" i="2" s="1"/>
  <c r="AF712" i="2"/>
  <c r="AS712" i="2" s="1"/>
  <c r="AE687" i="2"/>
  <c r="AR687" i="2" s="1"/>
  <c r="AE729" i="2"/>
  <c r="AR729" i="2" s="1"/>
  <c r="AE678" i="2"/>
  <c r="AR678" i="2" s="1"/>
  <c r="AF631" i="2"/>
  <c r="AS631" i="2" s="1"/>
  <c r="AF619" i="2"/>
  <c r="AS619" i="2" s="1"/>
  <c r="AE599" i="2"/>
  <c r="AR599" i="2" s="1"/>
  <c r="AE517" i="2"/>
  <c r="AR517" i="2" s="1"/>
  <c r="AE467" i="2"/>
  <c r="AR467" i="2" s="1"/>
  <c r="AE628" i="2"/>
  <c r="AR628" i="2" s="1"/>
  <c r="AF585" i="2"/>
  <c r="AS585" i="2" s="1"/>
  <c r="AF569" i="2"/>
  <c r="AS569" i="2" s="1"/>
  <c r="AF548" i="2"/>
  <c r="AS548" i="2" s="1"/>
  <c r="AF478" i="2"/>
  <c r="AS478" i="2" s="1"/>
  <c r="AE460" i="2"/>
  <c r="AR460" i="2" s="1"/>
  <c r="AF550" i="2"/>
  <c r="AS550" i="2" s="1"/>
  <c r="AE497" i="2"/>
  <c r="AR497" i="2" s="1"/>
  <c r="AE481" i="2"/>
  <c r="AR481" i="2" s="1"/>
  <c r="AF407" i="2"/>
  <c r="AS407" i="2" s="1"/>
  <c r="AE396" i="2"/>
  <c r="AR396" i="2" s="1"/>
  <c r="AE368" i="2"/>
  <c r="AR368" i="2" s="1"/>
  <c r="AF436" i="2"/>
  <c r="AS436" i="2" s="1"/>
  <c r="AE352" i="2"/>
  <c r="AR352" i="2" s="1"/>
  <c r="AE336" i="2"/>
  <c r="AR336" i="2" s="1"/>
  <c r="AE440" i="2"/>
  <c r="AR440" i="2" s="1"/>
  <c r="AF425" i="2"/>
  <c r="AS425" i="2" s="1"/>
  <c r="AE409" i="2"/>
  <c r="AR409" i="2" s="1"/>
  <c r="AE365" i="2"/>
  <c r="AR365" i="2" s="1"/>
  <c r="AE444" i="2"/>
  <c r="AR444" i="2" s="1"/>
  <c r="AE341" i="2"/>
  <c r="AR341" i="2" s="1"/>
  <c r="AE345" i="2"/>
  <c r="AR345" i="2" s="1"/>
  <c r="AE328" i="2"/>
  <c r="AR328" i="2" s="1"/>
  <c r="AE393" i="2"/>
  <c r="AR393" i="2" s="1"/>
  <c r="AF271" i="2"/>
  <c r="AS271" i="2" s="1"/>
  <c r="AE240" i="2"/>
  <c r="AR240" i="2" s="1"/>
  <c r="AF324" i="2"/>
  <c r="AS324" i="2" s="1"/>
  <c r="AE300" i="2"/>
  <c r="AR300" i="2" s="1"/>
  <c r="AF295" i="2"/>
  <c r="AS295" i="2" s="1"/>
  <c r="AE277" i="2"/>
  <c r="AR277" i="2" s="1"/>
  <c r="AE721" i="2"/>
  <c r="AR721" i="2" s="1"/>
  <c r="AE635" i="2"/>
  <c r="AR635" i="2" s="1"/>
  <c r="AE571" i="2"/>
  <c r="AR571" i="2" s="1"/>
  <c r="AF708" i="2"/>
  <c r="AS708" i="2" s="1"/>
  <c r="AE674" i="2"/>
  <c r="AR674" i="2" s="1"/>
  <c r="AE658" i="2"/>
  <c r="AR658" i="2" s="1"/>
  <c r="AE642" i="2"/>
  <c r="AR642" i="2" s="1"/>
  <c r="AE714" i="2"/>
  <c r="AR714" i="2" s="1"/>
  <c r="AF583" i="2"/>
  <c r="AS583" i="2" s="1"/>
  <c r="AF601" i="2"/>
  <c r="AS601" i="2" s="1"/>
  <c r="AE611" i="2"/>
  <c r="AR611" i="2" s="1"/>
  <c r="AF544" i="2"/>
  <c r="AS544" i="2" s="1"/>
  <c r="AE528" i="2"/>
  <c r="AR528" i="2" s="1"/>
  <c r="AF516" i="2"/>
  <c r="AS516" i="2" s="1"/>
  <c r="AE456" i="2"/>
  <c r="AR456" i="2" s="1"/>
  <c r="AF490" i="2"/>
  <c r="AS490" i="2" s="1"/>
  <c r="AF474" i="2"/>
  <c r="AS474" i="2" s="1"/>
  <c r="AE459" i="2"/>
  <c r="AR459" i="2" s="1"/>
  <c r="AE379" i="2"/>
  <c r="AR379" i="2" s="1"/>
  <c r="AF417" i="2"/>
  <c r="AS417" i="2" s="1"/>
  <c r="AF442" i="2"/>
  <c r="AS442" i="2" s="1"/>
  <c r="AF429" i="2"/>
  <c r="AS429" i="2" s="1"/>
  <c r="AE388" i="2"/>
  <c r="AR388" i="2" s="1"/>
  <c r="AE330" i="2"/>
  <c r="AR330" i="2" s="1"/>
  <c r="AF381" i="2"/>
  <c r="AS381" i="2" s="1"/>
  <c r="AF316" i="2"/>
  <c r="AS316" i="2" s="1"/>
  <c r="AF246" i="2"/>
  <c r="AS246" i="2" s="1"/>
  <c r="AF312" i="2"/>
  <c r="AS312" i="2" s="1"/>
  <c r="AE258" i="2"/>
  <c r="AR258" i="2" s="1"/>
  <c r="AE295" i="2"/>
  <c r="AR295" i="2" s="1"/>
  <c r="AF280" i="2"/>
  <c r="AS280" i="2" s="1"/>
  <c r="AE22" i="2"/>
  <c r="AR22" i="2" s="1"/>
  <c r="AE351" i="2"/>
  <c r="AR351" i="2" s="1"/>
  <c r="AE110" i="2"/>
  <c r="AR110" i="2" s="1"/>
  <c r="AE213" i="2"/>
  <c r="AR213" i="2" s="1"/>
  <c r="AF189" i="2"/>
  <c r="AS189" i="2" s="1"/>
  <c r="AE256" i="2"/>
  <c r="AR256" i="2" s="1"/>
  <c r="AF92" i="2"/>
  <c r="AS92" i="2" s="1"/>
  <c r="AE407" i="2"/>
  <c r="AR407" i="2" s="1"/>
  <c r="AE238" i="2"/>
  <c r="AR238" i="2" s="1"/>
  <c r="AE427" i="2"/>
  <c r="AR427" i="2" s="1"/>
  <c r="AF509" i="2"/>
  <c r="AS509" i="2" s="1"/>
  <c r="AF336" i="2"/>
  <c r="AS336" i="2" s="1"/>
  <c r="AE415" i="2"/>
  <c r="AR415" i="2" s="1"/>
  <c r="AE731" i="2"/>
  <c r="AR731" i="2" s="1"/>
  <c r="AF8" i="2"/>
  <c r="AS8" i="2" s="1"/>
  <c r="AE760" i="2"/>
  <c r="AR760" i="2" s="1"/>
  <c r="AE138" i="2"/>
  <c r="AR138" i="2" s="1"/>
  <c r="AF207" i="2"/>
  <c r="AS207" i="2" s="1"/>
  <c r="AE194" i="2"/>
  <c r="AR194" i="2" s="1"/>
  <c r="AE153" i="2"/>
  <c r="AR153" i="2" s="1"/>
  <c r="AF133" i="2"/>
  <c r="AS133" i="2" s="1"/>
  <c r="AE16" i="2"/>
  <c r="AR16" i="2" s="1"/>
  <c r="AF763" i="2"/>
  <c r="AS763" i="2" s="1"/>
  <c r="AE68" i="2"/>
  <c r="AR68" i="2" s="1"/>
  <c r="AF10" i="2"/>
  <c r="AS10" i="2" s="1"/>
  <c r="AE81" i="2"/>
  <c r="AR81" i="2" s="1"/>
  <c r="AF65" i="2"/>
  <c r="AS65" i="2" s="1"/>
  <c r="AE12" i="2"/>
  <c r="AR12" i="2" s="1"/>
  <c r="AE40" i="2"/>
  <c r="AR40" i="2" s="1"/>
  <c r="AF24" i="2"/>
  <c r="AS24" i="2" s="1"/>
  <c r="AF815" i="2"/>
  <c r="AS815" i="2" s="1"/>
  <c r="AF803" i="2"/>
  <c r="AS803" i="2" s="1"/>
  <c r="AF751" i="2"/>
  <c r="AS751" i="2" s="1"/>
  <c r="AF735" i="2"/>
  <c r="AS735" i="2" s="1"/>
  <c r="AF719" i="2"/>
  <c r="AS719" i="2" s="1"/>
  <c r="AF567" i="2"/>
  <c r="AS567" i="2" s="1"/>
  <c r="AE702" i="2"/>
  <c r="AR702" i="2" s="1"/>
  <c r="AF694" i="2"/>
  <c r="AS694" i="2" s="1"/>
  <c r="AE582" i="2"/>
  <c r="AR582" i="2" s="1"/>
  <c r="AE566" i="2"/>
  <c r="AR566" i="2" s="1"/>
  <c r="AE620" i="2"/>
  <c r="AR620" i="2" s="1"/>
  <c r="AE603" i="2"/>
  <c r="AR603" i="2" s="1"/>
  <c r="AF524" i="2"/>
  <c r="AS524" i="2" s="1"/>
  <c r="AF514" i="2"/>
  <c r="AS514" i="2" s="1"/>
  <c r="AF468" i="2"/>
  <c r="AS468" i="2" s="1"/>
  <c r="AE421" i="2"/>
  <c r="AR421" i="2" s="1"/>
  <c r="AF405" i="2"/>
  <c r="AS405" i="2" s="1"/>
  <c r="AF383" i="2"/>
  <c r="AS383" i="2" s="1"/>
  <c r="AF333" i="2"/>
  <c r="AS333" i="2" s="1"/>
  <c r="AF308" i="2"/>
  <c r="AS308" i="2" s="1"/>
  <c r="AE262" i="2"/>
  <c r="AR262" i="2" s="1"/>
  <c r="AF288" i="2"/>
  <c r="AS288" i="2" s="1"/>
  <c r="AE243" i="2"/>
  <c r="AR243" i="2" s="1"/>
  <c r="AE255" i="2"/>
  <c r="AR255" i="2" s="1"/>
  <c r="AE384" i="2"/>
  <c r="AR384" i="2" s="1"/>
  <c r="AF269" i="2"/>
  <c r="AS269" i="2" s="1"/>
  <c r="AE33" i="2"/>
  <c r="AR33" i="2" s="1"/>
  <c r="AE80" i="2"/>
  <c r="AR80" i="2" s="1"/>
  <c r="AF107" i="2"/>
  <c r="AS107" i="2" s="1"/>
  <c r="AF232" i="2"/>
  <c r="AS232" i="2" s="1"/>
  <c r="AE192" i="2"/>
  <c r="AR192" i="2" s="1"/>
  <c r="AF104" i="2"/>
  <c r="AS104" i="2" s="1"/>
  <c r="AE136" i="2"/>
  <c r="AR136" i="2" s="1"/>
  <c r="AF72" i="2"/>
  <c r="AS72" i="2" s="1"/>
  <c r="AE154" i="2"/>
  <c r="AR154" i="2" s="1"/>
  <c r="AF251" i="2"/>
  <c r="AS251" i="2" s="1"/>
  <c r="AE217" i="2"/>
  <c r="AR217" i="2" s="1"/>
  <c r="AF237" i="2"/>
  <c r="AS237" i="2" s="1"/>
  <c r="AF432" i="2"/>
  <c r="AS432" i="2" s="1"/>
  <c r="AF426" i="2"/>
  <c r="AS426" i="2" s="1"/>
  <c r="AF467" i="2"/>
  <c r="AS467" i="2" s="1"/>
  <c r="AF541" i="2"/>
  <c r="AS541" i="2" s="1"/>
  <c r="AF363" i="2"/>
  <c r="AS363" i="2" s="1"/>
  <c r="AF547" i="2"/>
  <c r="AS547" i="2" s="1"/>
  <c r="AF29" i="2"/>
  <c r="AS29" i="2" s="1"/>
  <c r="AF135" i="2"/>
  <c r="AS135" i="2" s="1"/>
  <c r="AE49" i="2"/>
  <c r="AR49" i="2" s="1"/>
  <c r="AF82" i="2"/>
  <c r="AS82" i="2" s="1"/>
  <c r="AE143" i="2"/>
  <c r="AR143" i="2" s="1"/>
  <c r="AE78" i="2"/>
  <c r="AR78" i="2" s="1"/>
  <c r="AE253" i="2"/>
  <c r="AR253" i="2" s="1"/>
  <c r="AF53" i="2"/>
  <c r="AS53" i="2" s="1"/>
  <c r="AE168" i="2"/>
  <c r="AR168" i="2" s="1"/>
  <c r="AE321" i="2"/>
  <c r="AR321" i="2" s="1"/>
  <c r="AF418" i="2"/>
  <c r="AS418" i="2" s="1"/>
  <c r="AF453" i="2"/>
  <c r="AS453" i="2" s="1"/>
  <c r="AF608" i="2"/>
  <c r="AS608" i="2" s="1"/>
  <c r="AF408" i="2"/>
  <c r="AS408" i="2" s="1"/>
  <c r="AE445" i="2"/>
  <c r="AR445" i="2" s="1"/>
  <c r="AF562" i="2"/>
  <c r="AS562" i="2" s="1"/>
  <c r="AF740" i="2"/>
  <c r="AS740" i="2" s="1"/>
  <c r="AF606" i="2"/>
  <c r="AS606" i="2" s="1"/>
  <c r="AE695" i="2"/>
  <c r="AR695" i="2" s="1"/>
  <c r="AF204" i="2"/>
  <c r="AS204" i="2" s="1"/>
  <c r="AF279" i="2"/>
  <c r="AS279" i="2" s="1"/>
  <c r="AE304" i="2"/>
  <c r="AR304" i="2" s="1"/>
  <c r="AF428" i="2"/>
  <c r="AS428" i="2" s="1"/>
  <c r="AE479" i="2"/>
  <c r="AR479" i="2" s="1"/>
  <c r="AE511" i="2"/>
  <c r="AR511" i="2" s="1"/>
  <c r="AF503" i="2"/>
  <c r="AS503" i="2" s="1"/>
  <c r="AF703" i="2"/>
  <c r="AS703" i="2" s="1"/>
  <c r="AE681" i="2"/>
  <c r="AR681" i="2" s="1"/>
  <c r="AF396" i="2"/>
  <c r="AS396" i="2" s="1"/>
  <c r="AF459" i="2"/>
  <c r="AS459" i="2" s="1"/>
  <c r="AF521" i="2"/>
  <c r="AS521" i="2" s="1"/>
  <c r="AE577" i="2"/>
  <c r="AR577" i="2" s="1"/>
  <c r="AE764" i="2"/>
  <c r="AR764" i="2" s="1"/>
  <c r="AE510" i="2"/>
  <c r="AR510" i="2" s="1"/>
  <c r="AE605" i="2"/>
  <c r="AR605" i="2" s="1"/>
  <c r="AE38" i="2"/>
  <c r="AR38" i="2" s="1"/>
  <c r="AE87" i="2"/>
  <c r="AR87" i="2" s="1"/>
  <c r="AF235" i="2"/>
  <c r="AS235" i="2" s="1"/>
  <c r="AE451" i="2"/>
  <c r="AR451" i="2" s="1"/>
  <c r="AE394" i="2"/>
  <c r="AR394" i="2" s="1"/>
  <c r="AE539" i="2"/>
  <c r="AR539" i="2" s="1"/>
  <c r="AE720" i="2"/>
  <c r="AR720" i="2" s="1"/>
  <c r="AE44" i="2"/>
  <c r="AR44" i="2" s="1"/>
  <c r="AF144" i="2"/>
  <c r="AS144" i="2" s="1"/>
  <c r="AF293" i="2"/>
  <c r="AS293" i="2" s="1"/>
  <c r="AE59" i="2"/>
  <c r="AR59" i="2" s="1"/>
  <c r="AF211" i="2"/>
  <c r="AS211" i="2" s="1"/>
  <c r="AF166" i="2"/>
  <c r="AS166" i="2" s="1"/>
  <c r="AE223" i="2"/>
  <c r="AR223" i="2" s="1"/>
  <c r="AE199" i="2"/>
  <c r="AR199" i="2" s="1"/>
  <c r="AF176" i="2"/>
  <c r="AS176" i="2" s="1"/>
  <c r="AE89" i="2"/>
  <c r="AR89" i="2" s="1"/>
  <c r="AF32" i="2"/>
  <c r="AS32" i="2" s="1"/>
  <c r="AE821" i="2"/>
  <c r="AR821" i="2" s="1"/>
  <c r="AF791" i="2"/>
  <c r="AS791" i="2" s="1"/>
  <c r="AF741" i="2"/>
  <c r="AS741" i="2" s="1"/>
  <c r="AE73" i="2"/>
  <c r="AR73" i="2" s="1"/>
  <c r="AE813" i="2"/>
  <c r="AR813" i="2" s="1"/>
  <c r="AE782" i="2"/>
  <c r="AR782" i="2" s="1"/>
  <c r="AF67" i="2"/>
  <c r="AS67" i="2" s="1"/>
  <c r="AE43" i="2"/>
  <c r="AR43" i="2" s="1"/>
  <c r="AE741" i="2"/>
  <c r="AR741" i="2" s="1"/>
  <c r="AE725" i="2"/>
  <c r="AR725" i="2" s="1"/>
  <c r="AE694" i="2"/>
  <c r="AR694" i="2" s="1"/>
  <c r="AF676" i="2"/>
  <c r="AS676" i="2" s="1"/>
  <c r="AF660" i="2"/>
  <c r="AS660" i="2" s="1"/>
  <c r="AF644" i="2"/>
  <c r="AS644" i="2" s="1"/>
  <c r="AE710" i="2"/>
  <c r="AR710" i="2" s="1"/>
  <c r="AF702" i="2"/>
  <c r="AS702" i="2" s="1"/>
  <c r="AF575" i="2"/>
  <c r="AS575" i="2" s="1"/>
  <c r="AE686" i="2"/>
  <c r="AR686" i="2" s="1"/>
  <c r="AE604" i="2"/>
  <c r="AR604" i="2" s="1"/>
  <c r="AE623" i="2"/>
  <c r="AR623" i="2" s="1"/>
  <c r="AF607" i="2"/>
  <c r="AS607" i="2" s="1"/>
  <c r="AF526" i="2"/>
  <c r="AS526" i="2" s="1"/>
  <c r="AE471" i="2"/>
  <c r="AR471" i="2" s="1"/>
  <c r="AF595" i="2"/>
  <c r="AS595" i="2" s="1"/>
  <c r="AF579" i="2"/>
  <c r="AS579" i="2" s="1"/>
  <c r="AF563" i="2"/>
  <c r="AS563" i="2" s="1"/>
  <c r="AE509" i="2"/>
  <c r="AR509" i="2" s="1"/>
  <c r="AE500" i="2"/>
  <c r="AR500" i="2" s="1"/>
  <c r="AF559" i="2"/>
  <c r="AS559" i="2" s="1"/>
  <c r="AE418" i="2"/>
  <c r="AR418" i="2" s="1"/>
  <c r="AF500" i="2"/>
  <c r="AS500" i="2" s="1"/>
  <c r="AF484" i="2"/>
  <c r="AS484" i="2" s="1"/>
  <c r="AF466" i="2"/>
  <c r="AS466" i="2" s="1"/>
  <c r="AF444" i="2"/>
  <c r="AS444" i="2" s="1"/>
  <c r="AE383" i="2"/>
  <c r="AR383" i="2" s="1"/>
  <c r="AE425" i="2"/>
  <c r="AR425" i="2" s="1"/>
  <c r="AE389" i="2"/>
  <c r="AR389" i="2" s="1"/>
  <c r="AE353" i="2"/>
  <c r="AR353" i="2" s="1"/>
  <c r="AE340" i="2"/>
  <c r="AR340" i="2" s="1"/>
  <c r="AF319" i="2"/>
  <c r="AS319" i="2" s="1"/>
  <c r="AE263" i="2"/>
  <c r="AR263" i="2" s="1"/>
  <c r="AE315" i="2"/>
  <c r="AR315" i="2" s="1"/>
  <c r="AE283" i="2"/>
  <c r="AR283" i="2" s="1"/>
  <c r="AE259" i="2"/>
  <c r="AR259" i="2" s="1"/>
  <c r="AF248" i="2"/>
  <c r="AS248" i="2" s="1"/>
  <c r="AF772" i="2"/>
  <c r="AS772" i="2" s="1"/>
  <c r="AE412" i="2"/>
  <c r="AR412" i="2" s="1"/>
  <c r="AE483" i="2"/>
  <c r="AR483" i="2" s="1"/>
  <c r="AF560" i="2"/>
  <c r="AS560" i="2" s="1"/>
  <c r="AF592" i="2"/>
  <c r="AS592" i="2" s="1"/>
  <c r="AE630" i="2"/>
  <c r="AR630" i="2" s="1"/>
  <c r="AF347" i="2"/>
  <c r="AS347" i="2" s="1"/>
  <c r="AF539" i="2"/>
  <c r="AS539" i="2" s="1"/>
  <c r="AF527" i="2"/>
  <c r="AS527" i="2" s="1"/>
  <c r="AE612" i="2"/>
  <c r="AR612" i="2" s="1"/>
  <c r="AF728" i="2"/>
  <c r="AS728" i="2" s="1"/>
  <c r="AF760" i="2"/>
  <c r="AS760" i="2" s="1"/>
  <c r="AF435" i="2"/>
  <c r="AS435" i="2" s="1"/>
  <c r="AE560" i="2"/>
  <c r="AR560" i="2" s="1"/>
  <c r="AE601" i="2"/>
  <c r="AR601" i="2" s="1"/>
  <c r="AE664" i="2"/>
  <c r="AR664" i="2" s="1"/>
  <c r="AE704" i="2"/>
  <c r="AR704" i="2" s="1"/>
  <c r="AE232" i="2"/>
  <c r="AR232" i="2" s="1"/>
  <c r="AF742" i="2"/>
  <c r="AS742" i="2" s="1"/>
  <c r="AF758" i="2"/>
  <c r="AS758" i="2" s="1"/>
  <c r="AF774" i="2"/>
  <c r="AS774" i="2" s="1"/>
  <c r="AE310" i="2"/>
  <c r="AR310" i="2" s="1"/>
  <c r="AF477" i="2"/>
  <c r="AS477" i="2" s="1"/>
  <c r="AE561" i="2"/>
  <c r="AR561" i="2" s="1"/>
  <c r="AE648" i="2"/>
  <c r="AR648" i="2" s="1"/>
  <c r="AE127" i="2"/>
  <c r="AR127" i="2" s="1"/>
  <c r="AF812" i="2"/>
  <c r="AS812" i="2" s="1"/>
  <c r="AE280" i="2"/>
  <c r="AR280" i="2" s="1"/>
  <c r="AE403" i="2"/>
  <c r="AR403" i="2" s="1"/>
  <c r="AE478" i="2"/>
  <c r="AR478" i="2" s="1"/>
  <c r="AE534" i="2"/>
  <c r="AR534" i="2" s="1"/>
  <c r="AE660" i="2"/>
  <c r="AR660" i="2" s="1"/>
  <c r="AF68" i="2"/>
  <c r="AS68" i="2" s="1"/>
  <c r="AF806" i="2"/>
  <c r="AS806" i="2" s="1"/>
  <c r="AE347" i="2"/>
  <c r="AR347" i="2" s="1"/>
  <c r="AE522" i="2"/>
  <c r="AR522" i="2" s="1"/>
  <c r="AE494" i="2"/>
  <c r="AR494" i="2" s="1"/>
  <c r="AE645" i="2"/>
  <c r="AR645" i="2" s="1"/>
  <c r="AE91" i="2"/>
  <c r="AR91" i="2" s="1"/>
  <c r="AF150" i="2"/>
  <c r="AS150" i="2" s="1"/>
  <c r="AE141" i="2"/>
  <c r="AR141" i="2" s="1"/>
  <c r="AE125" i="2"/>
  <c r="AR125" i="2" s="1"/>
  <c r="AF174" i="2"/>
  <c r="AS174" i="2" s="1"/>
  <c r="AF97" i="2"/>
  <c r="AS97" i="2" s="1"/>
  <c r="AF214" i="2"/>
  <c r="AS214" i="2" s="1"/>
  <c r="AE198" i="2"/>
  <c r="AR198" i="2" s="1"/>
  <c r="AF187" i="2"/>
  <c r="AS187" i="2" s="1"/>
  <c r="AE106" i="2"/>
  <c r="AR106" i="2" s="1"/>
  <c r="AF219" i="2"/>
  <c r="AS219" i="2" s="1"/>
  <c r="AE156" i="2"/>
  <c r="AR156" i="2" s="1"/>
  <c r="AF134" i="2"/>
  <c r="AS134" i="2" s="1"/>
  <c r="AF58" i="2"/>
  <c r="AS58" i="2" s="1"/>
  <c r="AE31" i="2"/>
  <c r="AR31" i="2" s="1"/>
  <c r="AE17" i="2"/>
  <c r="AR17" i="2" s="1"/>
  <c r="AF821" i="2"/>
  <c r="AS821" i="2" s="1"/>
  <c r="AF785" i="2"/>
  <c r="AS785" i="2" s="1"/>
  <c r="AF777" i="2"/>
  <c r="AS777" i="2" s="1"/>
  <c r="AE805" i="2"/>
  <c r="AR805" i="2" s="1"/>
  <c r="AE82" i="2"/>
  <c r="AR82" i="2" s="1"/>
  <c r="AE23" i="2"/>
  <c r="AR23" i="2" s="1"/>
  <c r="AF795" i="2"/>
  <c r="AS795" i="2" s="1"/>
  <c r="AE761" i="2"/>
  <c r="AR761" i="2" s="1"/>
  <c r="AE42" i="2"/>
  <c r="AR42" i="2" s="1"/>
  <c r="AF737" i="2"/>
  <c r="AS737" i="2" s="1"/>
  <c r="AF721" i="2"/>
  <c r="AS721" i="2" s="1"/>
  <c r="AE703" i="2"/>
  <c r="AR703" i="2" s="1"/>
  <c r="AE682" i="2"/>
  <c r="AR682" i="2" s="1"/>
  <c r="AE536" i="2"/>
  <c r="AR536" i="2" s="1"/>
  <c r="AE484" i="2"/>
  <c r="AR484" i="2" s="1"/>
  <c r="AF530" i="2"/>
  <c r="AS530" i="2" s="1"/>
  <c r="AF470" i="2"/>
  <c r="AS470" i="2" s="1"/>
  <c r="AE508" i="2"/>
  <c r="AR508" i="2" s="1"/>
  <c r="AF462" i="2"/>
  <c r="AS462" i="2" s="1"/>
  <c r="AE435" i="2"/>
  <c r="AR435" i="2" s="1"/>
  <c r="AF337" i="2"/>
  <c r="AS337" i="2" s="1"/>
  <c r="AF498" i="2"/>
  <c r="AS498" i="2" s="1"/>
  <c r="AF482" i="2"/>
  <c r="AS482" i="2" s="1"/>
  <c r="AE413" i="2"/>
  <c r="AR413" i="2" s="1"/>
  <c r="AE369" i="2"/>
  <c r="AR369" i="2" s="1"/>
  <c r="AF320" i="2"/>
  <c r="AS320" i="2" s="1"/>
  <c r="AF259" i="2"/>
  <c r="AS259" i="2" s="1"/>
  <c r="AE248" i="2"/>
  <c r="AR248" i="2" s="1"/>
  <c r="AF300" i="2"/>
  <c r="AS300" i="2" s="1"/>
  <c r="AE236" i="2"/>
  <c r="AR236" i="2" s="1"/>
  <c r="AE244" i="2"/>
  <c r="AR244" i="2" s="1"/>
  <c r="AE245" i="2"/>
  <c r="AR245" i="2" s="1"/>
  <c r="AF290" i="2"/>
  <c r="AS290" i="2" s="1"/>
  <c r="AE235" i="2"/>
  <c r="AR235" i="2" s="1"/>
  <c r="AF257" i="2"/>
  <c r="AS257" i="2" s="1"/>
  <c r="AF205" i="2"/>
  <c r="AS205" i="2" s="1"/>
  <c r="AF304" i="2"/>
  <c r="AS304" i="2" s="1"/>
  <c r="AF265" i="2"/>
  <c r="AS265" i="2" s="1"/>
  <c r="AF501" i="2"/>
  <c r="AS501" i="2" s="1"/>
  <c r="AF415" i="2"/>
  <c r="AS415" i="2" s="1"/>
  <c r="AF354" i="2"/>
  <c r="AS354" i="2" s="1"/>
  <c r="AF60" i="2"/>
  <c r="AS60" i="2" s="1"/>
  <c r="AF799" i="2"/>
  <c r="AS799" i="2" s="1"/>
  <c r="AE37" i="2"/>
  <c r="AR37" i="2" s="1"/>
  <c r="AF35" i="2"/>
  <c r="AS35" i="2" s="1"/>
  <c r="AE806" i="2"/>
  <c r="AR806" i="2" s="1"/>
  <c r="AF690" i="2"/>
  <c r="AS690" i="2" s="1"/>
  <c r="AE535" i="2"/>
  <c r="AR535" i="2" s="1"/>
  <c r="AF597" i="2"/>
  <c r="AS597" i="2" s="1"/>
  <c r="AF447" i="2"/>
  <c r="AS447" i="2" s="1"/>
  <c r="AF489" i="2"/>
  <c r="AS489" i="2" s="1"/>
  <c r="AF84" i="2"/>
  <c r="AS84" i="2" s="1"/>
  <c r="AF692" i="2"/>
  <c r="AS692" i="2" s="1"/>
  <c r="AF682" i="2"/>
  <c r="AS682" i="2" s="1"/>
  <c r="AF609" i="2"/>
  <c r="AS609" i="2" s="1"/>
  <c r="AF327" i="2"/>
  <c r="AS327" i="2" s="1"/>
  <c r="AF31" i="2"/>
  <c r="AS31" i="2" s="1"/>
  <c r="AE233" i="2"/>
  <c r="AR233" i="2" s="1"/>
  <c r="AE254" i="2"/>
  <c r="AR254" i="2" s="1"/>
  <c r="AF268" i="2"/>
  <c r="AS268" i="2" s="1"/>
  <c r="AF376" i="2"/>
  <c r="AS376" i="2" s="1"/>
  <c r="AF406" i="2"/>
  <c r="AS406" i="2" s="1"/>
  <c r="AF412" i="2"/>
  <c r="AS412" i="2" s="1"/>
  <c r="AE225" i="2"/>
  <c r="AR225" i="2" s="1"/>
  <c r="AF260" i="2"/>
  <c r="AS260" i="2" s="1"/>
  <c r="AE292" i="2"/>
  <c r="AR292" i="2" s="1"/>
  <c r="AE385" i="2"/>
  <c r="AR385" i="2" s="1"/>
  <c r="AE454" i="2"/>
  <c r="AR454" i="2" s="1"/>
  <c r="AE135" i="2"/>
  <c r="AR135" i="2" s="1"/>
  <c r="AF12" i="2"/>
  <c r="AS12" i="2" s="1"/>
  <c r="AF23" i="2"/>
  <c r="AS23" i="2" s="1"/>
  <c r="AF212" i="2"/>
  <c r="AS212" i="2" s="1"/>
  <c r="AF388" i="2"/>
  <c r="AS388" i="2" s="1"/>
  <c r="AE237" i="2"/>
  <c r="AR237" i="2" s="1"/>
  <c r="AE305" i="2"/>
  <c r="AR305" i="2" s="1"/>
  <c r="AE335" i="2"/>
  <c r="AR335" i="2" s="1"/>
  <c r="AF90" i="2"/>
  <c r="AS90" i="2" s="1"/>
  <c r="AE92" i="2"/>
  <c r="AR92" i="2" s="1"/>
  <c r="AF173" i="2"/>
  <c r="AS173" i="2" s="1"/>
  <c r="AF70" i="2"/>
  <c r="AS70" i="2" s="1"/>
  <c r="AF116" i="2"/>
  <c r="AS116" i="2" s="1"/>
  <c r="AE45" i="2"/>
  <c r="AR45" i="2" s="1"/>
  <c r="AF326" i="2"/>
  <c r="AS326" i="2" s="1"/>
  <c r="AF15" i="2"/>
  <c r="AS15" i="2" s="1"/>
  <c r="AF143" i="2"/>
  <c r="AS143" i="2" s="1"/>
  <c r="AF177" i="2"/>
  <c r="AS177" i="2" s="1"/>
  <c r="AF66" i="2"/>
  <c r="AS66" i="2" s="1"/>
  <c r="AF127" i="2"/>
  <c r="AS127" i="2" s="1"/>
  <c r="AE25" i="2"/>
  <c r="AR25" i="2" s="1"/>
  <c r="AF314" i="2"/>
  <c r="AS314" i="2" s="1"/>
  <c r="AF404" i="2"/>
  <c r="AS404" i="2" s="1"/>
  <c r="AE197" i="2"/>
  <c r="AR197" i="2" s="1"/>
  <c r="AE346" i="2"/>
  <c r="AR346" i="2" s="1"/>
  <c r="AF360" i="2"/>
  <c r="AS360" i="2" s="1"/>
  <c r="AE208" i="2"/>
  <c r="AR208" i="2" s="1"/>
  <c r="AF88" i="2"/>
  <c r="AS88" i="2" s="1"/>
  <c r="AF317" i="2"/>
  <c r="AS317" i="2" s="1"/>
  <c r="AF41" i="2"/>
  <c r="AS41" i="2" s="1"/>
  <c r="AE547" i="2"/>
  <c r="AR547" i="2" s="1"/>
  <c r="AE104" i="2"/>
  <c r="AR104" i="2" s="1"/>
  <c r="AF71" i="2"/>
  <c r="AS71" i="2" s="1"/>
  <c r="AE100" i="2"/>
  <c r="AR100" i="2" s="1"/>
  <c r="AF696" i="2"/>
  <c r="AS696" i="2" s="1"/>
  <c r="AE618" i="2"/>
  <c r="AR618" i="2" s="1"/>
  <c r="AE386" i="2"/>
  <c r="AR386" i="2" s="1"/>
  <c r="AF370" i="2"/>
  <c r="AS370" i="2" s="1"/>
  <c r="AE461" i="2"/>
  <c r="AR461" i="2" s="1"/>
  <c r="AF76" i="2"/>
  <c r="AS76" i="2" s="1"/>
  <c r="AE41" i="2"/>
  <c r="AR41" i="2" s="1"/>
  <c r="AF203" i="2"/>
  <c r="AS203" i="2" s="1"/>
  <c r="AF102" i="2"/>
  <c r="AS102" i="2" s="1"/>
  <c r="AE155" i="2"/>
  <c r="AR155" i="2" s="1"/>
  <c r="AE317" i="2"/>
  <c r="AR317" i="2" s="1"/>
  <c r="AF47" i="2"/>
  <c r="AS47" i="2" s="1"/>
  <c r="AE196" i="2"/>
  <c r="AR196" i="2" s="1"/>
  <c r="AF245" i="2"/>
  <c r="AS245" i="2" s="1"/>
  <c r="AF94" i="2"/>
  <c r="AS94" i="2" s="1"/>
  <c r="AF152" i="2"/>
  <c r="AS152" i="2" s="1"/>
  <c r="AE177" i="2"/>
  <c r="AR177" i="2" s="1"/>
  <c r="AF6" i="2"/>
  <c r="AS6" i="2" s="1"/>
  <c r="AF228" i="2"/>
  <c r="AS228" i="2" s="1"/>
  <c r="AF641" i="2"/>
  <c r="AS641" i="2" s="1"/>
  <c r="AF243" i="2"/>
  <c r="AS243" i="2" s="1"/>
  <c r="AE264" i="2"/>
  <c r="AR264" i="2" s="1"/>
  <c r="AF294" i="2"/>
  <c r="AS294" i="2" s="1"/>
  <c r="AE342" i="2"/>
  <c r="AR342" i="2" s="1"/>
  <c r="AF367" i="2"/>
  <c r="AS367" i="2" s="1"/>
  <c r="AF416" i="2"/>
  <c r="AS416" i="2" s="1"/>
  <c r="AF525" i="2"/>
  <c r="AS525" i="2" s="1"/>
  <c r="AF661" i="2"/>
  <c r="AS661" i="2" s="1"/>
  <c r="AF572" i="2"/>
  <c r="AS572" i="2" s="1"/>
  <c r="AE693" i="2"/>
  <c r="AR693" i="2" s="1"/>
  <c r="AF713" i="2"/>
  <c r="AS713" i="2" s="1"/>
  <c r="AE739" i="2"/>
  <c r="AR739" i="2" s="1"/>
  <c r="AF754" i="2"/>
  <c r="AS754" i="2" s="1"/>
  <c r="AE265" i="2"/>
  <c r="AR265" i="2" s="1"/>
  <c r="AE446" i="2"/>
  <c r="AR446" i="2" s="1"/>
  <c r="AE771" i="2"/>
  <c r="AR771" i="2" s="1"/>
  <c r="AF776" i="2"/>
  <c r="AS776" i="2" s="1"/>
  <c r="AF814" i="2"/>
  <c r="AS814" i="2" s="1"/>
  <c r="AF372" i="2"/>
  <c r="AS372" i="2" s="1"/>
  <c r="AF517" i="2"/>
  <c r="AS517" i="2" s="1"/>
  <c r="AE625" i="2"/>
  <c r="AR625" i="2" s="1"/>
  <c r="AE755" i="2"/>
  <c r="AR755" i="2" s="1"/>
  <c r="AE792" i="2"/>
  <c r="AR792" i="2" s="1"/>
  <c r="AE649" i="2"/>
  <c r="AR649" i="2" s="1"/>
  <c r="AE113" i="2"/>
  <c r="AR113" i="2" s="1"/>
  <c r="AF192" i="2"/>
  <c r="AS192" i="2" s="1"/>
  <c r="AF157" i="2"/>
  <c r="AS157" i="2" s="1"/>
  <c r="AE157" i="2"/>
  <c r="AR157" i="2" s="1"/>
  <c r="AF20" i="2"/>
  <c r="AS20" i="2" s="1"/>
  <c r="AE778" i="2"/>
  <c r="AR778" i="2" s="1"/>
  <c r="AF745" i="2"/>
  <c r="AS745" i="2" s="1"/>
  <c r="AF59" i="2"/>
  <c r="AS59" i="2" s="1"/>
  <c r="AE670" i="2"/>
  <c r="AR670" i="2" s="1"/>
  <c r="AE638" i="2"/>
  <c r="AR638" i="2" s="1"/>
  <c r="AF452" i="2"/>
  <c r="AS452" i="2" s="1"/>
  <c r="AE476" i="2"/>
  <c r="AR476" i="2" s="1"/>
  <c r="AE344" i="2"/>
  <c r="AR344" i="2" s="1"/>
  <c r="AE436" i="2"/>
  <c r="AR436" i="2" s="1"/>
  <c r="AE417" i="2"/>
  <c r="AR417" i="2" s="1"/>
  <c r="AE331" i="2"/>
  <c r="AR331" i="2" s="1"/>
  <c r="AE360" i="2"/>
  <c r="AR360" i="2" s="1"/>
  <c r="AE323" i="2"/>
  <c r="AR323" i="2" s="1"/>
  <c r="AE249" i="2"/>
  <c r="AR249" i="2" s="1"/>
  <c r="AF303" i="2"/>
  <c r="AS303" i="2" s="1"/>
  <c r="AE308" i="2"/>
  <c r="AR308" i="2" s="1"/>
  <c r="AE296" i="2"/>
  <c r="AR296" i="2" s="1"/>
  <c r="AF25" i="2"/>
  <c r="AS25" i="2" s="1"/>
  <c r="AF74" i="2"/>
  <c r="AS74" i="2" s="1"/>
  <c r="AF258" i="2"/>
  <c r="AS258" i="2" s="1"/>
  <c r="AF318" i="2"/>
  <c r="AS318" i="2" s="1"/>
  <c r="AF108" i="2"/>
  <c r="AS108" i="2" s="1"/>
  <c r="AE193" i="2"/>
  <c r="AR193" i="2" s="1"/>
  <c r="AF322" i="2"/>
  <c r="AS322" i="2" s="1"/>
  <c r="AF380" i="2"/>
  <c r="AS380" i="2" s="1"/>
  <c r="AF604" i="2"/>
  <c r="AS604" i="2" s="1"/>
  <c r="AF673" i="2"/>
  <c r="AS673" i="2" s="1"/>
  <c r="AF414" i="2"/>
  <c r="AS414" i="2" s="1"/>
  <c r="AF491" i="2"/>
  <c r="AS491" i="2" s="1"/>
  <c r="AF574" i="2"/>
  <c r="AS574" i="2" s="1"/>
  <c r="AE355" i="2"/>
  <c r="AR355" i="2" s="1"/>
  <c r="AF590" i="2"/>
  <c r="AS590" i="2" s="1"/>
  <c r="AE814" i="2"/>
  <c r="AR814" i="2" s="1"/>
  <c r="AF140" i="2"/>
  <c r="AS140" i="2" s="1"/>
  <c r="AF738" i="2"/>
  <c r="AS738" i="2" s="1"/>
  <c r="AF770" i="2"/>
  <c r="AS770" i="2" s="1"/>
  <c r="AE521" i="2"/>
  <c r="AR521" i="2" s="1"/>
  <c r="AF16" i="2"/>
  <c r="AS16" i="2" s="1"/>
  <c r="AE109" i="2"/>
  <c r="AR109" i="2" s="1"/>
  <c r="AF796" i="2"/>
  <c r="AS796" i="2" s="1"/>
  <c r="AE257" i="2"/>
  <c r="AR257" i="2" s="1"/>
  <c r="AE637" i="2"/>
  <c r="AR637" i="2" s="1"/>
  <c r="AE391" i="2"/>
  <c r="AR391" i="2" s="1"/>
  <c r="AE63" i="2"/>
  <c r="AR63" i="2" s="1"/>
  <c r="AF213" i="2"/>
  <c r="AS213" i="2" s="1"/>
  <c r="AE142" i="2"/>
  <c r="AR142" i="2" s="1"/>
  <c r="AE126" i="2"/>
  <c r="AR126" i="2" s="1"/>
  <c r="AF199" i="2"/>
  <c r="AS199" i="2" s="1"/>
  <c r="AF175" i="2"/>
  <c r="AS175" i="2" s="1"/>
  <c r="AE175" i="2"/>
  <c r="AR175" i="2" s="1"/>
  <c r="AF145" i="2"/>
  <c r="AS145" i="2" s="1"/>
  <c r="AF129" i="2"/>
  <c r="AS129" i="2" s="1"/>
  <c r="AE786" i="2"/>
  <c r="AR786" i="2" s="1"/>
  <c r="AF729" i="2"/>
  <c r="AS729" i="2" s="1"/>
  <c r="AF46" i="2"/>
  <c r="AS46" i="2" s="1"/>
  <c r="AF749" i="2"/>
  <c r="AS749" i="2" s="1"/>
  <c r="AF733" i="2"/>
  <c r="AS733" i="2" s="1"/>
  <c r="AE705" i="2"/>
  <c r="AR705" i="2" s="1"/>
  <c r="AE722" i="2"/>
  <c r="AR722" i="2" s="1"/>
  <c r="AE591" i="2"/>
  <c r="AR591" i="2" s="1"/>
  <c r="AE654" i="2"/>
  <c r="AR654" i="2" s="1"/>
  <c r="AF512" i="2"/>
  <c r="AS512" i="2" s="1"/>
  <c r="AF448" i="2"/>
  <c r="AS448" i="2" s="1"/>
  <c r="AE532" i="2"/>
  <c r="AR532" i="2" s="1"/>
  <c r="AE504" i="2"/>
  <c r="AR504" i="2" s="1"/>
  <c r="AF385" i="2"/>
  <c r="AS385" i="2" s="1"/>
  <c r="AE400" i="2"/>
  <c r="AR400" i="2" s="1"/>
  <c r="AF100" i="2"/>
  <c r="AS100" i="2" s="1"/>
  <c r="AE298" i="2"/>
  <c r="AR298" i="2" s="1"/>
  <c r="AE221" i="2"/>
  <c r="AR221" i="2" s="1"/>
  <c r="AF233" i="2"/>
  <c r="AS233" i="2" s="1"/>
  <c r="AF402" i="2"/>
  <c r="AS402" i="2" s="1"/>
  <c r="AE410" i="2"/>
  <c r="AR410" i="2" s="1"/>
  <c r="AF445" i="2"/>
  <c r="AS445" i="2" s="1"/>
  <c r="AE375" i="2"/>
  <c r="AR375" i="2" s="1"/>
  <c r="AE437" i="2"/>
  <c r="AR437" i="2" s="1"/>
  <c r="AF475" i="2"/>
  <c r="AS475" i="2" s="1"/>
  <c r="AF553" i="2"/>
  <c r="AS553" i="2" s="1"/>
  <c r="AF264" i="2"/>
  <c r="AS264" i="2" s="1"/>
  <c r="AF289" i="2"/>
  <c r="AS289" i="2" s="1"/>
  <c r="AF325" i="2"/>
  <c r="AS325" i="2" s="1"/>
  <c r="AF400" i="2"/>
  <c r="AS400" i="2" s="1"/>
  <c r="AE475" i="2"/>
  <c r="AR475" i="2" s="1"/>
  <c r="AE519" i="2"/>
  <c r="AR519" i="2" s="1"/>
  <c r="AF558" i="2"/>
  <c r="AS558" i="2" s="1"/>
  <c r="AE588" i="2"/>
  <c r="AR588" i="2" s="1"/>
  <c r="AF556" i="2"/>
  <c r="AS556" i="2" s="1"/>
  <c r="AE697" i="2"/>
  <c r="AR697" i="2" s="1"/>
  <c r="AE800" i="2"/>
  <c r="AR800" i="2" s="1"/>
  <c r="AE719" i="2"/>
  <c r="AR719" i="2" s="1"/>
  <c r="AE584" i="2"/>
  <c r="AR584" i="2" s="1"/>
  <c r="AE798" i="2"/>
  <c r="AR798" i="2" s="1"/>
  <c r="AE469" i="2"/>
  <c r="AR469" i="2" s="1"/>
  <c r="AE381" i="2"/>
  <c r="AR381" i="2" s="1"/>
  <c r="AE724" i="2"/>
  <c r="AR724" i="2" s="1"/>
  <c r="AE684" i="2"/>
  <c r="AR684" i="2" s="1"/>
  <c r="AF19" i="2"/>
  <c r="AS19" i="2" s="1"/>
  <c r="AE239" i="2"/>
  <c r="AR239" i="2" s="1"/>
  <c r="AE557" i="2"/>
  <c r="AR557" i="2" s="1"/>
  <c r="AE723" i="2"/>
  <c r="AR723" i="2" s="1"/>
  <c r="AE34" i="2"/>
  <c r="AR34" i="2" s="1"/>
  <c r="AE116" i="2"/>
  <c r="AR116" i="2" s="1"/>
  <c r="AE227" i="2"/>
  <c r="AR227" i="2" s="1"/>
  <c r="AE214" i="2"/>
  <c r="AR214" i="2" s="1"/>
  <c r="AF83" i="2"/>
  <c r="AS83" i="2" s="1"/>
  <c r="AE24" i="2"/>
  <c r="AR24" i="2" s="1"/>
  <c r="AE13" i="2"/>
  <c r="AR13" i="2" s="1"/>
  <c r="AF805" i="2"/>
  <c r="AS805" i="2" s="1"/>
  <c r="AE8" i="2"/>
  <c r="AR8" i="2" s="1"/>
  <c r="AE797" i="2"/>
  <c r="AR797" i="2" s="1"/>
  <c r="AE781" i="2"/>
  <c r="AR781" i="2" s="1"/>
  <c r="AF761" i="2"/>
  <c r="AS761" i="2" s="1"/>
  <c r="AE74" i="2"/>
  <c r="AR74" i="2" s="1"/>
  <c r="AE60" i="2"/>
  <c r="AR60" i="2" s="1"/>
  <c r="AE817" i="2"/>
  <c r="AR817" i="2" s="1"/>
  <c r="AF771" i="2"/>
  <c r="AS771" i="2" s="1"/>
  <c r="AF755" i="2"/>
  <c r="AS755" i="2" s="1"/>
  <c r="AE742" i="2"/>
  <c r="AR742" i="2" s="1"/>
  <c r="AE726" i="2"/>
  <c r="AR726" i="2" s="1"/>
  <c r="AE607" i="2"/>
  <c r="AR607" i="2" s="1"/>
  <c r="AF678" i="2"/>
  <c r="AS678" i="2" s="1"/>
  <c r="AE578" i="2"/>
  <c r="AR578" i="2" s="1"/>
  <c r="AF577" i="2"/>
  <c r="AS577" i="2" s="1"/>
  <c r="AF561" i="2"/>
  <c r="AS561" i="2" s="1"/>
  <c r="AF520" i="2"/>
  <c r="AS520" i="2" s="1"/>
  <c r="AE485" i="2"/>
  <c r="AR485" i="2" s="1"/>
  <c r="AE464" i="2"/>
  <c r="AR464" i="2" s="1"/>
  <c r="AE424" i="2"/>
  <c r="AR424" i="2" s="1"/>
  <c r="AF393" i="2"/>
  <c r="AS393" i="2" s="1"/>
  <c r="AE488" i="2"/>
  <c r="AR488" i="2" s="1"/>
  <c r="AE448" i="2"/>
  <c r="AR448" i="2" s="1"/>
  <c r="AF438" i="2"/>
  <c r="AS438" i="2" s="1"/>
  <c r="AE333" i="2"/>
  <c r="AR333" i="2" s="1"/>
  <c r="AF379" i="2"/>
  <c r="AS379" i="2" s="1"/>
  <c r="AF341" i="2"/>
  <c r="AS341" i="2" s="1"/>
  <c r="AE374" i="2"/>
  <c r="AR374" i="2" s="1"/>
  <c r="AE286" i="2"/>
  <c r="AR286" i="2" s="1"/>
  <c r="AE290" i="2"/>
  <c r="AR290" i="2" s="1"/>
  <c r="AE311" i="2"/>
  <c r="AR311" i="2" s="1"/>
  <c r="AE285" i="2"/>
  <c r="AR285" i="2" s="1"/>
  <c r="AE273" i="2"/>
  <c r="AR273" i="2" s="1"/>
  <c r="AF261" i="2"/>
  <c r="AS261" i="2" s="1"/>
  <c r="AF252" i="2"/>
  <c r="AS252" i="2" s="1"/>
  <c r="AF240" i="2"/>
  <c r="AS240" i="2" s="1"/>
  <c r="AE160" i="2"/>
  <c r="AR160" i="2" s="1"/>
  <c r="AF181" i="2"/>
  <c r="AS181" i="2" s="1"/>
  <c r="AF208" i="2"/>
  <c r="AS208" i="2" s="1"/>
  <c r="AE118" i="2"/>
  <c r="AR118" i="2" s="1"/>
  <c r="AF291" i="2"/>
  <c r="AS291" i="2" s="1"/>
  <c r="AE338" i="2"/>
  <c r="AR338" i="2" s="1"/>
  <c r="AE15" i="2"/>
  <c r="AR15" i="2" s="1"/>
  <c r="AE124" i="2"/>
  <c r="AR124" i="2" s="1"/>
  <c r="AF21" i="2"/>
  <c r="AS21" i="2" s="1"/>
  <c r="AE75" i="2"/>
  <c r="AR75" i="2" s="1"/>
  <c r="AF156" i="2"/>
  <c r="AS156" i="2" s="1"/>
  <c r="AF185" i="2"/>
  <c r="AS185" i="2" s="1"/>
  <c r="AF249" i="2"/>
  <c r="AS249" i="2" s="1"/>
  <c r="AE358" i="2"/>
  <c r="AR358" i="2" s="1"/>
  <c r="AE624" i="2"/>
  <c r="AR624" i="2" s="1"/>
  <c r="AE363" i="2"/>
  <c r="AR363" i="2" s="1"/>
  <c r="AF507" i="2"/>
  <c r="AS507" i="2" s="1"/>
  <c r="AE551" i="2"/>
  <c r="AR551" i="2" s="1"/>
  <c r="AE614" i="2"/>
  <c r="AR614" i="2" s="1"/>
  <c r="AF253" i="2"/>
  <c r="AS253" i="2" s="1"/>
  <c r="AF272" i="2"/>
  <c r="AS272" i="2" s="1"/>
  <c r="AE432" i="2"/>
  <c r="AR432" i="2" s="1"/>
  <c r="AE499" i="2"/>
  <c r="AR499" i="2" s="1"/>
  <c r="AF707" i="2"/>
  <c r="AS707" i="2" s="1"/>
  <c r="AF711" i="2"/>
  <c r="AS711" i="2" s="1"/>
  <c r="AE376" i="2"/>
  <c r="AR376" i="2" s="1"/>
  <c r="AE426" i="2"/>
  <c r="AR426" i="2" s="1"/>
  <c r="AF594" i="2"/>
  <c r="AS594" i="2" s="1"/>
  <c r="AE596" i="2"/>
  <c r="AR596" i="2" s="1"/>
  <c r="AF722" i="2"/>
  <c r="AS722" i="2" s="1"/>
  <c r="AE712" i="2"/>
  <c r="AR712" i="2" s="1"/>
  <c r="AE420" i="2"/>
  <c r="AR420" i="2" s="1"/>
  <c r="AE482" i="2"/>
  <c r="AR482" i="2" s="1"/>
  <c r="AE573" i="2"/>
  <c r="AR573" i="2" s="1"/>
  <c r="AE744" i="2"/>
  <c r="AR744" i="2" s="1"/>
  <c r="AE767" i="2"/>
  <c r="AR767" i="2" s="1"/>
  <c r="AF217" i="2"/>
  <c r="AS217" i="2" s="1"/>
  <c r="AE819" i="2"/>
  <c r="AR819" i="2" s="1"/>
  <c r="AF344" i="2"/>
  <c r="AS344" i="2" s="1"/>
  <c r="AE735" i="2"/>
  <c r="AR735" i="2" s="1"/>
  <c r="AF229" i="2"/>
  <c r="AS229" i="2" s="1"/>
  <c r="AE411" i="2"/>
  <c r="AR411" i="2" s="1"/>
  <c r="AE589" i="2"/>
  <c r="AR589" i="2" s="1"/>
  <c r="AF80" i="2"/>
  <c r="AS80" i="2" s="1"/>
  <c r="AF800" i="2"/>
  <c r="AS800" i="2" s="1"/>
  <c r="AE593" i="2"/>
  <c r="AR593" i="2" s="1"/>
  <c r="AE756" i="2"/>
  <c r="AR756" i="2" s="1"/>
  <c r="AF198" i="2"/>
  <c r="AS198" i="2" s="1"/>
  <c r="AF183" i="2"/>
  <c r="AS183" i="2" s="1"/>
  <c r="AF111" i="2"/>
  <c r="AS111" i="2" s="1"/>
  <c r="AE86" i="2"/>
  <c r="AR86" i="2" s="1"/>
  <c r="AE222" i="2"/>
  <c r="AR222" i="2" s="1"/>
  <c r="AE98" i="2"/>
  <c r="AR98" i="2" s="1"/>
  <c r="AF89" i="2"/>
  <c r="AS89" i="2" s="1"/>
  <c r="AF184" i="2"/>
  <c r="AS184" i="2" s="1"/>
  <c r="AF162" i="2"/>
  <c r="AS162" i="2" s="1"/>
  <c r="AF765" i="2"/>
  <c r="AS765" i="2" s="1"/>
  <c r="AE58" i="2"/>
  <c r="AR58" i="2" s="1"/>
  <c r="AF44" i="2"/>
  <c r="AS44" i="2" s="1"/>
  <c r="AF34" i="2"/>
  <c r="AS34" i="2" s="1"/>
  <c r="AE758" i="2"/>
  <c r="AR758" i="2" s="1"/>
  <c r="AE595" i="2"/>
  <c r="AR595" i="2" s="1"/>
  <c r="AE663" i="2"/>
  <c r="AR663" i="2" s="1"/>
  <c r="AE647" i="2"/>
  <c r="AR647" i="2" s="1"/>
  <c r="AF581" i="2"/>
  <c r="AS581" i="2" s="1"/>
  <c r="AE602" i="2"/>
  <c r="AR602" i="2" s="1"/>
  <c r="AF587" i="2"/>
  <c r="AS587" i="2" s="1"/>
  <c r="AF571" i="2"/>
  <c r="AS571" i="2" s="1"/>
  <c r="AF555" i="2"/>
  <c r="AS555" i="2" s="1"/>
  <c r="AF510" i="2"/>
  <c r="AS510" i="2" s="1"/>
  <c r="AE562" i="2"/>
  <c r="AR562" i="2" s="1"/>
  <c r="AF506" i="2"/>
  <c r="AS506" i="2" s="1"/>
  <c r="AE622" i="2"/>
  <c r="AR622" i="2" s="1"/>
  <c r="AF528" i="2"/>
  <c r="AS528" i="2" s="1"/>
  <c r="AF488" i="2"/>
  <c r="AS488" i="2" s="1"/>
  <c r="AF552" i="2"/>
  <c r="AS552" i="2" s="1"/>
  <c r="AE472" i="2"/>
  <c r="AR472" i="2" s="1"/>
  <c r="AE397" i="2"/>
  <c r="AR397" i="2" s="1"/>
  <c r="AF446" i="2"/>
  <c r="AS446" i="2" s="1"/>
  <c r="AE408" i="2"/>
  <c r="AR408" i="2" s="1"/>
  <c r="AE349" i="2"/>
  <c r="AR349" i="2" s="1"/>
  <c r="AF369" i="2"/>
  <c r="AS369" i="2" s="1"/>
  <c r="AE316" i="2"/>
  <c r="AR316" i="2" s="1"/>
  <c r="AF274" i="2"/>
  <c r="AS274" i="2" s="1"/>
  <c r="AF236" i="2"/>
  <c r="AS236" i="2" s="1"/>
  <c r="AT236" i="2"/>
  <c r="AU237" i="2"/>
  <c r="AU241" i="2"/>
  <c r="AU242" i="2"/>
  <c r="AU244" i="2"/>
  <c r="AU246" i="2"/>
  <c r="AT248" i="2"/>
  <c r="AU258" i="2"/>
  <c r="AU259" i="2"/>
  <c r="AU262" i="2"/>
  <c r="AU263" i="2"/>
  <c r="AU266" i="2"/>
  <c r="AU267" i="2"/>
  <c r="AT269" i="2"/>
  <c r="AU273" i="2"/>
  <c r="AU274" i="2"/>
  <c r="AT278" i="2"/>
  <c r="AU284" i="2"/>
  <c r="AU295" i="2"/>
  <c r="AU296" i="2"/>
  <c r="AU297" i="2"/>
  <c r="AU299" i="2"/>
  <c r="AU300" i="2"/>
  <c r="AT301" i="2"/>
  <c r="AU303" i="2"/>
  <c r="AU305" i="2"/>
  <c r="AU306" i="2"/>
  <c r="AU307" i="2"/>
  <c r="AT308" i="2"/>
  <c r="AT315" i="2"/>
  <c r="AT316" i="2"/>
  <c r="AU319" i="2"/>
  <c r="AU320" i="2"/>
  <c r="AU322" i="2"/>
  <c r="AT328" i="2"/>
  <c r="AT234" i="2"/>
  <c r="AU236" i="2"/>
  <c r="AU239" i="2"/>
  <c r="AU243" i="2"/>
  <c r="AU247" i="2"/>
  <c r="AU248" i="2"/>
  <c r="AU249" i="2"/>
  <c r="AT250" i="2"/>
  <c r="AU251" i="2"/>
  <c r="AT252" i="2"/>
  <c r="AT254" i="2"/>
  <c r="AT255" i="2"/>
  <c r="AU256" i="2"/>
  <c r="AU264" i="2"/>
  <c r="AT265" i="2"/>
  <c r="AU269" i="2"/>
  <c r="AT271" i="2"/>
  <c r="AT276" i="2"/>
  <c r="AU277" i="2"/>
  <c r="AU278" i="2"/>
  <c r="AU279" i="2"/>
  <c r="AT280" i="2"/>
  <c r="AT286" i="2"/>
  <c r="AT292" i="2"/>
  <c r="AU304" i="2"/>
  <c r="AU308" i="2"/>
  <c r="AU313" i="2"/>
  <c r="AU314" i="2"/>
  <c r="AU315" i="2"/>
  <c r="AU316" i="2"/>
  <c r="AU317" i="2"/>
  <c r="AU318" i="2"/>
  <c r="AT321" i="2"/>
  <c r="AT324" i="2"/>
  <c r="AT327" i="2"/>
  <c r="AU328" i="2"/>
  <c r="AU334" i="2"/>
  <c r="AU335" i="2"/>
  <c r="AU336" i="2"/>
  <c r="AT337" i="2"/>
  <c r="AU341" i="2"/>
  <c r="AU234" i="2"/>
  <c r="AT238" i="2"/>
  <c r="AT240" i="2"/>
  <c r="AU250" i="2"/>
  <c r="AU252" i="2"/>
  <c r="AU254" i="2"/>
  <c r="AU255" i="2"/>
  <c r="AT257" i="2"/>
  <c r="AU260" i="2"/>
  <c r="AT261" i="2"/>
  <c r="AU265" i="2"/>
  <c r="AU271" i="2"/>
  <c r="AU275" i="2"/>
  <c r="AU276" i="2"/>
  <c r="AU280" i="2"/>
  <c r="AT282" i="2"/>
  <c r="AU283" i="2"/>
  <c r="AU285" i="2"/>
  <c r="AU286" i="2"/>
  <c r="AT288" i="2"/>
  <c r="AT290" i="2"/>
  <c r="AU292" i="2"/>
  <c r="AT293" i="2"/>
  <c r="AT311" i="2"/>
  <c r="AT312" i="2"/>
  <c r="AT323" i="2"/>
  <c r="AU324" i="2"/>
  <c r="AU327" i="2"/>
  <c r="AU233" i="2"/>
  <c r="AU235" i="2"/>
  <c r="AU238" i="2"/>
  <c r="AU240" i="2"/>
  <c r="AT242" i="2"/>
  <c r="AT244" i="2"/>
  <c r="AT245" i="2"/>
  <c r="AT246" i="2"/>
  <c r="AU257" i="2"/>
  <c r="AT259" i="2"/>
  <c r="AU261" i="2"/>
  <c r="AT263" i="2"/>
  <c r="AT267" i="2"/>
  <c r="AT274" i="2"/>
  <c r="AU281" i="2"/>
  <c r="AU282" i="2"/>
  <c r="AT284" i="2"/>
  <c r="AU288" i="2"/>
  <c r="AU290" i="2"/>
  <c r="AU293" i="2"/>
  <c r="AT295" i="2"/>
  <c r="AT296" i="2"/>
  <c r="AT297" i="2"/>
  <c r="AU298" i="2"/>
  <c r="AT299" i="2"/>
  <c r="AT300" i="2"/>
  <c r="AU302" i="2"/>
  <c r="AT303" i="2"/>
  <c r="AT305" i="2"/>
  <c r="AT307" i="2"/>
  <c r="AU309" i="2"/>
  <c r="AU310" i="2"/>
  <c r="AU311" i="2"/>
  <c r="AU312" i="2"/>
  <c r="AT319" i="2"/>
  <c r="AT320" i="2"/>
  <c r="AU323" i="2"/>
  <c r="AT331" i="2"/>
  <c r="AU333" i="2"/>
  <c r="AU342" i="2"/>
  <c r="AU343" i="2"/>
  <c r="AU331" i="2"/>
  <c r="AU332" i="2"/>
  <c r="AU337" i="2"/>
  <c r="AU338" i="2"/>
  <c r="AU339" i="2"/>
  <c r="AU346" i="2"/>
  <c r="AU347" i="2"/>
  <c r="AU348" i="2"/>
  <c r="AT349" i="2"/>
  <c r="AT366" i="2"/>
  <c r="AU372" i="2"/>
  <c r="AT373" i="2"/>
  <c r="AT377" i="2"/>
  <c r="AU381" i="2"/>
  <c r="AU383" i="2"/>
  <c r="AU385" i="2"/>
  <c r="AU388" i="2"/>
  <c r="AU389" i="2"/>
  <c r="AU394" i="2"/>
  <c r="AT395" i="2"/>
  <c r="AU396" i="2"/>
  <c r="AU397" i="2"/>
  <c r="AU402" i="2"/>
  <c r="AT403" i="2"/>
  <c r="AU404" i="2"/>
  <c r="AU405" i="2"/>
  <c r="AT409" i="2"/>
  <c r="AU411" i="2"/>
  <c r="AU424" i="2"/>
  <c r="AU427" i="2"/>
  <c r="AU429" i="2"/>
  <c r="AU431" i="2"/>
  <c r="AU433" i="2"/>
  <c r="AU437" i="2"/>
  <c r="AT448" i="2"/>
  <c r="AU450" i="2"/>
  <c r="AT452" i="2"/>
  <c r="AU454" i="2"/>
  <c r="AU344" i="2"/>
  <c r="AT345" i="2"/>
  <c r="AU349" i="2"/>
  <c r="AT357" i="2"/>
  <c r="AU360" i="2"/>
  <c r="AT361" i="2"/>
  <c r="AU366" i="2"/>
  <c r="AU368" i="2"/>
  <c r="AT369" i="2"/>
  <c r="AU370" i="2"/>
  <c r="AU373" i="2"/>
  <c r="AU377" i="2"/>
  <c r="AT393" i="2"/>
  <c r="AU395" i="2"/>
  <c r="AT401" i="2"/>
  <c r="AU403" i="2"/>
  <c r="AU408" i="2"/>
  <c r="AU409" i="2"/>
  <c r="AT413" i="2"/>
  <c r="AU420" i="2"/>
  <c r="AT421" i="2"/>
  <c r="AT436" i="2"/>
  <c r="AT438" i="2"/>
  <c r="AU441" i="2"/>
  <c r="AT442" i="2"/>
  <c r="AU445" i="2"/>
  <c r="AT446" i="2"/>
  <c r="AU447" i="2"/>
  <c r="AU448" i="2"/>
  <c r="AU452" i="2"/>
  <c r="AT341" i="2"/>
  <c r="AU345" i="2"/>
  <c r="AU352" i="2"/>
  <c r="AT353" i="2"/>
  <c r="AU354" i="2"/>
  <c r="AU355" i="2"/>
  <c r="AU356" i="2"/>
  <c r="AU357" i="2"/>
  <c r="AT358" i="2"/>
  <c r="AU361" i="2"/>
  <c r="AT365" i="2"/>
  <c r="AU369" i="2"/>
  <c r="AU375" i="2"/>
  <c r="AT379" i="2"/>
  <c r="AU386" i="2"/>
  <c r="AT387" i="2"/>
  <c r="AU390" i="2"/>
  <c r="AT391" i="2"/>
  <c r="AU392" i="2"/>
  <c r="AU393" i="2"/>
  <c r="AU398" i="2"/>
  <c r="AT399" i="2"/>
  <c r="AU400" i="2"/>
  <c r="AU401" i="2"/>
  <c r="AT407" i="2"/>
  <c r="AU413" i="2"/>
  <c r="AT415" i="2"/>
  <c r="AT417" i="2"/>
  <c r="AU418" i="2"/>
  <c r="AT419" i="2"/>
  <c r="AU421" i="2"/>
  <c r="AT423" i="2"/>
  <c r="AT425" i="2"/>
  <c r="AU435" i="2"/>
  <c r="AU436" i="2"/>
  <c r="AU438" i="2"/>
  <c r="AT440" i="2"/>
  <c r="AU442" i="2"/>
  <c r="AT444" i="2"/>
  <c r="AU446" i="2"/>
  <c r="AU453" i="2"/>
  <c r="AT333" i="2"/>
  <c r="AU340" i="2"/>
  <c r="AU350" i="2"/>
  <c r="AU351" i="2"/>
  <c r="AU353" i="2"/>
  <c r="AU363" i="2"/>
  <c r="AU364" i="2"/>
  <c r="AU365" i="2"/>
  <c r="AU367" i="2"/>
  <c r="AT374" i="2"/>
  <c r="AU379" i="2"/>
  <c r="AT381" i="2"/>
  <c r="AT383" i="2"/>
  <c r="AU384" i="2"/>
  <c r="AT385" i="2"/>
  <c r="AU387" i="2"/>
  <c r="AT389" i="2"/>
  <c r="AU391" i="2"/>
  <c r="AT397" i="2"/>
  <c r="AU399" i="2"/>
  <c r="AT405" i="2"/>
  <c r="AU407" i="2"/>
  <c r="AU410" i="2"/>
  <c r="AT411" i="2"/>
  <c r="AU415" i="2"/>
  <c r="AU417" i="2"/>
  <c r="AU419" i="2"/>
  <c r="AU422" i="2"/>
  <c r="AU423" i="2"/>
  <c r="AU425" i="2"/>
  <c r="AU426" i="2"/>
  <c r="AT427" i="2"/>
  <c r="AT429" i="2"/>
  <c r="AT430" i="2"/>
  <c r="AT431" i="2"/>
  <c r="AT433" i="2"/>
  <c r="AU439" i="2"/>
  <c r="AU440" i="2"/>
  <c r="AU443" i="2"/>
  <c r="AU444" i="2"/>
  <c r="AU449" i="2"/>
  <c r="AT450" i="2"/>
  <c r="AT454" i="2"/>
  <c r="AU456" i="2"/>
  <c r="AT458" i="2"/>
  <c r="AT460" i="2"/>
  <c r="AU461" i="2"/>
  <c r="AT462" i="2"/>
  <c r="AU465" i="2"/>
  <c r="AU466" i="2"/>
  <c r="AU468" i="2"/>
  <c r="AT470" i="2"/>
  <c r="AU471" i="2"/>
  <c r="AT472" i="2"/>
  <c r="AU478" i="2"/>
  <c r="AT480" i="2"/>
  <c r="AU486" i="2"/>
  <c r="AT488" i="2"/>
  <c r="AU457" i="2"/>
  <c r="AU458" i="2"/>
  <c r="AU460" i="2"/>
  <c r="AU462" i="2"/>
  <c r="AU467" i="2"/>
  <c r="AU470" i="2"/>
  <c r="AU472" i="2"/>
  <c r="AT474" i="2"/>
  <c r="AU479" i="2"/>
  <c r="AU480" i="2"/>
  <c r="AU481" i="2"/>
  <c r="AT482" i="2"/>
  <c r="AU487" i="2"/>
  <c r="AU488" i="2"/>
  <c r="AU489" i="2"/>
  <c r="AT490" i="2"/>
  <c r="AU495" i="2"/>
  <c r="AU496" i="2"/>
  <c r="AU497" i="2"/>
  <c r="AT498" i="2"/>
  <c r="AU503" i="2"/>
  <c r="AU504" i="2"/>
  <c r="AU505" i="2"/>
  <c r="AT506" i="2"/>
  <c r="AU511" i="2"/>
  <c r="AU512" i="2"/>
  <c r="AU513" i="2"/>
  <c r="AT514" i="2"/>
  <c r="AU520" i="2"/>
  <c r="AT522" i="2"/>
  <c r="AU526" i="2"/>
  <c r="AU528" i="2"/>
  <c r="AU530" i="2"/>
  <c r="AU535" i="2"/>
  <c r="AU538" i="2"/>
  <c r="AU548" i="2"/>
  <c r="AU550" i="2"/>
  <c r="AU552" i="2"/>
  <c r="AT559" i="2"/>
  <c r="AU561" i="2"/>
  <c r="AT567" i="2"/>
  <c r="AU569" i="2"/>
  <c r="AT575" i="2"/>
  <c r="AU577" i="2"/>
  <c r="AT583" i="2"/>
  <c r="AU459" i="2"/>
  <c r="AT464" i="2"/>
  <c r="AT473" i="2"/>
  <c r="AU474" i="2"/>
  <c r="AT476" i="2"/>
  <c r="AU482" i="2"/>
  <c r="AT484" i="2"/>
  <c r="AU490" i="2"/>
  <c r="AT492" i="2"/>
  <c r="AT456" i="2"/>
  <c r="AU463" i="2"/>
  <c r="AU464" i="2"/>
  <c r="AT466" i="2"/>
  <c r="AT468" i="2"/>
  <c r="AU473" i="2"/>
  <c r="AU475" i="2"/>
  <c r="AU476" i="2"/>
  <c r="AU477" i="2"/>
  <c r="AT478" i="2"/>
  <c r="AU483" i="2"/>
  <c r="AU484" i="2"/>
  <c r="AU485" i="2"/>
  <c r="AT486" i="2"/>
  <c r="AU491" i="2"/>
  <c r="AU492" i="2"/>
  <c r="AU493" i="2"/>
  <c r="AT494" i="2"/>
  <c r="AU499" i="2"/>
  <c r="AU500" i="2"/>
  <c r="AU501" i="2"/>
  <c r="AT502" i="2"/>
  <c r="AU507" i="2"/>
  <c r="AU508" i="2"/>
  <c r="AU509" i="2"/>
  <c r="AT510" i="2"/>
  <c r="AU515" i="2"/>
  <c r="AU516" i="2"/>
  <c r="AU518" i="2"/>
  <c r="AT524" i="2"/>
  <c r="AU531" i="2"/>
  <c r="AU532" i="2"/>
  <c r="AT534" i="2"/>
  <c r="AT536" i="2"/>
  <c r="AU540" i="2"/>
  <c r="AT542" i="2"/>
  <c r="AT544" i="2"/>
  <c r="AU554" i="2"/>
  <c r="AT555" i="2"/>
  <c r="AU557" i="2"/>
  <c r="AT563" i="2"/>
  <c r="AU565" i="2"/>
  <c r="AT571" i="2"/>
  <c r="AU573" i="2"/>
  <c r="AT579" i="2"/>
  <c r="AU581" i="2"/>
  <c r="AU494" i="2"/>
  <c r="AU498" i="2"/>
  <c r="AU502" i="2"/>
  <c r="AU506" i="2"/>
  <c r="AU510" i="2"/>
  <c r="AU514" i="2"/>
  <c r="AU517" i="2"/>
  <c r="AT538" i="2"/>
  <c r="AT540" i="2"/>
  <c r="AT550" i="2"/>
  <c r="AU559" i="2"/>
  <c r="AU560" i="2"/>
  <c r="AT561" i="2"/>
  <c r="AU566" i="2"/>
  <c r="AU575" i="2"/>
  <c r="AU576" i="2"/>
  <c r="AT577" i="2"/>
  <c r="AU582" i="2"/>
  <c r="AU584" i="2"/>
  <c r="AT585" i="2"/>
  <c r="AU586" i="2"/>
  <c r="AU587" i="2"/>
  <c r="AT591" i="2"/>
  <c r="AT593" i="2"/>
  <c r="AU594" i="2"/>
  <c r="AU595" i="2"/>
  <c r="AT601" i="2"/>
  <c r="AU603" i="2"/>
  <c r="AT605" i="2"/>
  <c r="AU609" i="2"/>
  <c r="AU611" i="2"/>
  <c r="AU613" i="2"/>
  <c r="AU618" i="2"/>
  <c r="AU621" i="2"/>
  <c r="AU631" i="2"/>
  <c r="AU633" i="2"/>
  <c r="AU635" i="2"/>
  <c r="AU637" i="2"/>
  <c r="AU638" i="2"/>
  <c r="AU639" i="2"/>
  <c r="AT640" i="2"/>
  <c r="AU645" i="2"/>
  <c r="AU646" i="2"/>
  <c r="AU647" i="2"/>
  <c r="AT648" i="2"/>
  <c r="AU653" i="2"/>
  <c r="AU654" i="2"/>
  <c r="AU655" i="2"/>
  <c r="AT656" i="2"/>
  <c r="AU661" i="2"/>
  <c r="AU662" i="2"/>
  <c r="AU663" i="2"/>
  <c r="AT664" i="2"/>
  <c r="AU519" i="2"/>
  <c r="AU522" i="2"/>
  <c r="AU524" i="2"/>
  <c r="AT528" i="2"/>
  <c r="AU534" i="2"/>
  <c r="AU544" i="2"/>
  <c r="AT549" i="2"/>
  <c r="AT552" i="2"/>
  <c r="AU563" i="2"/>
  <c r="AU564" i="2"/>
  <c r="AT565" i="2"/>
  <c r="AU570" i="2"/>
  <c r="AU579" i="2"/>
  <c r="AU580" i="2"/>
  <c r="AT581" i="2"/>
  <c r="AU585" i="2"/>
  <c r="AU590" i="2"/>
  <c r="AU591" i="2"/>
  <c r="AU593" i="2"/>
  <c r="AT599" i="2"/>
  <c r="AU601" i="2"/>
  <c r="AU602" i="2"/>
  <c r="AU605" i="2"/>
  <c r="AT615" i="2"/>
  <c r="AT623" i="2"/>
  <c r="AU629" i="2"/>
  <c r="AU640" i="2"/>
  <c r="AT642" i="2"/>
  <c r="AU648" i="2"/>
  <c r="AT650" i="2"/>
  <c r="AU656" i="2"/>
  <c r="AT658" i="2"/>
  <c r="AU664" i="2"/>
  <c r="AT666" i="2"/>
  <c r="AU672" i="2"/>
  <c r="AT674" i="2"/>
  <c r="AT678" i="2"/>
  <c r="AU679" i="2"/>
  <c r="AT680" i="2"/>
  <c r="AT682" i="2"/>
  <c r="AU686" i="2"/>
  <c r="AU687" i="2"/>
  <c r="AT688" i="2"/>
  <c r="AU689" i="2"/>
  <c r="AU690" i="2"/>
  <c r="AT692" i="2"/>
  <c r="AT694" i="2"/>
  <c r="AU695" i="2"/>
  <c r="AT696" i="2"/>
  <c r="AU699" i="2"/>
  <c r="AU700" i="2"/>
  <c r="AU702" i="2"/>
  <c r="AT704" i="2"/>
  <c r="AU706" i="2"/>
  <c r="AU708" i="2"/>
  <c r="AU710" i="2"/>
  <c r="AU712" i="2"/>
  <c r="AU714" i="2"/>
  <c r="AU719" i="2"/>
  <c r="AT721" i="2"/>
  <c r="AU727" i="2"/>
  <c r="AT729" i="2"/>
  <c r="AU735" i="2"/>
  <c r="AT737" i="2"/>
  <c r="AU743" i="2"/>
  <c r="AT745" i="2"/>
  <c r="AU751" i="2"/>
  <c r="AT753" i="2"/>
  <c r="AU759" i="2"/>
  <c r="AT761" i="2"/>
  <c r="AU767" i="2"/>
  <c r="AT769" i="2"/>
  <c r="AU775" i="2"/>
  <c r="AU783" i="2"/>
  <c r="AT496" i="2"/>
  <c r="AT500" i="2"/>
  <c r="AT504" i="2"/>
  <c r="AT508" i="2"/>
  <c r="AT512" i="2"/>
  <c r="AT516" i="2"/>
  <c r="AT530" i="2"/>
  <c r="AT532" i="2"/>
  <c r="AU533" i="2"/>
  <c r="AU536" i="2"/>
  <c r="AU546" i="2"/>
  <c r="AU558" i="2"/>
  <c r="AU567" i="2"/>
  <c r="AU568" i="2"/>
  <c r="AT569" i="2"/>
  <c r="AU574" i="2"/>
  <c r="AU583" i="2"/>
  <c r="AU588" i="2"/>
  <c r="AT589" i="2"/>
  <c r="AU596" i="2"/>
  <c r="AT597" i="2"/>
  <c r="AU598" i="2"/>
  <c r="AU599" i="2"/>
  <c r="AT607" i="2"/>
  <c r="AU615" i="2"/>
  <c r="AT617" i="2"/>
  <c r="AT619" i="2"/>
  <c r="AU620" i="2"/>
  <c r="AU622" i="2"/>
  <c r="AU623" i="2"/>
  <c r="AT625" i="2"/>
  <c r="AT627" i="2"/>
  <c r="AT628" i="2"/>
  <c r="AT636" i="2"/>
  <c r="AU641" i="2"/>
  <c r="AU642" i="2"/>
  <c r="AU643" i="2"/>
  <c r="AT644" i="2"/>
  <c r="AU649" i="2"/>
  <c r="AU650" i="2"/>
  <c r="AU651" i="2"/>
  <c r="AT652" i="2"/>
  <c r="AU657" i="2"/>
  <c r="AU658" i="2"/>
  <c r="AU659" i="2"/>
  <c r="AT660" i="2"/>
  <c r="AU665" i="2"/>
  <c r="AT518" i="2"/>
  <c r="AT520" i="2"/>
  <c r="AT526" i="2"/>
  <c r="AU529" i="2"/>
  <c r="AU542" i="2"/>
  <c r="AT548" i="2"/>
  <c r="AU555" i="2"/>
  <c r="AU556" i="2"/>
  <c r="AT557" i="2"/>
  <c r="AU562" i="2"/>
  <c r="AU571" i="2"/>
  <c r="AU572" i="2"/>
  <c r="AT573" i="2"/>
  <c r="AU578" i="2"/>
  <c r="AT587" i="2"/>
  <c r="AU589" i="2"/>
  <c r="AT595" i="2"/>
  <c r="AU597" i="2"/>
  <c r="AT603" i="2"/>
  <c r="AU604" i="2"/>
  <c r="AU606" i="2"/>
  <c r="AU607" i="2"/>
  <c r="AT609" i="2"/>
  <c r="AT611" i="2"/>
  <c r="AT613" i="2"/>
  <c r="AU616" i="2"/>
  <c r="AU617" i="2"/>
  <c r="AU619" i="2"/>
  <c r="AT621" i="2"/>
  <c r="AU625" i="2"/>
  <c r="AU627" i="2"/>
  <c r="AT631" i="2"/>
  <c r="AT633" i="2"/>
  <c r="AT635" i="2"/>
  <c r="AU636" i="2"/>
  <c r="AT638" i="2"/>
  <c r="AU644" i="2"/>
  <c r="AT646" i="2"/>
  <c r="AU652" i="2"/>
  <c r="AT654" i="2"/>
  <c r="AU660" i="2"/>
  <c r="AT662" i="2"/>
  <c r="AU668" i="2"/>
  <c r="AT670" i="2"/>
  <c r="AU676" i="2"/>
  <c r="AU684" i="2"/>
  <c r="AT698" i="2"/>
  <c r="AT717" i="2"/>
  <c r="AU723" i="2"/>
  <c r="AT725" i="2"/>
  <c r="AU731" i="2"/>
  <c r="AT733" i="2"/>
  <c r="AU739" i="2"/>
  <c r="AT741" i="2"/>
  <c r="AU747" i="2"/>
  <c r="AT749" i="2"/>
  <c r="AU755" i="2"/>
  <c r="AT757" i="2"/>
  <c r="AU763" i="2"/>
  <c r="AT765" i="2"/>
  <c r="AU771" i="2"/>
  <c r="AT773" i="2"/>
  <c r="AT777" i="2"/>
  <c r="AU778" i="2"/>
  <c r="AT779" i="2"/>
  <c r="AT781" i="2"/>
  <c r="AU785" i="2"/>
  <c r="AU786" i="2"/>
  <c r="AT787" i="2"/>
  <c r="AT668" i="2"/>
  <c r="AU669" i="2"/>
  <c r="AU674" i="2"/>
  <c r="AU680" i="2"/>
  <c r="AT684" i="2"/>
  <c r="AT686" i="2"/>
  <c r="AU696" i="2"/>
  <c r="AU698" i="2"/>
  <c r="AT702" i="2"/>
  <c r="AU716" i="2"/>
  <c r="AU721" i="2"/>
  <c r="AU726" i="2"/>
  <c r="AT731" i="2"/>
  <c r="AU732" i="2"/>
  <c r="AU737" i="2"/>
  <c r="AU742" i="2"/>
  <c r="AT747" i="2"/>
  <c r="AU748" i="2"/>
  <c r="AU753" i="2"/>
  <c r="AU758" i="2"/>
  <c r="AT763" i="2"/>
  <c r="AU764" i="2"/>
  <c r="AU769" i="2"/>
  <c r="AU774" i="2"/>
  <c r="AU777" i="2"/>
  <c r="AU780" i="2"/>
  <c r="AT789" i="2"/>
  <c r="AT793" i="2"/>
  <c r="AU797" i="2"/>
  <c r="AT799" i="2"/>
  <c r="AT801" i="2"/>
  <c r="AU802" i="2"/>
  <c r="AT803" i="2"/>
  <c r="AU806" i="2"/>
  <c r="AU807" i="2"/>
  <c r="AU809" i="2"/>
  <c r="AT811" i="2"/>
  <c r="AU815" i="2"/>
  <c r="AU817" i="2"/>
  <c r="AU819" i="2"/>
  <c r="AU821" i="2"/>
  <c r="AT6" i="2"/>
  <c r="AU7" i="2"/>
  <c r="AU9" i="2"/>
  <c r="AT12" i="2"/>
  <c r="AU14" i="2"/>
  <c r="AU17" i="2"/>
  <c r="AT18" i="2"/>
  <c r="AU19" i="2"/>
  <c r="AT20" i="2"/>
  <c r="AU22" i="2"/>
  <c r="AU30" i="2"/>
  <c r="AT32" i="2"/>
  <c r="AU34" i="2"/>
  <c r="AU41" i="2"/>
  <c r="AU42" i="2"/>
  <c r="AU43" i="2"/>
  <c r="AT44" i="2"/>
  <c r="AU667" i="2"/>
  <c r="AT672" i="2"/>
  <c r="AU673" i="2"/>
  <c r="AU683" i="2"/>
  <c r="AU692" i="2"/>
  <c r="AT710" i="2"/>
  <c r="AT719" i="2"/>
  <c r="AU720" i="2"/>
  <c r="AU725" i="2"/>
  <c r="AU730" i="2"/>
  <c r="AT735" i="2"/>
  <c r="AU736" i="2"/>
  <c r="AU741" i="2"/>
  <c r="AU746" i="2"/>
  <c r="AT751" i="2"/>
  <c r="AU752" i="2"/>
  <c r="AU757" i="2"/>
  <c r="AU762" i="2"/>
  <c r="AT767" i="2"/>
  <c r="AU768" i="2"/>
  <c r="AU773" i="2"/>
  <c r="AU779" i="2"/>
  <c r="AT783" i="2"/>
  <c r="AT785" i="2"/>
  <c r="AU788" i="2"/>
  <c r="AU789" i="2"/>
  <c r="AU790" i="2"/>
  <c r="AT791" i="2"/>
  <c r="AU793" i="2"/>
  <c r="AT795" i="2"/>
  <c r="AU799" i="2"/>
  <c r="AU801" i="2"/>
  <c r="AU803" i="2"/>
  <c r="AU808" i="2"/>
  <c r="AU811" i="2"/>
  <c r="AU6" i="2"/>
  <c r="AT10" i="2"/>
  <c r="AU11" i="2"/>
  <c r="AU12" i="2"/>
  <c r="AT13" i="2"/>
  <c r="AU20" i="2"/>
  <c r="AU27" i="2"/>
  <c r="AU31" i="2"/>
  <c r="AU32" i="2"/>
  <c r="AU37" i="2"/>
  <c r="AT38" i="2"/>
  <c r="AU39" i="2"/>
  <c r="AT40" i="2"/>
  <c r="AU44" i="2"/>
  <c r="AT46" i="2"/>
  <c r="AU52" i="2"/>
  <c r="AU54" i="2"/>
  <c r="AU56" i="2"/>
  <c r="AU62" i="2"/>
  <c r="AT63" i="2"/>
  <c r="AU64" i="2"/>
  <c r="AU65" i="2"/>
  <c r="AU68" i="2"/>
  <c r="AU69" i="2"/>
  <c r="AT71" i="2"/>
  <c r="AT73" i="2"/>
  <c r="AT74" i="2"/>
  <c r="AT75" i="2"/>
  <c r="AT77" i="2"/>
  <c r="AT79" i="2"/>
  <c r="AU84" i="2"/>
  <c r="AU85" i="2"/>
  <c r="AU86" i="2"/>
  <c r="AT87" i="2"/>
  <c r="AU92" i="2"/>
  <c r="AU93" i="2"/>
  <c r="AU95" i="2"/>
  <c r="AU98" i="2"/>
  <c r="AT99" i="2"/>
  <c r="AU671" i="2"/>
  <c r="AT676" i="2"/>
  <c r="AU682" i="2"/>
  <c r="AU688" i="2"/>
  <c r="AT690" i="2"/>
  <c r="AT700" i="2"/>
  <c r="AU701" i="2"/>
  <c r="AU703" i="2"/>
  <c r="AU704" i="2"/>
  <c r="AT706" i="2"/>
  <c r="AT712" i="2"/>
  <c r="AU718" i="2"/>
  <c r="AT723" i="2"/>
  <c r="AU724" i="2"/>
  <c r="AU729" i="2"/>
  <c r="AU734" i="2"/>
  <c r="AT739" i="2"/>
  <c r="AU740" i="2"/>
  <c r="AU745" i="2"/>
  <c r="AU750" i="2"/>
  <c r="AT755" i="2"/>
  <c r="AU756" i="2"/>
  <c r="AU761" i="2"/>
  <c r="AU766" i="2"/>
  <c r="AT771" i="2"/>
  <c r="AU772" i="2"/>
  <c r="AU782" i="2"/>
  <c r="AU791" i="2"/>
  <c r="AU795" i="2"/>
  <c r="AT805" i="2"/>
  <c r="AT813" i="2"/>
  <c r="AT8" i="2"/>
  <c r="AU10" i="2"/>
  <c r="AU13" i="2"/>
  <c r="AT24" i="2"/>
  <c r="AT26" i="2"/>
  <c r="AT28" i="2"/>
  <c r="AT36" i="2"/>
  <c r="AU38" i="2"/>
  <c r="AU40" i="2"/>
  <c r="AU45" i="2"/>
  <c r="AU46" i="2"/>
  <c r="AU666" i="2"/>
  <c r="AU670" i="2"/>
  <c r="AU675" i="2"/>
  <c r="AU678" i="2"/>
  <c r="AU681" i="2"/>
  <c r="AU694" i="2"/>
  <c r="AU705" i="2"/>
  <c r="AT708" i="2"/>
  <c r="AT711" i="2"/>
  <c r="AT714" i="2"/>
  <c r="AU717" i="2"/>
  <c r="AU722" i="2"/>
  <c r="AT727" i="2"/>
  <c r="AU728" i="2"/>
  <c r="AU733" i="2"/>
  <c r="AU738" i="2"/>
  <c r="AT743" i="2"/>
  <c r="AU744" i="2"/>
  <c r="AU749" i="2"/>
  <c r="AU754" i="2"/>
  <c r="AT759" i="2"/>
  <c r="AU760" i="2"/>
  <c r="AU765" i="2"/>
  <c r="AU770" i="2"/>
  <c r="AT775" i="2"/>
  <c r="AU781" i="2"/>
  <c r="AU787" i="2"/>
  <c r="AT797" i="2"/>
  <c r="AU804" i="2"/>
  <c r="AU805" i="2"/>
  <c r="AT807" i="2"/>
  <c r="AT809" i="2"/>
  <c r="AU813" i="2"/>
  <c r="AT815" i="2"/>
  <c r="AT817" i="2"/>
  <c r="AU818" i="2"/>
  <c r="AT819" i="2"/>
  <c r="AT821" i="2"/>
  <c r="AU8" i="2"/>
  <c r="AT9" i="2"/>
  <c r="AT14" i="2"/>
  <c r="AU16" i="2"/>
  <c r="AT17" i="2"/>
  <c r="AT19" i="2"/>
  <c r="AU21" i="2"/>
  <c r="AT22" i="2"/>
  <c r="AU23" i="2"/>
  <c r="AU24" i="2"/>
  <c r="AU26" i="2"/>
  <c r="AU28" i="2"/>
  <c r="AT30" i="2"/>
  <c r="AU33" i="2"/>
  <c r="AT34" i="2"/>
  <c r="AU35" i="2"/>
  <c r="AU36" i="2"/>
  <c r="AT42" i="2"/>
  <c r="AU48" i="2"/>
  <c r="AT50" i="2"/>
  <c r="AU58" i="2"/>
  <c r="AT59" i="2"/>
  <c r="AU60" i="2"/>
  <c r="AU61" i="2"/>
  <c r="AU66" i="2"/>
  <c r="AU67" i="2"/>
  <c r="AU80" i="2"/>
  <c r="AU81" i="2"/>
  <c r="AU82" i="2"/>
  <c r="AT83" i="2"/>
  <c r="AU88" i="2"/>
  <c r="AU89" i="2"/>
  <c r="AU90" i="2"/>
  <c r="AT91" i="2"/>
  <c r="AU97" i="2"/>
  <c r="AU100" i="2"/>
  <c r="AU101" i="2"/>
  <c r="AU103" i="2"/>
  <c r="AU105" i="2"/>
  <c r="AU50" i="2"/>
  <c r="AT54" i="2"/>
  <c r="AT58" i="2"/>
  <c r="AU71" i="2"/>
  <c r="AT95" i="2"/>
  <c r="AT97" i="2"/>
  <c r="AU99" i="2"/>
  <c r="AU107" i="2"/>
  <c r="AU109" i="2"/>
  <c r="AT111" i="2"/>
  <c r="AU117" i="2"/>
  <c r="AU118" i="2"/>
  <c r="AU119" i="2"/>
  <c r="AT151" i="2"/>
  <c r="AT157" i="2"/>
  <c r="AU159" i="2"/>
  <c r="AT161" i="2"/>
  <c r="AU163" i="2"/>
  <c r="AT174" i="2"/>
  <c r="AU178" i="2"/>
  <c r="AU180" i="2"/>
  <c r="AU191" i="2"/>
  <c r="AU194" i="2"/>
  <c r="AU205" i="2"/>
  <c r="AU207" i="2"/>
  <c r="AU209" i="2"/>
  <c r="AU212" i="2"/>
  <c r="AU214" i="2"/>
  <c r="AT222" i="2"/>
  <c r="AU224" i="2"/>
  <c r="AT48" i="2"/>
  <c r="AU49" i="2"/>
  <c r="AT56" i="2"/>
  <c r="AT67" i="2"/>
  <c r="AT69" i="2"/>
  <c r="AU73" i="2"/>
  <c r="AU75" i="2"/>
  <c r="AU79" i="2"/>
  <c r="AU83" i="2"/>
  <c r="AU87" i="2"/>
  <c r="AU91" i="2"/>
  <c r="AU94" i="2"/>
  <c r="AT105" i="2"/>
  <c r="AU110" i="2"/>
  <c r="AU111" i="2"/>
  <c r="AU112" i="2"/>
  <c r="AT113" i="2"/>
  <c r="AT121" i="2"/>
  <c r="AT123" i="2"/>
  <c r="AT125" i="2"/>
  <c r="AT126" i="2"/>
  <c r="AT129" i="2"/>
  <c r="AT130" i="2"/>
  <c r="AT133" i="2"/>
  <c r="AT134" i="2"/>
  <c r="AT137" i="2"/>
  <c r="AT138" i="2"/>
  <c r="AT141" i="2"/>
  <c r="AT142" i="2"/>
  <c r="AT145" i="2"/>
  <c r="AT146" i="2"/>
  <c r="AT150" i="2"/>
  <c r="AU151" i="2"/>
  <c r="AU152" i="2"/>
  <c r="AT153" i="2"/>
  <c r="AU157" i="2"/>
  <c r="AU158" i="2"/>
  <c r="AU161" i="2"/>
  <c r="AT170" i="2"/>
  <c r="AT171" i="2"/>
  <c r="AT172" i="2"/>
  <c r="AU173" i="2"/>
  <c r="AU174" i="2"/>
  <c r="AU175" i="2"/>
  <c r="AU176" i="2"/>
  <c r="AU190" i="2"/>
  <c r="AT198" i="2"/>
  <c r="AT202" i="2"/>
  <c r="AT219" i="2"/>
  <c r="AU222" i="2"/>
  <c r="AT227" i="2"/>
  <c r="AT230" i="2"/>
  <c r="AU127" i="2"/>
  <c r="AU130" i="2"/>
  <c r="AU132" i="2"/>
  <c r="AU134" i="2"/>
  <c r="AU136" i="2"/>
  <c r="AU138" i="2"/>
  <c r="AU139" i="2"/>
  <c r="AU141" i="2"/>
  <c r="AU143" i="2"/>
  <c r="AU145" i="2"/>
  <c r="AT149" i="2"/>
  <c r="AU150" i="2"/>
  <c r="AT166" i="2"/>
  <c r="AT167" i="2"/>
  <c r="AU169" i="2"/>
  <c r="AU171" i="2"/>
  <c r="AT182" i="2"/>
  <c r="AT184" i="2"/>
  <c r="AT186" i="2"/>
  <c r="AT188" i="2"/>
  <c r="AU192" i="2"/>
  <c r="AT196" i="2"/>
  <c r="AU198" i="2"/>
  <c r="AU202" i="2"/>
  <c r="AU219" i="2"/>
  <c r="AU221" i="2"/>
  <c r="AT226" i="2"/>
  <c r="AU227" i="2"/>
  <c r="AU230" i="2"/>
  <c r="AU232" i="2"/>
  <c r="AU47" i="2"/>
  <c r="AT52" i="2"/>
  <c r="AT55" i="2"/>
  <c r="AU59" i="2"/>
  <c r="AT61" i="2"/>
  <c r="AU63" i="2"/>
  <c r="AT65" i="2"/>
  <c r="AT101" i="2"/>
  <c r="AU113" i="2"/>
  <c r="AT115" i="2"/>
  <c r="AU121" i="2"/>
  <c r="AU123" i="2"/>
  <c r="AU124" i="2"/>
  <c r="AU125" i="2"/>
  <c r="AU126" i="2"/>
  <c r="AU128" i="2"/>
  <c r="AU129" i="2"/>
  <c r="AU131" i="2"/>
  <c r="AU133" i="2"/>
  <c r="AU135" i="2"/>
  <c r="AU137" i="2"/>
  <c r="AU140" i="2"/>
  <c r="AU142" i="2"/>
  <c r="AU144" i="2"/>
  <c r="AU146" i="2"/>
  <c r="AU153" i="2"/>
  <c r="AT168" i="2"/>
  <c r="AU170" i="2"/>
  <c r="AU172" i="2"/>
  <c r="AT183" i="2"/>
  <c r="AT187" i="2"/>
  <c r="AT195" i="2"/>
  <c r="AU197" i="2"/>
  <c r="AT199" i="2"/>
  <c r="AT215" i="2"/>
  <c r="AT218" i="2"/>
  <c r="AU220" i="2"/>
  <c r="AU229" i="2"/>
  <c r="AU51" i="2"/>
  <c r="AU77" i="2"/>
  <c r="AT81" i="2"/>
  <c r="AT85" i="2"/>
  <c r="AT89" i="2"/>
  <c r="AT93" i="2"/>
  <c r="AT103" i="2"/>
  <c r="AT106" i="2"/>
  <c r="AT107" i="2"/>
  <c r="AT109" i="2"/>
  <c r="AU114" i="2"/>
  <c r="AU115" i="2"/>
  <c r="AU116" i="2"/>
  <c r="AT117" i="2"/>
  <c r="AT119" i="2"/>
  <c r="AU122" i="2"/>
  <c r="AU149" i="2"/>
  <c r="AU154" i="2"/>
  <c r="AT159" i="2"/>
  <c r="AT162" i="2"/>
  <c r="AT163" i="2"/>
  <c r="AT164" i="2"/>
  <c r="AU165" i="2"/>
  <c r="AU166" i="2"/>
  <c r="AU167" i="2"/>
  <c r="AU168" i="2"/>
  <c r="AT178" i="2"/>
  <c r="AT179" i="2"/>
  <c r="AT180" i="2"/>
  <c r="AU181" i="2"/>
  <c r="AU182" i="2"/>
  <c r="AU183" i="2"/>
  <c r="AU184" i="2"/>
  <c r="AU186" i="2"/>
  <c r="AU187" i="2"/>
  <c r="AU188" i="2"/>
  <c r="AT191" i="2"/>
  <c r="AT194" i="2"/>
  <c r="AU195" i="2"/>
  <c r="AU196" i="2"/>
  <c r="AU199" i="2"/>
  <c r="AT206" i="2"/>
  <c r="AT207" i="2"/>
  <c r="AT210" i="2"/>
  <c r="AT211" i="2"/>
  <c r="AT214" i="2"/>
  <c r="AU215" i="2"/>
  <c r="AU216" i="2"/>
  <c r="AU217" i="2"/>
  <c r="AU218" i="2"/>
  <c r="AT223" i="2"/>
  <c r="AU226" i="2"/>
  <c r="AU228" i="2"/>
  <c r="AT231" i="2"/>
  <c r="AU156" i="2"/>
  <c r="AT158" i="2"/>
  <c r="AU160" i="2"/>
  <c r="AU162" i="2"/>
  <c r="AU164" i="2"/>
  <c r="AT175" i="2"/>
  <c r="AT176" i="2"/>
  <c r="AU177" i="2"/>
  <c r="AU179" i="2"/>
  <c r="AT190" i="2"/>
  <c r="AU204" i="2"/>
  <c r="AU206" i="2"/>
  <c r="AU208" i="2"/>
  <c r="AU210" i="2"/>
  <c r="AU211" i="2"/>
  <c r="AU213" i="2"/>
  <c r="AU223" i="2"/>
  <c r="AU225" i="2"/>
  <c r="AU231" i="2"/>
  <c r="AU376" i="2"/>
  <c r="AU796" i="2"/>
  <c r="AT820" i="2"/>
  <c r="AT816" i="2"/>
  <c r="AT814" i="2"/>
  <c r="AT800" i="2"/>
  <c r="AT798" i="2"/>
  <c r="AU820" i="2"/>
  <c r="AU792" i="2"/>
  <c r="AT822" i="2"/>
  <c r="AU816" i="2"/>
  <c r="AT776" i="2"/>
  <c r="AU711" i="2"/>
  <c r="AT772" i="2"/>
  <c r="AT756" i="2"/>
  <c r="AT740" i="2"/>
  <c r="AT724" i="2"/>
  <c r="AU713" i="2"/>
  <c r="AU697" i="2"/>
  <c r="AT689" i="2"/>
  <c r="AU677" i="2"/>
  <c r="AT707" i="2"/>
  <c r="AU693" i="2"/>
  <c r="AU626" i="2"/>
  <c r="AT630" i="2"/>
  <c r="AT624" i="2"/>
  <c r="AT673" i="2"/>
  <c r="AT657" i="2"/>
  <c r="AT641" i="2"/>
  <c r="AU592" i="2"/>
  <c r="AT588" i="2"/>
  <c r="AU624" i="2"/>
  <c r="AU608" i="2"/>
  <c r="AT590" i="2"/>
  <c r="AT582" i="2"/>
  <c r="AT566" i="2"/>
  <c r="AU549" i="2"/>
  <c r="AT546" i="2"/>
  <c r="AT531" i="2"/>
  <c r="AT529" i="2"/>
  <c r="AU523" i="2"/>
  <c r="AT553" i="2"/>
  <c r="AU527" i="2"/>
  <c r="AT515" i="2"/>
  <c r="AT499" i="2"/>
  <c r="AT483" i="2"/>
  <c r="AT471" i="2"/>
  <c r="AT449" i="2"/>
  <c r="AT453" i="2"/>
  <c r="AT441" i="2"/>
  <c r="AU434" i="2"/>
  <c r="AT426" i="2"/>
  <c r="AT410" i="2"/>
  <c r="AT434" i="2"/>
  <c r="AT424" i="2"/>
  <c r="AT422" i="2"/>
  <c r="AU414" i="2"/>
  <c r="AT406" i="2"/>
  <c r="AT408" i="2"/>
  <c r="AT400" i="2"/>
  <c r="AT818" i="2"/>
  <c r="AU794" i="2"/>
  <c r="AT812" i="2"/>
  <c r="AT810" i="2"/>
  <c r="AU798" i="2"/>
  <c r="AT792" i="2"/>
  <c r="AT770" i="2"/>
  <c r="AT762" i="2"/>
  <c r="AT754" i="2"/>
  <c r="AT746" i="2"/>
  <c r="AT738" i="2"/>
  <c r="AT730" i="2"/>
  <c r="AT722" i="2"/>
  <c r="AT697" i="2"/>
  <c r="AT695" i="2"/>
  <c r="AT768" i="2"/>
  <c r="AT752" i="2"/>
  <c r="AT736" i="2"/>
  <c r="AT720" i="2"/>
  <c r="AT687" i="2"/>
  <c r="AT683" i="2"/>
  <c r="AT679" i="2"/>
  <c r="AT675" i="2"/>
  <c r="AT667" i="2"/>
  <c r="AT659" i="2"/>
  <c r="AT651" i="2"/>
  <c r="AT643" i="2"/>
  <c r="AU634" i="2"/>
  <c r="AU600" i="2"/>
  <c r="AT596" i="2"/>
  <c r="AT610" i="2"/>
  <c r="AT608" i="2"/>
  <c r="AT669" i="2"/>
  <c r="AT653" i="2"/>
  <c r="AT637" i="2"/>
  <c r="AU632" i="2"/>
  <c r="AT629" i="2"/>
  <c r="AU614" i="2"/>
  <c r="AT606" i="2"/>
  <c r="AT604" i="2"/>
  <c r="AT634" i="2"/>
  <c r="AT594" i="2"/>
  <c r="AT578" i="2"/>
  <c r="AT562" i="2"/>
  <c r="AU539" i="2"/>
  <c r="AU521" i="2"/>
  <c r="AT580" i="2"/>
  <c r="AT572" i="2"/>
  <c r="AT564" i="2"/>
  <c r="AT556" i="2"/>
  <c r="AU551" i="2"/>
  <c r="AT547" i="2"/>
  <c r="AU543" i="2"/>
  <c r="AT535" i="2"/>
  <c r="AT533" i="2"/>
  <c r="AT511" i="2"/>
  <c r="AT495" i="2"/>
  <c r="AT479" i="2"/>
  <c r="AU469" i="2"/>
  <c r="AT463" i="2"/>
  <c r="AT461" i="2"/>
  <c r="AT513" i="2"/>
  <c r="AT505" i="2"/>
  <c r="AT497" i="2"/>
  <c r="AT489" i="2"/>
  <c r="AU812" i="2"/>
  <c r="AT780" i="2"/>
  <c r="AU822" i="2"/>
  <c r="AU814" i="2"/>
  <c r="AT808" i="2"/>
  <c r="AT806" i="2"/>
  <c r="AU709" i="2"/>
  <c r="AT681" i="2"/>
  <c r="AT764" i="2"/>
  <c r="AT748" i="2"/>
  <c r="AT732" i="2"/>
  <c r="AT716" i="2"/>
  <c r="AU715" i="2"/>
  <c r="AU707" i="2"/>
  <c r="AT715" i="2"/>
  <c r="AT701" i="2"/>
  <c r="AT699" i="2"/>
  <c r="AU691" i="2"/>
  <c r="AU628" i="2"/>
  <c r="AT665" i="2"/>
  <c r="AT649" i="2"/>
  <c r="AT622" i="2"/>
  <c r="AT620" i="2"/>
  <c r="AT632" i="2"/>
  <c r="AT618" i="2"/>
  <c r="AT616" i="2"/>
  <c r="AU610" i="2"/>
  <c r="AT602" i="2"/>
  <c r="AT598" i="2"/>
  <c r="AT574" i="2"/>
  <c r="AT558" i="2"/>
  <c r="AU547" i="2"/>
  <c r="AU537" i="2"/>
  <c r="AT551" i="2"/>
  <c r="AT543" i="2"/>
  <c r="AT541" i="2"/>
  <c r="AT527" i="2"/>
  <c r="AT525" i="2"/>
  <c r="AT539" i="2"/>
  <c r="AT537" i="2"/>
  <c r="AT545" i="2"/>
  <c r="AU525" i="2"/>
  <c r="AT507" i="2"/>
  <c r="AT491" i="2"/>
  <c r="AT475" i="2"/>
  <c r="AU455" i="2"/>
  <c r="AT459" i="2"/>
  <c r="AT457" i="2"/>
  <c r="AT469" i="2"/>
  <c r="AT445" i="2"/>
  <c r="AT437" i="2"/>
  <c r="AT428" i="2"/>
  <c r="AT443" i="2"/>
  <c r="AT439" i="2"/>
  <c r="AU412" i="2"/>
  <c r="AT432" i="2"/>
  <c r="AT392" i="2"/>
  <c r="AU810" i="2"/>
  <c r="AT804" i="2"/>
  <c r="AT802" i="2"/>
  <c r="AU784" i="2"/>
  <c r="AT784" i="2"/>
  <c r="AT796" i="2"/>
  <c r="AT794" i="2"/>
  <c r="AT788" i="2"/>
  <c r="AU776" i="2"/>
  <c r="AU800" i="2"/>
  <c r="AT790" i="2"/>
  <c r="AT786" i="2"/>
  <c r="AT782" i="2"/>
  <c r="AT778" i="2"/>
  <c r="AT774" i="2"/>
  <c r="AT766" i="2"/>
  <c r="AT758" i="2"/>
  <c r="AT750" i="2"/>
  <c r="AT742" i="2"/>
  <c r="AT734" i="2"/>
  <c r="AT726" i="2"/>
  <c r="AT718" i="2"/>
  <c r="AU685" i="2"/>
  <c r="AT713" i="2"/>
  <c r="AT693" i="2"/>
  <c r="AT691" i="2"/>
  <c r="AT685" i="2"/>
  <c r="AT760" i="2"/>
  <c r="AT744" i="2"/>
  <c r="AT728" i="2"/>
  <c r="AT705" i="2"/>
  <c r="AT703" i="2"/>
  <c r="AT709" i="2"/>
  <c r="AT677" i="2"/>
  <c r="AT671" i="2"/>
  <c r="AT663" i="2"/>
  <c r="AT655" i="2"/>
  <c r="AT647" i="2"/>
  <c r="AT639" i="2"/>
  <c r="AT614" i="2"/>
  <c r="AT612" i="2"/>
  <c r="AT600" i="2"/>
  <c r="AT661" i="2"/>
  <c r="AT645" i="2"/>
  <c r="AU630" i="2"/>
  <c r="AU612" i="2"/>
  <c r="AT626" i="2"/>
  <c r="AT592" i="2"/>
  <c r="AT586" i="2"/>
  <c r="AT570" i="2"/>
  <c r="AT554" i="2"/>
  <c r="AT519" i="2"/>
  <c r="AT584" i="2"/>
  <c r="AT576" i="2"/>
  <c r="AT568" i="2"/>
  <c r="AT560" i="2"/>
  <c r="AU553" i="2"/>
  <c r="AU545" i="2"/>
  <c r="AT523" i="2"/>
  <c r="AT521" i="2"/>
  <c r="AU541" i="2"/>
  <c r="AT503" i="2"/>
  <c r="AT487" i="2"/>
  <c r="AU451" i="2"/>
  <c r="AT517" i="2"/>
  <c r="AT509" i="2"/>
  <c r="AT501" i="2"/>
  <c r="AT493" i="2"/>
  <c r="AT485" i="2"/>
  <c r="AT477" i="2"/>
  <c r="AT455" i="2"/>
  <c r="AU416" i="2"/>
  <c r="AT404" i="2"/>
  <c r="AT388" i="2"/>
  <c r="AU378" i="2"/>
  <c r="AU374" i="2"/>
  <c r="AT398" i="2"/>
  <c r="AT390" i="2"/>
  <c r="AT350" i="2"/>
  <c r="AT363" i="2"/>
  <c r="AU358" i="2"/>
  <c r="AT343" i="2"/>
  <c r="AT330" i="2"/>
  <c r="AT372" i="2"/>
  <c r="AT368" i="2"/>
  <c r="AT364" i="2"/>
  <c r="AT360" i="2"/>
  <c r="AT356" i="2"/>
  <c r="AT352" i="2"/>
  <c r="AT344" i="2"/>
  <c r="AT325" i="2"/>
  <c r="AT326" i="2"/>
  <c r="AT314" i="2"/>
  <c r="AT310" i="2"/>
  <c r="AU301" i="2"/>
  <c r="AT294" i="2"/>
  <c r="AT281" i="2"/>
  <c r="AT279" i="2"/>
  <c r="AT289" i="2"/>
  <c r="AT287" i="2"/>
  <c r="AU268" i="2"/>
  <c r="AT262" i="2"/>
  <c r="AT258" i="2"/>
  <c r="AT247" i="2"/>
  <c r="AT260" i="2"/>
  <c r="AT197" i="2"/>
  <c r="AT212" i="2"/>
  <c r="AT208" i="2"/>
  <c r="AT204" i="2"/>
  <c r="AT189" i="2"/>
  <c r="AT228" i="2"/>
  <c r="AT217" i="2"/>
  <c r="AU201" i="2"/>
  <c r="AT177" i="2"/>
  <c r="AT156" i="2"/>
  <c r="AT160" i="2"/>
  <c r="AT140" i="2"/>
  <c r="AU96" i="2"/>
  <c r="AT90" i="2"/>
  <c r="AT82" i="2"/>
  <c r="AU72" i="2"/>
  <c r="AT88" i="2"/>
  <c r="AT33" i="2"/>
  <c r="AT412" i="2"/>
  <c r="AU430" i="2"/>
  <c r="AT420" i="2"/>
  <c r="AT418" i="2"/>
  <c r="AT416" i="2"/>
  <c r="AT414" i="2"/>
  <c r="AT382" i="2"/>
  <c r="AT380" i="2"/>
  <c r="AT376" i="2"/>
  <c r="AU380" i="2"/>
  <c r="AU371" i="2"/>
  <c r="AT351" i="2"/>
  <c r="AT347" i="2"/>
  <c r="AU329" i="2"/>
  <c r="AU325" i="2"/>
  <c r="AT322" i="2"/>
  <c r="AT340" i="2"/>
  <c r="AT329" i="2"/>
  <c r="AT304" i="2"/>
  <c r="AT317" i="2"/>
  <c r="AT313" i="2"/>
  <c r="AT309" i="2"/>
  <c r="AU291" i="2"/>
  <c r="AT285" i="2"/>
  <c r="AT283" i="2"/>
  <c r="AU289" i="2"/>
  <c r="AT277" i="2"/>
  <c r="AT275" i="2"/>
  <c r="AT264" i="2"/>
  <c r="AT266" i="2"/>
  <c r="AT253" i="2"/>
  <c r="AT251" i="2"/>
  <c r="AT249" i="2"/>
  <c r="AU245" i="2"/>
  <c r="AT233" i="2"/>
  <c r="AT193" i="2"/>
  <c r="AT216" i="2"/>
  <c r="AT229" i="2"/>
  <c r="AT213" i="2"/>
  <c r="AU193" i="2"/>
  <c r="AT148" i="2"/>
  <c r="AT173" i="2"/>
  <c r="AU155" i="2"/>
  <c r="AU147" i="2"/>
  <c r="AT143" i="2"/>
  <c r="AU148" i="2"/>
  <c r="AT136" i="2"/>
  <c r="AT116" i="2"/>
  <c r="AT108" i="2"/>
  <c r="AU104" i="2"/>
  <c r="AT96" i="2"/>
  <c r="AT110" i="2"/>
  <c r="AT104" i="2"/>
  <c r="AU70" i="2"/>
  <c r="AT84" i="2"/>
  <c r="AU78" i="2"/>
  <c r="AT62" i="2"/>
  <c r="AT53" i="2"/>
  <c r="AU55" i="2"/>
  <c r="AT37" i="2"/>
  <c r="AT41" i="2"/>
  <c r="AU25" i="2"/>
  <c r="AT29" i="2"/>
  <c r="AT35" i="2"/>
  <c r="AT7" i="2"/>
  <c r="AU120" i="2"/>
  <c r="AU102" i="2"/>
  <c r="AT102" i="2"/>
  <c r="AU74" i="2"/>
  <c r="AT70" i="2"/>
  <c r="AT80" i="2"/>
  <c r="AT51" i="2"/>
  <c r="AT43" i="2"/>
  <c r="AU29" i="2"/>
  <c r="AT25" i="2"/>
  <c r="AT31" i="2"/>
  <c r="AT23" i="2"/>
  <c r="AT11" i="2"/>
  <c r="AT481" i="2"/>
  <c r="AU406" i="2"/>
  <c r="AT384" i="2"/>
  <c r="AT402" i="2"/>
  <c r="AT394" i="2"/>
  <c r="AT378" i="2"/>
  <c r="AT371" i="2"/>
  <c r="AT362" i="2"/>
  <c r="AT370" i="2"/>
  <c r="AT367" i="2"/>
  <c r="AU359" i="2"/>
  <c r="AT335" i="2"/>
  <c r="AT336" i="2"/>
  <c r="AU294" i="2"/>
  <c r="AU287" i="2"/>
  <c r="AT273" i="2"/>
  <c r="AU270" i="2"/>
  <c r="AT256" i="2"/>
  <c r="AT239" i="2"/>
  <c r="AT203" i="2"/>
  <c r="AU189" i="2"/>
  <c r="AT185" i="2"/>
  <c r="AT220" i="2"/>
  <c r="AT201" i="2"/>
  <c r="AT232" i="2"/>
  <c r="AT225" i="2"/>
  <c r="AT209" i="2"/>
  <c r="AU203" i="2"/>
  <c r="AT200" i="2"/>
  <c r="AT192" i="2"/>
  <c r="AT169" i="2"/>
  <c r="AT155" i="2"/>
  <c r="AT147" i="2"/>
  <c r="AT152" i="2"/>
  <c r="AT120" i="2"/>
  <c r="AT144" i="2"/>
  <c r="AT132" i="2"/>
  <c r="AT94" i="2"/>
  <c r="AT86" i="2"/>
  <c r="AT68" i="2"/>
  <c r="AT21" i="2"/>
  <c r="AT15" i="2"/>
  <c r="AT16" i="2"/>
  <c r="AT451" i="2"/>
  <c r="AT467" i="2"/>
  <c r="AT465" i="2"/>
  <c r="AU432" i="2"/>
  <c r="AT447" i="2"/>
  <c r="AT435" i="2"/>
  <c r="AU428" i="2"/>
  <c r="AT396" i="2"/>
  <c r="AT386" i="2"/>
  <c r="AU382" i="2"/>
  <c r="AT355" i="2"/>
  <c r="AT359" i="2"/>
  <c r="AT375" i="2"/>
  <c r="AT354" i="2"/>
  <c r="AU362" i="2"/>
  <c r="AT339" i="2"/>
  <c r="AT348" i="2"/>
  <c r="AT332" i="2"/>
  <c r="AU330" i="2"/>
  <c r="AU326" i="2"/>
  <c r="AU321" i="2"/>
  <c r="AT346" i="2"/>
  <c r="AT342" i="2"/>
  <c r="AT338" i="2"/>
  <c r="AT334" i="2"/>
  <c r="AT318" i="2"/>
  <c r="AT306" i="2"/>
  <c r="AT298" i="2"/>
  <c r="AT302" i="2"/>
  <c r="AT291" i="2"/>
  <c r="AT270" i="2"/>
  <c r="AT268" i="2"/>
  <c r="AU272" i="2"/>
  <c r="AT272" i="2"/>
  <c r="AU253" i="2"/>
  <c r="AT243" i="2"/>
  <c r="AT241" i="2"/>
  <c r="AT237" i="2"/>
  <c r="AT235" i="2"/>
  <c r="AU185" i="2"/>
  <c r="AU200" i="2"/>
  <c r="AT224" i="2"/>
  <c r="AT221" i="2"/>
  <c r="AT205" i="2"/>
  <c r="AT181" i="2"/>
  <c r="AT165" i="2"/>
  <c r="AT154" i="2"/>
  <c r="AT122" i="2"/>
  <c r="AT139" i="2"/>
  <c r="AT135" i="2"/>
  <c r="AT131" i="2"/>
  <c r="AT127" i="2"/>
  <c r="AT118" i="2"/>
  <c r="AT128" i="2"/>
  <c r="AT112" i="2"/>
  <c r="AU106" i="2"/>
  <c r="AT78" i="2"/>
  <c r="AT92" i="2"/>
  <c r="AU76" i="2"/>
  <c r="AT66" i="2"/>
  <c r="AU57" i="2"/>
  <c r="AT64" i="2"/>
  <c r="AU53" i="2"/>
  <c r="AT49" i="2"/>
  <c r="AT27" i="2"/>
  <c r="AU15" i="2"/>
  <c r="AT124" i="2"/>
  <c r="AT114" i="2"/>
  <c r="AU108" i="2"/>
  <c r="AT100" i="2"/>
  <c r="AT98" i="2"/>
  <c r="AT72" i="2"/>
  <c r="AT76" i="2"/>
  <c r="AT57" i="2"/>
  <c r="AT60" i="2"/>
  <c r="AT47" i="2"/>
  <c r="AT45" i="2"/>
  <c r="AT39" i="2"/>
  <c r="AU18" i="2"/>
  <c r="AW233" i="2"/>
  <c r="AW234" i="2"/>
  <c r="AW235" i="2"/>
  <c r="AV238" i="2"/>
  <c r="AV240" i="2"/>
  <c r="AX240" i="2" s="1"/>
  <c r="AZ240" i="2" s="1"/>
  <c r="BD240" i="2" s="1"/>
  <c r="AW245" i="2"/>
  <c r="AW252" i="2"/>
  <c r="AY252" i="2" s="1"/>
  <c r="AW255" i="2"/>
  <c r="AV257" i="2"/>
  <c r="AV261" i="2"/>
  <c r="AW271" i="2"/>
  <c r="AW281" i="2"/>
  <c r="AV282" i="2"/>
  <c r="AW286" i="2"/>
  <c r="AV288" i="2"/>
  <c r="AV290" i="2"/>
  <c r="AV293" i="2"/>
  <c r="AV294" i="2"/>
  <c r="AV298" i="2"/>
  <c r="AV302" i="2"/>
  <c r="AV310" i="2"/>
  <c r="AV311" i="2"/>
  <c r="AV312" i="2"/>
  <c r="AV323" i="2"/>
  <c r="AX323" i="2" s="1"/>
  <c r="AW327" i="2"/>
  <c r="AW237" i="2"/>
  <c r="AW240" i="2"/>
  <c r="AV242" i="2"/>
  <c r="AV244" i="2"/>
  <c r="AV246" i="2"/>
  <c r="AW257" i="2"/>
  <c r="AW258" i="2"/>
  <c r="AV259" i="2"/>
  <c r="AW261" i="2"/>
  <c r="AW262" i="2"/>
  <c r="AV263" i="2"/>
  <c r="AW266" i="2"/>
  <c r="AV267" i="2"/>
  <c r="AW273" i="2"/>
  <c r="AV274" i="2"/>
  <c r="AW282" i="2"/>
  <c r="AV284" i="2"/>
  <c r="AW290" i="2"/>
  <c r="AV295" i="2"/>
  <c r="AW296" i="2"/>
  <c r="AV299" i="2"/>
  <c r="AW300" i="2"/>
  <c r="AV303" i="2"/>
  <c r="AV306" i="2"/>
  <c r="AV307" i="2"/>
  <c r="AW311" i="2"/>
  <c r="AY311" i="2" s="1"/>
  <c r="AW312" i="2"/>
  <c r="AY312" i="2" s="1"/>
  <c r="AV319" i="2"/>
  <c r="AW320" i="2"/>
  <c r="AW323" i="2"/>
  <c r="AY323" i="2" s="1"/>
  <c r="BA323" i="2" s="1"/>
  <c r="AW330" i="2"/>
  <c r="AV331" i="2"/>
  <c r="AW333" i="2"/>
  <c r="AV339" i="2"/>
  <c r="AV340" i="2"/>
  <c r="AV236" i="2"/>
  <c r="AW239" i="2"/>
  <c r="AW244" i="2"/>
  <c r="AY244" i="2" s="1"/>
  <c r="BA244" i="2" s="1"/>
  <c r="BE244" i="2" s="1"/>
  <c r="AW247" i="2"/>
  <c r="AV248" i="2"/>
  <c r="AX248" i="2" s="1"/>
  <c r="AW249" i="2"/>
  <c r="AW251" i="2"/>
  <c r="AW253" i="2"/>
  <c r="AW259" i="2"/>
  <c r="AW263" i="2"/>
  <c r="AW267" i="2"/>
  <c r="AY267" i="2" s="1"/>
  <c r="BA267" i="2" s="1"/>
  <c r="BB267" i="2" s="1"/>
  <c r="BF267" i="2" s="1"/>
  <c r="AV269" i="2"/>
  <c r="AV270" i="2"/>
  <c r="AV272" i="2"/>
  <c r="AW274" i="2"/>
  <c r="AW277" i="2"/>
  <c r="AY277" i="2" s="1"/>
  <c r="AV278" i="2"/>
  <c r="AW279" i="2"/>
  <c r="AW295" i="2"/>
  <c r="AW299" i="2"/>
  <c r="AY299" i="2" s="1"/>
  <c r="BA299" i="2" s="1"/>
  <c r="BB299" i="2" s="1"/>
  <c r="BF299" i="2" s="1"/>
  <c r="AW303" i="2"/>
  <c r="AW304" i="2"/>
  <c r="AW307" i="2"/>
  <c r="AV308" i="2"/>
  <c r="AV314" i="2"/>
  <c r="AV315" i="2"/>
  <c r="AW316" i="2"/>
  <c r="AY316" i="2" s="1"/>
  <c r="BA316" i="2" s="1"/>
  <c r="BB316" i="2" s="1"/>
  <c r="BF316" i="2" s="1"/>
  <c r="AV318" i="2"/>
  <c r="AW319" i="2"/>
  <c r="AV234" i="2"/>
  <c r="AX234" i="2" s="1"/>
  <c r="AW236" i="2"/>
  <c r="AY236" i="2" s="1"/>
  <c r="AW248" i="2"/>
  <c r="AV250" i="2"/>
  <c r="AV252" i="2"/>
  <c r="AV254" i="2"/>
  <c r="AV255" i="2"/>
  <c r="AV265" i="2"/>
  <c r="AV271" i="2"/>
  <c r="AX271" i="2" s="1"/>
  <c r="AV276" i="2"/>
  <c r="AX276" i="2" s="1"/>
  <c r="AZ276" i="2" s="1"/>
  <c r="BD276" i="2" s="1"/>
  <c r="AW278" i="2"/>
  <c r="AV280" i="2"/>
  <c r="AW283" i="2"/>
  <c r="AW285" i="2"/>
  <c r="AV286" i="2"/>
  <c r="AV292" i="2"/>
  <c r="AW308" i="2"/>
  <c r="AW315" i="2"/>
  <c r="AW324" i="2"/>
  <c r="AV327" i="2"/>
  <c r="AV329" i="2"/>
  <c r="AV332" i="2"/>
  <c r="AW336" i="2"/>
  <c r="AY336" i="2" s="1"/>
  <c r="BA336" i="2" s="1"/>
  <c r="BE336" i="2" s="1"/>
  <c r="AV337" i="2"/>
  <c r="AW341" i="2"/>
  <c r="AV333" i="2"/>
  <c r="AW340" i="2"/>
  <c r="AW345" i="2"/>
  <c r="AY345" i="2" s="1"/>
  <c r="AV351" i="2"/>
  <c r="AW352" i="2"/>
  <c r="AV353" i="2"/>
  <c r="AW356" i="2"/>
  <c r="AW357" i="2"/>
  <c r="AW361" i="2"/>
  <c r="AV363" i="2"/>
  <c r="AV364" i="2"/>
  <c r="AV365" i="2"/>
  <c r="AW369" i="2"/>
  <c r="AY369" i="2" s="1"/>
  <c r="AW374" i="2"/>
  <c r="AV379" i="2"/>
  <c r="AW384" i="2"/>
  <c r="AW386" i="2"/>
  <c r="AV387" i="2"/>
  <c r="AV391" i="2"/>
  <c r="AX391" i="2" s="1"/>
  <c r="AW393" i="2"/>
  <c r="AV399" i="2"/>
  <c r="AW401" i="2"/>
  <c r="AV407" i="2"/>
  <c r="AW413" i="2"/>
  <c r="AV415" i="2"/>
  <c r="AV417" i="2"/>
  <c r="AV419" i="2"/>
  <c r="AW421" i="2"/>
  <c r="AV423" i="2"/>
  <c r="AV425" i="2"/>
  <c r="AW426" i="2"/>
  <c r="AW430" i="2"/>
  <c r="AV432" i="2"/>
  <c r="AV434" i="2"/>
  <c r="AW436" i="2"/>
  <c r="AW438" i="2"/>
  <c r="AW439" i="2"/>
  <c r="AV440" i="2"/>
  <c r="AW442" i="2"/>
  <c r="AW443" i="2"/>
  <c r="AV444" i="2"/>
  <c r="AW328" i="2"/>
  <c r="AW331" i="2"/>
  <c r="AW332" i="2"/>
  <c r="AW337" i="2"/>
  <c r="AV347" i="2"/>
  <c r="AV348" i="2"/>
  <c r="AW353" i="2"/>
  <c r="AW364" i="2"/>
  <c r="AY364" i="2" s="1"/>
  <c r="AW365" i="2"/>
  <c r="AY365" i="2" s="1"/>
  <c r="BA365" i="2" s="1"/>
  <c r="AV371" i="2"/>
  <c r="AV372" i="2"/>
  <c r="AW379" i="2"/>
  <c r="AY379" i="2" s="1"/>
  <c r="AV381" i="2"/>
  <c r="AV383" i="2"/>
  <c r="AX383" i="2" s="1"/>
  <c r="AV385" i="2"/>
  <c r="AW387" i="2"/>
  <c r="AW388" i="2"/>
  <c r="AY388" i="2" s="1"/>
  <c r="AV389" i="2"/>
  <c r="AW396" i="2"/>
  <c r="AV397" i="2"/>
  <c r="AW404" i="2"/>
  <c r="AV405" i="2"/>
  <c r="AV411" i="2"/>
  <c r="AW417" i="2"/>
  <c r="AW425" i="2"/>
  <c r="AV427" i="2"/>
  <c r="AV428" i="2"/>
  <c r="AV429" i="2"/>
  <c r="AV431" i="2"/>
  <c r="AV433" i="2"/>
  <c r="AW440" i="2"/>
  <c r="AW444" i="2"/>
  <c r="AV450" i="2"/>
  <c r="AW451" i="2"/>
  <c r="AV454" i="2"/>
  <c r="AV330" i="2"/>
  <c r="AV336" i="2"/>
  <c r="AV343" i="2"/>
  <c r="AV344" i="2"/>
  <c r="AW348" i="2"/>
  <c r="AY348" i="2" s="1"/>
  <c r="AV349" i="2"/>
  <c r="AV360" i="2"/>
  <c r="AV368" i="2"/>
  <c r="AW372" i="2"/>
  <c r="AV373" i="2"/>
  <c r="AV377" i="2"/>
  <c r="AW383" i="2"/>
  <c r="AW389" i="2"/>
  <c r="AV395" i="2"/>
  <c r="AW397" i="2"/>
  <c r="AY397" i="2" s="1"/>
  <c r="BA397" i="2" s="1"/>
  <c r="BB397" i="2" s="1"/>
  <c r="BF397" i="2" s="1"/>
  <c r="AV403" i="2"/>
  <c r="AW405" i="2"/>
  <c r="AW408" i="2"/>
  <c r="AV409" i="2"/>
  <c r="AW412" i="2"/>
  <c r="AW420" i="2"/>
  <c r="AW429" i="2"/>
  <c r="AW433" i="2"/>
  <c r="AW447" i="2"/>
  <c r="AV448" i="2"/>
  <c r="AW450" i="2"/>
  <c r="AV452" i="2"/>
  <c r="AW454" i="2"/>
  <c r="AV335" i="2"/>
  <c r="AV341" i="2"/>
  <c r="AW344" i="2"/>
  <c r="AV345" i="2"/>
  <c r="AW349" i="2"/>
  <c r="AV352" i="2"/>
  <c r="AV355" i="2"/>
  <c r="AV356" i="2"/>
  <c r="AV357" i="2"/>
  <c r="AW360" i="2"/>
  <c r="AV361" i="2"/>
  <c r="AW368" i="2"/>
  <c r="AV369" i="2"/>
  <c r="AW373" i="2"/>
  <c r="AY373" i="2" s="1"/>
  <c r="BA373" i="2" s="1"/>
  <c r="BB373" i="2" s="1"/>
  <c r="BF373" i="2" s="1"/>
  <c r="AV375" i="2"/>
  <c r="AW378" i="2"/>
  <c r="AV386" i="2"/>
  <c r="AW392" i="2"/>
  <c r="AV393" i="2"/>
  <c r="AW400" i="2"/>
  <c r="AY400" i="2" s="1"/>
  <c r="AV401" i="2"/>
  <c r="AW409" i="2"/>
  <c r="AV413" i="2"/>
  <c r="AW418" i="2"/>
  <c r="AV421" i="2"/>
  <c r="AW435" i="2"/>
  <c r="AV436" i="2"/>
  <c r="AV438" i="2"/>
  <c r="AV442" i="2"/>
  <c r="AV446" i="2"/>
  <c r="AW448" i="2"/>
  <c r="AW452" i="2"/>
  <c r="AW455" i="2"/>
  <c r="AW463" i="2"/>
  <c r="AV464" i="2"/>
  <c r="AX464" i="2" s="1"/>
  <c r="AW469" i="2"/>
  <c r="AV473" i="2"/>
  <c r="AV476" i="2"/>
  <c r="AW477" i="2"/>
  <c r="AY477" i="2" s="1"/>
  <c r="AV484" i="2"/>
  <c r="AW485" i="2"/>
  <c r="AV492" i="2"/>
  <c r="AW493" i="2"/>
  <c r="AY493" i="2" s="1"/>
  <c r="AV456" i="2"/>
  <c r="AW461" i="2"/>
  <c r="AW464" i="2"/>
  <c r="AV466" i="2"/>
  <c r="AV468" i="2"/>
  <c r="AV471" i="2"/>
  <c r="AW473" i="2"/>
  <c r="AW476" i="2"/>
  <c r="AV478" i="2"/>
  <c r="AW484" i="2"/>
  <c r="AV486" i="2"/>
  <c r="AW492" i="2"/>
  <c r="AV494" i="2"/>
  <c r="AW500" i="2"/>
  <c r="AV502" i="2"/>
  <c r="AW508" i="2"/>
  <c r="AV510" i="2"/>
  <c r="AW516" i="2"/>
  <c r="AW521" i="2"/>
  <c r="AV524" i="2"/>
  <c r="AW529" i="2"/>
  <c r="AW532" i="2"/>
  <c r="AV534" i="2"/>
  <c r="AV536" i="2"/>
  <c r="AW540" i="2"/>
  <c r="AV542" i="2"/>
  <c r="AV544" i="2"/>
  <c r="AW549" i="2"/>
  <c r="AV551" i="2"/>
  <c r="AW553" i="2"/>
  <c r="AW554" i="2"/>
  <c r="AV555" i="2"/>
  <c r="AW562" i="2"/>
  <c r="AY562" i="2" s="1"/>
  <c r="BA562" i="2" s="1"/>
  <c r="BE562" i="2" s="1"/>
  <c r="AV563" i="2"/>
  <c r="AW570" i="2"/>
  <c r="AV571" i="2"/>
  <c r="AW578" i="2"/>
  <c r="AY578" i="2" s="1"/>
  <c r="BA578" i="2" s="1"/>
  <c r="AV579" i="2"/>
  <c r="AW456" i="2"/>
  <c r="AY456" i="2" s="1"/>
  <c r="BA456" i="2" s="1"/>
  <c r="BE456" i="2" s="1"/>
  <c r="AV458" i="2"/>
  <c r="AV460" i="2"/>
  <c r="AX460" i="2" s="1"/>
  <c r="AV462" i="2"/>
  <c r="AW468" i="2"/>
  <c r="AV470" i="2"/>
  <c r="AW471" i="2"/>
  <c r="AV472" i="2"/>
  <c r="AV480" i="2"/>
  <c r="AX480" i="2" s="1"/>
  <c r="AZ480" i="2" s="1"/>
  <c r="BD480" i="2" s="1"/>
  <c r="AW481" i="2"/>
  <c r="AY481" i="2" s="1"/>
  <c r="AV488" i="2"/>
  <c r="AX488" i="2" s="1"/>
  <c r="AW489" i="2"/>
  <c r="AW460" i="2"/>
  <c r="AW472" i="2"/>
  <c r="AV474" i="2"/>
  <c r="AW480" i="2"/>
  <c r="AV482" i="2"/>
  <c r="AW488" i="2"/>
  <c r="AV490" i="2"/>
  <c r="AW496" i="2"/>
  <c r="AV498" i="2"/>
  <c r="AW504" i="2"/>
  <c r="AV506" i="2"/>
  <c r="AW512" i="2"/>
  <c r="AV514" i="2"/>
  <c r="AW517" i="2"/>
  <c r="AY517" i="2" s="1"/>
  <c r="AW520" i="2"/>
  <c r="AV522" i="2"/>
  <c r="AW528" i="2"/>
  <c r="AW539" i="2"/>
  <c r="AV546" i="2"/>
  <c r="AW548" i="2"/>
  <c r="AW552" i="2"/>
  <c r="AW558" i="2"/>
  <c r="AY558" i="2" s="1"/>
  <c r="AV559" i="2"/>
  <c r="AW566" i="2"/>
  <c r="AV567" i="2"/>
  <c r="AW574" i="2"/>
  <c r="AY574" i="2" s="1"/>
  <c r="AV575" i="2"/>
  <c r="AW582" i="2"/>
  <c r="AV518" i="2"/>
  <c r="AV520" i="2"/>
  <c r="AV526" i="2"/>
  <c r="AW531" i="2"/>
  <c r="AW537" i="2"/>
  <c r="AW545" i="2"/>
  <c r="AV548" i="2"/>
  <c r="AW555" i="2"/>
  <c r="AV557" i="2"/>
  <c r="AW571" i="2"/>
  <c r="AV573" i="2"/>
  <c r="AW583" i="2"/>
  <c r="AV589" i="2"/>
  <c r="AX589" i="2" s="1"/>
  <c r="AZ589" i="2" s="1"/>
  <c r="BD589" i="2" s="1"/>
  <c r="AV597" i="2"/>
  <c r="AW599" i="2"/>
  <c r="AW604" i="2"/>
  <c r="AW606" i="2"/>
  <c r="AV607" i="2"/>
  <c r="AW612" i="2"/>
  <c r="AW615" i="2"/>
  <c r="AV617" i="2"/>
  <c r="AV619" i="2"/>
  <c r="AW623" i="2"/>
  <c r="AV625" i="2"/>
  <c r="AV626" i="2"/>
  <c r="AV627" i="2"/>
  <c r="AV630" i="2"/>
  <c r="AW632" i="2"/>
  <c r="AV636" i="2"/>
  <c r="AW642" i="2"/>
  <c r="AY642" i="2" s="1"/>
  <c r="AV644" i="2"/>
  <c r="AW650" i="2"/>
  <c r="AV652" i="2"/>
  <c r="AW658" i="2"/>
  <c r="AV660" i="2"/>
  <c r="AW666" i="2"/>
  <c r="AW497" i="2"/>
  <c r="AW501" i="2"/>
  <c r="AY501" i="2" s="1"/>
  <c r="AW505" i="2"/>
  <c r="AW509" i="2"/>
  <c r="AW513" i="2"/>
  <c r="AV538" i="2"/>
  <c r="AV540" i="2"/>
  <c r="AV547" i="2"/>
  <c r="AV550" i="2"/>
  <c r="AV554" i="2"/>
  <c r="AW559" i="2"/>
  <c r="AV561" i="2"/>
  <c r="AX561" i="2" s="1"/>
  <c r="AW575" i="2"/>
  <c r="AV577" i="2"/>
  <c r="AW586" i="2"/>
  <c r="AV587" i="2"/>
  <c r="AW594" i="2"/>
  <c r="AV595" i="2"/>
  <c r="AV603" i="2"/>
  <c r="AW607" i="2"/>
  <c r="AV609" i="2"/>
  <c r="AV611" i="2"/>
  <c r="AV613" i="2"/>
  <c r="AW619" i="2"/>
  <c r="AV621" i="2"/>
  <c r="AW627" i="2"/>
  <c r="AV631" i="2"/>
  <c r="AV633" i="2"/>
  <c r="AV634" i="2"/>
  <c r="AV635" i="2"/>
  <c r="AV638" i="2"/>
  <c r="AW639" i="2"/>
  <c r="AV646" i="2"/>
  <c r="AW647" i="2"/>
  <c r="AV654" i="2"/>
  <c r="AW655" i="2"/>
  <c r="AV662" i="2"/>
  <c r="AW663" i="2"/>
  <c r="AV670" i="2"/>
  <c r="AW671" i="2"/>
  <c r="AV698" i="2"/>
  <c r="AW703" i="2"/>
  <c r="AW705" i="2"/>
  <c r="AY705" i="2" s="1"/>
  <c r="BA705" i="2" s="1"/>
  <c r="AW707" i="2"/>
  <c r="AW711" i="2"/>
  <c r="AV713" i="2"/>
  <c r="AW715" i="2"/>
  <c r="AV717" i="2"/>
  <c r="AW718" i="2"/>
  <c r="AV725" i="2"/>
  <c r="AW726" i="2"/>
  <c r="AV733" i="2"/>
  <c r="AW734" i="2"/>
  <c r="AV741" i="2"/>
  <c r="AW742" i="2"/>
  <c r="AV749" i="2"/>
  <c r="AW750" i="2"/>
  <c r="AV757" i="2"/>
  <c r="AW758" i="2"/>
  <c r="AV765" i="2"/>
  <c r="AW766" i="2"/>
  <c r="AV773" i="2"/>
  <c r="AW774" i="2"/>
  <c r="AV777" i="2"/>
  <c r="AX777" i="2" s="1"/>
  <c r="AV779" i="2"/>
  <c r="AV781" i="2"/>
  <c r="AW782" i="2"/>
  <c r="AW785" i="2"/>
  <c r="AV787" i="2"/>
  <c r="AW523" i="2"/>
  <c r="AW524" i="2"/>
  <c r="AY524" i="2" s="1"/>
  <c r="AV528" i="2"/>
  <c r="AX528" i="2" s="1"/>
  <c r="AW544" i="2"/>
  <c r="AV552" i="2"/>
  <c r="AW563" i="2"/>
  <c r="AV565" i="2"/>
  <c r="AW579" i="2"/>
  <c r="AY579" i="2" s="1"/>
  <c r="BA579" i="2" s="1"/>
  <c r="BE579" i="2" s="1"/>
  <c r="AV581" i="2"/>
  <c r="AV585" i="2"/>
  <c r="AX585" i="2" s="1"/>
  <c r="AZ585" i="2" s="1"/>
  <c r="BD585" i="2" s="1"/>
  <c r="AW587" i="2"/>
  <c r="AW590" i="2"/>
  <c r="AY590" i="2" s="1"/>
  <c r="AV591" i="2"/>
  <c r="AV593" i="2"/>
  <c r="AX593" i="2" s="1"/>
  <c r="AW595" i="2"/>
  <c r="AV601" i="2"/>
  <c r="AW603" i="2"/>
  <c r="AV605" i="2"/>
  <c r="AW611" i="2"/>
  <c r="AW614" i="2"/>
  <c r="AV629" i="2"/>
  <c r="AW631" i="2"/>
  <c r="AW635" i="2"/>
  <c r="AW638" i="2"/>
  <c r="AV640" i="2"/>
  <c r="AW646" i="2"/>
  <c r="AV648" i="2"/>
  <c r="AW654" i="2"/>
  <c r="AV656" i="2"/>
  <c r="AW662" i="2"/>
  <c r="AV664" i="2"/>
  <c r="AV496" i="2"/>
  <c r="AV500" i="2"/>
  <c r="AV504" i="2"/>
  <c r="AV508" i="2"/>
  <c r="AV512" i="2"/>
  <c r="AV516" i="2"/>
  <c r="AV530" i="2"/>
  <c r="AV532" i="2"/>
  <c r="AW536" i="2"/>
  <c r="AW567" i="2"/>
  <c r="AV569" i="2"/>
  <c r="AV583" i="2"/>
  <c r="AW591" i="2"/>
  <c r="AW598" i="2"/>
  <c r="AV599" i="2"/>
  <c r="AV615" i="2"/>
  <c r="AX615" i="2" s="1"/>
  <c r="AZ615" i="2" s="1"/>
  <c r="BD615" i="2" s="1"/>
  <c r="AW620" i="2"/>
  <c r="AW622" i="2"/>
  <c r="AV623" i="2"/>
  <c r="AW628" i="2"/>
  <c r="AV642" i="2"/>
  <c r="AW643" i="2"/>
  <c r="AV650" i="2"/>
  <c r="AW651" i="2"/>
  <c r="AV658" i="2"/>
  <c r="AW659" i="2"/>
  <c r="AV666" i="2"/>
  <c r="AW667" i="2"/>
  <c r="AV674" i="2"/>
  <c r="AW675" i="2"/>
  <c r="AV678" i="2"/>
  <c r="AV680" i="2"/>
  <c r="AV682" i="2"/>
  <c r="AW683" i="2"/>
  <c r="AW686" i="2"/>
  <c r="AV688" i="2"/>
  <c r="AW690" i="2"/>
  <c r="AV692" i="2"/>
  <c r="AV694" i="2"/>
  <c r="AX694" i="2" s="1"/>
  <c r="AZ694" i="2" s="1"/>
  <c r="BD694" i="2" s="1"/>
  <c r="AV696" i="2"/>
  <c r="AW702" i="2"/>
  <c r="AV704" i="2"/>
  <c r="AW706" i="2"/>
  <c r="AW710" i="2"/>
  <c r="AY710" i="2" s="1"/>
  <c r="AW714" i="2"/>
  <c r="AV721" i="2"/>
  <c r="AW722" i="2"/>
  <c r="AV729" i="2"/>
  <c r="AW730" i="2"/>
  <c r="AV737" i="2"/>
  <c r="AW738" i="2"/>
  <c r="AV745" i="2"/>
  <c r="AW746" i="2"/>
  <c r="AV753" i="2"/>
  <c r="AW754" i="2"/>
  <c r="AV761" i="2"/>
  <c r="AW762" i="2"/>
  <c r="AV769" i="2"/>
  <c r="AW770" i="2"/>
  <c r="AW670" i="2"/>
  <c r="AW678" i="2"/>
  <c r="AW694" i="2"/>
  <c r="AV708" i="2"/>
  <c r="AV714" i="2"/>
  <c r="AW717" i="2"/>
  <c r="AV727" i="2"/>
  <c r="AW733" i="2"/>
  <c r="AY733" i="2" s="1"/>
  <c r="AV743" i="2"/>
  <c r="AW749" i="2"/>
  <c r="AV759" i="2"/>
  <c r="AW765" i="2"/>
  <c r="AV775" i="2"/>
  <c r="AW781" i="2"/>
  <c r="AW786" i="2"/>
  <c r="AW796" i="2"/>
  <c r="AW804" i="2"/>
  <c r="AV805" i="2"/>
  <c r="AW810" i="2"/>
  <c r="AV813" i="2"/>
  <c r="AW818" i="2"/>
  <c r="AV820" i="2"/>
  <c r="AW822" i="2"/>
  <c r="AV8" i="2"/>
  <c r="AW13" i="2"/>
  <c r="AV16" i="2"/>
  <c r="AW23" i="2"/>
  <c r="AV24" i="2"/>
  <c r="AV26" i="2"/>
  <c r="AV28" i="2"/>
  <c r="AW35" i="2"/>
  <c r="AV36" i="2"/>
  <c r="AW40" i="2"/>
  <c r="AV668" i="2"/>
  <c r="AW674" i="2"/>
  <c r="AW679" i="2"/>
  <c r="AV684" i="2"/>
  <c r="AV686" i="2"/>
  <c r="AW695" i="2"/>
  <c r="AW697" i="2"/>
  <c r="AW698" i="2"/>
  <c r="AV702" i="2"/>
  <c r="AW721" i="2"/>
  <c r="AV731" i="2"/>
  <c r="AW737" i="2"/>
  <c r="AV747" i="2"/>
  <c r="AW753" i="2"/>
  <c r="AV763" i="2"/>
  <c r="AW769" i="2"/>
  <c r="AW777" i="2"/>
  <c r="AW794" i="2"/>
  <c r="AV797" i="2"/>
  <c r="AW802" i="2"/>
  <c r="AW805" i="2"/>
  <c r="AV807" i="2"/>
  <c r="AV809" i="2"/>
  <c r="AW813" i="2"/>
  <c r="AV815" i="2"/>
  <c r="AV817" i="2"/>
  <c r="AV819" i="2"/>
  <c r="AV821" i="2"/>
  <c r="AW8" i="2"/>
  <c r="AV9" i="2"/>
  <c r="AW16" i="2"/>
  <c r="AV17" i="2"/>
  <c r="AW18" i="2"/>
  <c r="AV19" i="2"/>
  <c r="AV22" i="2"/>
  <c r="AW24" i="2"/>
  <c r="AY24" i="2" s="1"/>
  <c r="AW28" i="2"/>
  <c r="AV30" i="2"/>
  <c r="AV34" i="2"/>
  <c r="AW36" i="2"/>
  <c r="AV42" i="2"/>
  <c r="AW43" i="2"/>
  <c r="AV50" i="2"/>
  <c r="AW51" i="2"/>
  <c r="AW55" i="2"/>
  <c r="AV57" i="2"/>
  <c r="AW58" i="2"/>
  <c r="AV59" i="2"/>
  <c r="AX59" i="2" s="1"/>
  <c r="AW61" i="2"/>
  <c r="AW81" i="2"/>
  <c r="AY81" i="2" s="1"/>
  <c r="AV83" i="2"/>
  <c r="AW89" i="2"/>
  <c r="AV91" i="2"/>
  <c r="AW94" i="2"/>
  <c r="AW97" i="2"/>
  <c r="AW101" i="2"/>
  <c r="AW105" i="2"/>
  <c r="AV672" i="2"/>
  <c r="AV710" i="2"/>
  <c r="AV719" i="2"/>
  <c r="AW725" i="2"/>
  <c r="AV735" i="2"/>
  <c r="AW741" i="2"/>
  <c r="AV751" i="2"/>
  <c r="AW757" i="2"/>
  <c r="AY757" i="2" s="1"/>
  <c r="BA757" i="2" s="1"/>
  <c r="BE757" i="2" s="1"/>
  <c r="AV767" i="2"/>
  <c r="AW773" i="2"/>
  <c r="AW778" i="2"/>
  <c r="AV783" i="2"/>
  <c r="AV785" i="2"/>
  <c r="AV789" i="2"/>
  <c r="AW790" i="2"/>
  <c r="AV793" i="2"/>
  <c r="AW797" i="2"/>
  <c r="AV799" i="2"/>
  <c r="AV801" i="2"/>
  <c r="AV803" i="2"/>
  <c r="AW809" i="2"/>
  <c r="AV811" i="2"/>
  <c r="AW817" i="2"/>
  <c r="AW821" i="2"/>
  <c r="AV6" i="2"/>
  <c r="AW9" i="2"/>
  <c r="AV12" i="2"/>
  <c r="AW17" i="2"/>
  <c r="AY17" i="2" s="1"/>
  <c r="BA17" i="2" s="1"/>
  <c r="BE17" i="2" s="1"/>
  <c r="AW19" i="2"/>
  <c r="AV20" i="2"/>
  <c r="AW27" i="2"/>
  <c r="AW30" i="2"/>
  <c r="AW31" i="2"/>
  <c r="AV32" i="2"/>
  <c r="AV39" i="2"/>
  <c r="AW42" i="2"/>
  <c r="AV44" i="2"/>
  <c r="AV676" i="2"/>
  <c r="AW682" i="2"/>
  <c r="AW687" i="2"/>
  <c r="AV690" i="2"/>
  <c r="AV700" i="2"/>
  <c r="AV706" i="2"/>
  <c r="AV709" i="2"/>
  <c r="AV712" i="2"/>
  <c r="AV723" i="2"/>
  <c r="AW729" i="2"/>
  <c r="AV739" i="2"/>
  <c r="AW745" i="2"/>
  <c r="AV755" i="2"/>
  <c r="AW761" i="2"/>
  <c r="AV771" i="2"/>
  <c r="AW789" i="2"/>
  <c r="AY789" i="2" s="1"/>
  <c r="BA789" i="2" s="1"/>
  <c r="BB789" i="2" s="1"/>
  <c r="BF789" i="2" s="1"/>
  <c r="AV791" i="2"/>
  <c r="AW793" i="2"/>
  <c r="AV795" i="2"/>
  <c r="AW801" i="2"/>
  <c r="AW812" i="2"/>
  <c r="AW6" i="2"/>
  <c r="AW12" i="2"/>
  <c r="AV13" i="2"/>
  <c r="AW20" i="2"/>
  <c r="AW29" i="2"/>
  <c r="AW32" i="2"/>
  <c r="AV38" i="2"/>
  <c r="AW39" i="2"/>
  <c r="AV40" i="2"/>
  <c r="AV46" i="2"/>
  <c r="AW47" i="2"/>
  <c r="AY47" i="2" s="1"/>
  <c r="AW54" i="2"/>
  <c r="AV63" i="2"/>
  <c r="AW65" i="2"/>
  <c r="AY65" i="2" s="1"/>
  <c r="AW69" i="2"/>
  <c r="AV71" i="2"/>
  <c r="AV72" i="2"/>
  <c r="AV73" i="2"/>
  <c r="AV75" i="2"/>
  <c r="AV77" i="2"/>
  <c r="AV79" i="2"/>
  <c r="AW85" i="2"/>
  <c r="AV87" i="2"/>
  <c r="AW93" i="2"/>
  <c r="AW96" i="2"/>
  <c r="AV99" i="2"/>
  <c r="AW102" i="2"/>
  <c r="AW46" i="2"/>
  <c r="AW60" i="2"/>
  <c r="AW64" i="2"/>
  <c r="AV76" i="2"/>
  <c r="AW77" i="2"/>
  <c r="AV81" i="2"/>
  <c r="AV85" i="2"/>
  <c r="AV89" i="2"/>
  <c r="AV93" i="2"/>
  <c r="AW100" i="2"/>
  <c r="AV103" i="2"/>
  <c r="AW106" i="2"/>
  <c r="AW108" i="2"/>
  <c r="AV115" i="2"/>
  <c r="AW116" i="2"/>
  <c r="AV122" i="2"/>
  <c r="AW123" i="2"/>
  <c r="AW125" i="2"/>
  <c r="AW137" i="2"/>
  <c r="AW154" i="2"/>
  <c r="AV166" i="2"/>
  <c r="AW170" i="2"/>
  <c r="AV182" i="2"/>
  <c r="AW187" i="2"/>
  <c r="AY187" i="2" s="1"/>
  <c r="AW199" i="2"/>
  <c r="AV217" i="2"/>
  <c r="AV226" i="2"/>
  <c r="AW230" i="2"/>
  <c r="AW50" i="2"/>
  <c r="AV54" i="2"/>
  <c r="AV58" i="2"/>
  <c r="AV95" i="2"/>
  <c r="AV97" i="2"/>
  <c r="AX97" i="2" s="1"/>
  <c r="AW98" i="2"/>
  <c r="AV107" i="2"/>
  <c r="AV109" i="2"/>
  <c r="AW115" i="2"/>
  <c r="AY115" i="2" s="1"/>
  <c r="BA115" i="2" s="1"/>
  <c r="BB115" i="2" s="1"/>
  <c r="BF115" i="2" s="1"/>
  <c r="AV117" i="2"/>
  <c r="AV119" i="2"/>
  <c r="AW149" i="2"/>
  <c r="AV156" i="2"/>
  <c r="AV159" i="2"/>
  <c r="AV160" i="2"/>
  <c r="AV162" i="2"/>
  <c r="AW163" i="2"/>
  <c r="AY163" i="2" s="1"/>
  <c r="BA163" i="2" s="1"/>
  <c r="BE163" i="2" s="1"/>
  <c r="AW166" i="2"/>
  <c r="AV178" i="2"/>
  <c r="AW179" i="2"/>
  <c r="AY179" i="2" s="1"/>
  <c r="AW182" i="2"/>
  <c r="AW186" i="2"/>
  <c r="AW191" i="2"/>
  <c r="AV194" i="2"/>
  <c r="AW203" i="2"/>
  <c r="AV205" i="2"/>
  <c r="AV206" i="2"/>
  <c r="AW207" i="2"/>
  <c r="AV209" i="2"/>
  <c r="AV210" i="2"/>
  <c r="AW211" i="2"/>
  <c r="AV213" i="2"/>
  <c r="AV214" i="2"/>
  <c r="AW218" i="2"/>
  <c r="AW223" i="2"/>
  <c r="AV225" i="2"/>
  <c r="AW226" i="2"/>
  <c r="AV152" i="2"/>
  <c r="AV155" i="2"/>
  <c r="AV157" i="2"/>
  <c r="AV161" i="2"/>
  <c r="AV174" i="2"/>
  <c r="AX174" i="2" s="1"/>
  <c r="AW178" i="2"/>
  <c r="AY178" i="2" s="1"/>
  <c r="BA178" i="2" s="1"/>
  <c r="BB178" i="2" s="1"/>
  <c r="BF178" i="2" s="1"/>
  <c r="AW194" i="2"/>
  <c r="AV200" i="2"/>
  <c r="AW210" i="2"/>
  <c r="AW214" i="2"/>
  <c r="AY214" i="2" s="1"/>
  <c r="AV48" i="2"/>
  <c r="AV53" i="2"/>
  <c r="AV56" i="2"/>
  <c r="AV67" i="2"/>
  <c r="AV69" i="2"/>
  <c r="AW73" i="2"/>
  <c r="AW74" i="2"/>
  <c r="AW78" i="2"/>
  <c r="AW82" i="2"/>
  <c r="AW86" i="2"/>
  <c r="AW90" i="2"/>
  <c r="AV105" i="2"/>
  <c r="AV111" i="2"/>
  <c r="AW112" i="2"/>
  <c r="AW119" i="2"/>
  <c r="AV151" i="2"/>
  <c r="AW156" i="2"/>
  <c r="AW158" i="2"/>
  <c r="AW162" i="2"/>
  <c r="AW175" i="2"/>
  <c r="AV190" i="2"/>
  <c r="AV201" i="2"/>
  <c r="AW206" i="2"/>
  <c r="AV222" i="2"/>
  <c r="AV52" i="2"/>
  <c r="AV61" i="2"/>
  <c r="AV65" i="2"/>
  <c r="AW68" i="2"/>
  <c r="AV101" i="2"/>
  <c r="AV104" i="2"/>
  <c r="AW111" i="2"/>
  <c r="AV113" i="2"/>
  <c r="AV121" i="2"/>
  <c r="AV123" i="2"/>
  <c r="AV124" i="2"/>
  <c r="AV125" i="2"/>
  <c r="AW126" i="2"/>
  <c r="AV128" i="2"/>
  <c r="AV129" i="2"/>
  <c r="AW130" i="2"/>
  <c r="AV132" i="2"/>
  <c r="AV133" i="2"/>
  <c r="AX133" i="2" s="1"/>
  <c r="AZ133" i="2" s="1"/>
  <c r="BD133" i="2" s="1"/>
  <c r="AW134" i="2"/>
  <c r="AV136" i="2"/>
  <c r="AV137" i="2"/>
  <c r="AW138" i="2"/>
  <c r="AV140" i="2"/>
  <c r="AV141" i="2"/>
  <c r="AW142" i="2"/>
  <c r="AV144" i="2"/>
  <c r="AV145" i="2"/>
  <c r="AW146" i="2"/>
  <c r="AW150" i="2"/>
  <c r="AV153" i="2"/>
  <c r="AW157" i="2"/>
  <c r="AW161" i="2"/>
  <c r="AV170" i="2"/>
  <c r="AW171" i="2"/>
  <c r="AY171" i="2" s="1"/>
  <c r="BA171" i="2" s="1"/>
  <c r="BE171" i="2" s="1"/>
  <c r="AW174" i="2"/>
  <c r="AW190" i="2"/>
  <c r="AY190" i="2" s="1"/>
  <c r="AV197" i="2"/>
  <c r="AV198" i="2"/>
  <c r="AW201" i="2"/>
  <c r="AV202" i="2"/>
  <c r="AW219" i="2"/>
  <c r="AV221" i="2"/>
  <c r="AW222" i="2"/>
  <c r="AW227" i="2"/>
  <c r="AV229" i="2"/>
  <c r="AV230" i="2"/>
  <c r="AW129" i="2"/>
  <c r="AW133" i="2"/>
  <c r="AW141" i="2"/>
  <c r="AW145" i="2"/>
  <c r="AV149" i="2"/>
  <c r="AW153" i="2"/>
  <c r="AW167" i="2"/>
  <c r="AW183" i="2"/>
  <c r="AY183" i="2" s="1"/>
  <c r="BA183" i="2" s="1"/>
  <c r="BB183" i="2" s="1"/>
  <c r="BF183" i="2" s="1"/>
  <c r="AV186" i="2"/>
  <c r="AV193" i="2"/>
  <c r="AW195" i="2"/>
  <c r="AY195" i="2" s="1"/>
  <c r="BA195" i="2" s="1"/>
  <c r="BB195" i="2" s="1"/>
  <c r="BF195" i="2" s="1"/>
  <c r="AW198" i="2"/>
  <c r="AW202" i="2"/>
  <c r="AW215" i="2"/>
  <c r="AV218" i="2"/>
  <c r="AW229" i="2"/>
  <c r="AW808" i="2"/>
  <c r="AV780" i="2"/>
  <c r="AV822" i="2"/>
  <c r="AV814" i="2"/>
  <c r="AV798" i="2"/>
  <c r="AW814" i="2"/>
  <c r="AW800" i="2"/>
  <c r="AV808" i="2"/>
  <c r="AW776" i="2"/>
  <c r="AW699" i="2"/>
  <c r="AV681" i="2"/>
  <c r="AW811" i="2"/>
  <c r="AW795" i="2"/>
  <c r="AW787" i="2"/>
  <c r="AV782" i="2"/>
  <c r="AW771" i="2"/>
  <c r="AV766" i="2"/>
  <c r="AW755" i="2"/>
  <c r="AV750" i="2"/>
  <c r="AW739" i="2"/>
  <c r="AV734" i="2"/>
  <c r="AW723" i="2"/>
  <c r="AV718" i="2"/>
  <c r="AW691" i="2"/>
  <c r="AW689" i="2"/>
  <c r="AW768" i="2"/>
  <c r="AW752" i="2"/>
  <c r="AW736" i="2"/>
  <c r="AW720" i="2"/>
  <c r="AY720" i="2" s="1"/>
  <c r="AV701" i="2"/>
  <c r="AW616" i="2"/>
  <c r="AV632" i="2"/>
  <c r="AW704" i="2"/>
  <c r="AW688" i="2"/>
  <c r="AV683" i="2"/>
  <c r="AW672" i="2"/>
  <c r="AY672" i="2" s="1"/>
  <c r="BA672" i="2" s="1"/>
  <c r="BE672" i="2" s="1"/>
  <c r="AV667" i="2"/>
  <c r="AW656" i="2"/>
  <c r="AV651" i="2"/>
  <c r="AW640" i="2"/>
  <c r="AY640" i="2" s="1"/>
  <c r="BA640" i="2" s="1"/>
  <c r="BB640" i="2" s="1"/>
  <c r="BF640" i="2" s="1"/>
  <c r="AW634" i="2"/>
  <c r="AW633" i="2"/>
  <c r="AV620" i="2"/>
  <c r="AW610" i="2"/>
  <c r="AW588" i="2"/>
  <c r="AW673" i="2"/>
  <c r="AW657" i="2"/>
  <c r="AW641" i="2"/>
  <c r="AV616" i="2"/>
  <c r="AW621" i="2"/>
  <c r="AW605" i="2"/>
  <c r="AW589" i="2"/>
  <c r="AW581" i="2"/>
  <c r="AV576" i="2"/>
  <c r="AW565" i="2"/>
  <c r="AV560" i="2"/>
  <c r="AV531" i="2"/>
  <c r="AV545" i="2"/>
  <c r="AV541" i="2"/>
  <c r="AV525" i="2"/>
  <c r="AV537" i="2"/>
  <c r="AW525" i="2"/>
  <c r="AW584" i="2"/>
  <c r="AY584" i="2" s="1"/>
  <c r="AW568" i="2"/>
  <c r="AW538" i="2"/>
  <c r="AW522" i="2"/>
  <c r="AW514" i="2"/>
  <c r="AV509" i="2"/>
  <c r="AW498" i="2"/>
  <c r="AV493" i="2"/>
  <c r="AW482" i="2"/>
  <c r="AY482" i="2" s="1"/>
  <c r="AV477" i="2"/>
  <c r="AW465" i="2"/>
  <c r="AW449" i="2"/>
  <c r="AW507" i="2"/>
  <c r="AW491" i="2"/>
  <c r="AW475" i="2"/>
  <c r="AY475" i="2" s="1"/>
  <c r="AV459" i="2"/>
  <c r="AV453" i="2"/>
  <c r="AW459" i="2"/>
  <c r="AV447" i="2"/>
  <c r="AV439" i="2"/>
  <c r="AW416" i="2"/>
  <c r="AW410" i="2"/>
  <c r="AV424" i="2"/>
  <c r="AW462" i="2"/>
  <c r="AV445" i="2"/>
  <c r="AV441" i="2"/>
  <c r="AW432" i="2"/>
  <c r="AW431" i="2"/>
  <c r="AW422" i="2"/>
  <c r="AW406" i="2"/>
  <c r="AW423" i="2"/>
  <c r="AW407" i="2"/>
  <c r="AW399" i="2"/>
  <c r="AV818" i="2"/>
  <c r="AV804" i="2"/>
  <c r="AV784" i="2"/>
  <c r="AV810" i="2"/>
  <c r="AV796" i="2"/>
  <c r="AV788" i="2"/>
  <c r="AW792" i="2"/>
  <c r="AV768" i="2"/>
  <c r="AV760" i="2"/>
  <c r="AV752" i="2"/>
  <c r="AV744" i="2"/>
  <c r="AV736" i="2"/>
  <c r="AV728" i="2"/>
  <c r="AV720" i="2"/>
  <c r="AV695" i="2"/>
  <c r="AV693" i="2"/>
  <c r="AV685" i="2"/>
  <c r="AW815" i="2"/>
  <c r="AY815" i="2" s="1"/>
  <c r="BA815" i="2" s="1"/>
  <c r="BE815" i="2" s="1"/>
  <c r="AW799" i="2"/>
  <c r="AW783" i="2"/>
  <c r="AY783" i="2" s="1"/>
  <c r="BA783" i="2" s="1"/>
  <c r="BE783" i="2" s="1"/>
  <c r="AV778" i="2"/>
  <c r="AW767" i="2"/>
  <c r="AV762" i="2"/>
  <c r="AW751" i="2"/>
  <c r="AV746" i="2"/>
  <c r="AW735" i="2"/>
  <c r="AV730" i="2"/>
  <c r="AW719" i="2"/>
  <c r="AW709" i="2"/>
  <c r="AW708" i="2"/>
  <c r="AV705" i="2"/>
  <c r="AW772" i="2"/>
  <c r="AW756" i="2"/>
  <c r="AW740" i="2"/>
  <c r="AY740" i="2" s="1"/>
  <c r="BA740" i="2" s="1"/>
  <c r="AW724" i="2"/>
  <c r="AV677" i="2"/>
  <c r="AV673" i="2"/>
  <c r="AV665" i="2"/>
  <c r="AV657" i="2"/>
  <c r="AV649" i="2"/>
  <c r="AV641" i="2"/>
  <c r="AW630" i="2"/>
  <c r="AW629" i="2"/>
  <c r="AV612" i="2"/>
  <c r="AW596" i="2"/>
  <c r="AV610" i="2"/>
  <c r="AV600" i="2"/>
  <c r="AW692" i="2"/>
  <c r="AW684" i="2"/>
  <c r="AY684" i="2" s="1"/>
  <c r="BA684" i="2" s="1"/>
  <c r="AV679" i="2"/>
  <c r="AW668" i="2"/>
  <c r="AV663" i="2"/>
  <c r="AW652" i="2"/>
  <c r="AV647" i="2"/>
  <c r="AW636" i="2"/>
  <c r="AW626" i="2"/>
  <c r="AV606" i="2"/>
  <c r="AW661" i="2"/>
  <c r="AW645" i="2"/>
  <c r="AY645" i="2" s="1"/>
  <c r="BA645" i="2" s="1"/>
  <c r="BE645" i="2" s="1"/>
  <c r="AV592" i="2"/>
  <c r="AW625" i="2"/>
  <c r="AW609" i="2"/>
  <c r="AW593" i="2"/>
  <c r="AW577" i="2"/>
  <c r="AV572" i="2"/>
  <c r="AW561" i="2"/>
  <c r="AV556" i="2"/>
  <c r="AW533" i="2"/>
  <c r="AV594" i="2"/>
  <c r="AV586" i="2"/>
  <c r="AV578" i="2"/>
  <c r="AV570" i="2"/>
  <c r="AV562" i="2"/>
  <c r="AW543" i="2"/>
  <c r="AV521" i="2"/>
  <c r="AW572" i="2"/>
  <c r="AW556" i="2"/>
  <c r="AV549" i="2"/>
  <c r="AV535" i="2"/>
  <c r="AW542" i="2"/>
  <c r="AY542" i="2" s="1"/>
  <c r="BA542" i="2" s="1"/>
  <c r="BE542" i="2" s="1"/>
  <c r="AW526" i="2"/>
  <c r="AW510" i="2"/>
  <c r="AY510" i="2" s="1"/>
  <c r="AV505" i="2"/>
  <c r="AW494" i="2"/>
  <c r="AV489" i="2"/>
  <c r="AW478" i="2"/>
  <c r="AY478" i="2" s="1"/>
  <c r="AV461" i="2"/>
  <c r="AV449" i="2"/>
  <c r="AW511" i="2"/>
  <c r="AW495" i="2"/>
  <c r="AY495" i="2" s="1"/>
  <c r="AW479" i="2"/>
  <c r="AV511" i="2"/>
  <c r="AV503" i="2"/>
  <c r="AV495" i="2"/>
  <c r="AW806" i="2"/>
  <c r="AW780" i="2"/>
  <c r="AV816" i="2"/>
  <c r="AV800" i="2"/>
  <c r="AW816" i="2"/>
  <c r="AW798" i="2"/>
  <c r="AV806" i="2"/>
  <c r="AV776" i="2"/>
  <c r="AW701" i="2"/>
  <c r="AY701" i="2" s="1"/>
  <c r="BA701" i="2" s="1"/>
  <c r="AW681" i="2"/>
  <c r="AV707" i="2"/>
  <c r="AW803" i="2"/>
  <c r="AV790" i="2"/>
  <c r="AW779" i="2"/>
  <c r="AV774" i="2"/>
  <c r="AW763" i="2"/>
  <c r="AY763" i="2" s="1"/>
  <c r="AV758" i="2"/>
  <c r="AW747" i="2"/>
  <c r="AV742" i="2"/>
  <c r="AW731" i="2"/>
  <c r="AY731" i="2" s="1"/>
  <c r="AV726" i="2"/>
  <c r="AW693" i="2"/>
  <c r="AV689" i="2"/>
  <c r="AW760" i="2"/>
  <c r="AW744" i="2"/>
  <c r="AW728" i="2"/>
  <c r="AV699" i="2"/>
  <c r="AW618" i="2"/>
  <c r="AV624" i="2"/>
  <c r="AW696" i="2"/>
  <c r="AW680" i="2"/>
  <c r="AV675" i="2"/>
  <c r="AW664" i="2"/>
  <c r="AY664" i="2" s="1"/>
  <c r="AV659" i="2"/>
  <c r="AW648" i="2"/>
  <c r="AV643" i="2"/>
  <c r="AV622" i="2"/>
  <c r="AW608" i="2"/>
  <c r="AV588" i="2"/>
  <c r="AW665" i="2"/>
  <c r="AW649" i="2"/>
  <c r="AV618" i="2"/>
  <c r="AV602" i="2"/>
  <c r="AW613" i="2"/>
  <c r="AW597" i="2"/>
  <c r="AV584" i="2"/>
  <c r="AW573" i="2"/>
  <c r="AV568" i="2"/>
  <c r="AW557" i="2"/>
  <c r="AY557" i="2" s="1"/>
  <c r="BA557" i="2" s="1"/>
  <c r="AV529" i="2"/>
  <c r="AV553" i="2"/>
  <c r="AV543" i="2"/>
  <c r="AV527" i="2"/>
  <c r="AV519" i="2"/>
  <c r="AW547" i="2"/>
  <c r="AW546" i="2"/>
  <c r="AV539" i="2"/>
  <c r="AW527" i="2"/>
  <c r="AW576" i="2"/>
  <c r="AY576" i="2" s="1"/>
  <c r="BA576" i="2" s="1"/>
  <c r="AW560" i="2"/>
  <c r="AW530" i="2"/>
  <c r="AV517" i="2"/>
  <c r="AW506" i="2"/>
  <c r="AY506" i="2" s="1"/>
  <c r="AV501" i="2"/>
  <c r="AW490" i="2"/>
  <c r="AV485" i="2"/>
  <c r="AW474" i="2"/>
  <c r="AW467" i="2"/>
  <c r="AW515" i="2"/>
  <c r="AW499" i="2"/>
  <c r="AW483" i="2"/>
  <c r="AV457" i="2"/>
  <c r="AV469" i="2"/>
  <c r="AW457" i="2"/>
  <c r="AW453" i="2"/>
  <c r="AV443" i="2"/>
  <c r="AV435" i="2"/>
  <c r="AV426" i="2"/>
  <c r="AW414" i="2"/>
  <c r="AV410" i="2"/>
  <c r="AW441" i="2"/>
  <c r="AV430" i="2"/>
  <c r="AV422" i="2"/>
  <c r="AW470" i="2"/>
  <c r="AW424" i="2"/>
  <c r="AY424" i="2" s="1"/>
  <c r="BA424" i="2" s="1"/>
  <c r="BB424" i="2" s="1"/>
  <c r="BF424" i="2" s="1"/>
  <c r="AV406" i="2"/>
  <c r="AW415" i="2"/>
  <c r="AV402" i="2"/>
  <c r="AW820" i="2"/>
  <c r="AW819" i="2"/>
  <c r="AY819" i="2" s="1"/>
  <c r="BA819" i="2" s="1"/>
  <c r="BE819" i="2" s="1"/>
  <c r="AV802" i="2"/>
  <c r="AW784" i="2"/>
  <c r="AV812" i="2"/>
  <c r="AV794" i="2"/>
  <c r="AW788" i="2"/>
  <c r="AV792" i="2"/>
  <c r="AV772" i="2"/>
  <c r="AV764" i="2"/>
  <c r="AV756" i="2"/>
  <c r="AV748" i="2"/>
  <c r="AV740" i="2"/>
  <c r="AV732" i="2"/>
  <c r="AV724" i="2"/>
  <c r="AV716" i="2"/>
  <c r="AW713" i="2"/>
  <c r="AW712" i="2"/>
  <c r="AV697" i="2"/>
  <c r="AV715" i="2"/>
  <c r="AV691" i="2"/>
  <c r="AW685" i="2"/>
  <c r="AW807" i="2"/>
  <c r="AW791" i="2"/>
  <c r="AV786" i="2"/>
  <c r="AW775" i="2"/>
  <c r="AV770" i="2"/>
  <c r="AW759" i="2"/>
  <c r="AV754" i="2"/>
  <c r="AW743" i="2"/>
  <c r="AV738" i="2"/>
  <c r="AW727" i="2"/>
  <c r="AV722" i="2"/>
  <c r="AV703" i="2"/>
  <c r="AW764" i="2"/>
  <c r="AW748" i="2"/>
  <c r="AY748" i="2" s="1"/>
  <c r="BA748" i="2" s="1"/>
  <c r="BE748" i="2" s="1"/>
  <c r="AW732" i="2"/>
  <c r="AW716" i="2"/>
  <c r="AV711" i="2"/>
  <c r="AW677" i="2"/>
  <c r="AV669" i="2"/>
  <c r="AV661" i="2"/>
  <c r="AV653" i="2"/>
  <c r="AV645" i="2"/>
  <c r="AV637" i="2"/>
  <c r="AV614" i="2"/>
  <c r="AW602" i="2"/>
  <c r="AV596" i="2"/>
  <c r="AV608" i="2"/>
  <c r="AW600" i="2"/>
  <c r="AW700" i="2"/>
  <c r="AY700" i="2" s="1"/>
  <c r="BA700" i="2" s="1"/>
  <c r="AV687" i="2"/>
  <c r="AW676" i="2"/>
  <c r="AV671" i="2"/>
  <c r="AW660" i="2"/>
  <c r="AV655" i="2"/>
  <c r="AW644" i="2"/>
  <c r="AV639" i="2"/>
  <c r="AW624" i="2"/>
  <c r="AV604" i="2"/>
  <c r="AW669" i="2"/>
  <c r="AW653" i="2"/>
  <c r="AW637" i="2"/>
  <c r="AV628" i="2"/>
  <c r="AW592" i="2"/>
  <c r="AW617" i="2"/>
  <c r="AW601" i="2"/>
  <c r="AW585" i="2"/>
  <c r="AY585" i="2" s="1"/>
  <c r="AV580" i="2"/>
  <c r="AW569" i="2"/>
  <c r="AV564" i="2"/>
  <c r="AW551" i="2"/>
  <c r="AW550" i="2"/>
  <c r="AW535" i="2"/>
  <c r="AW519" i="2"/>
  <c r="AV598" i="2"/>
  <c r="AV590" i="2"/>
  <c r="AV582" i="2"/>
  <c r="AV574" i="2"/>
  <c r="AV566" i="2"/>
  <c r="AV558" i="2"/>
  <c r="AW541" i="2"/>
  <c r="AV523" i="2"/>
  <c r="AW580" i="2"/>
  <c r="AW564" i="2"/>
  <c r="AV533" i="2"/>
  <c r="AW534" i="2"/>
  <c r="AW518" i="2"/>
  <c r="AV513" i="2"/>
  <c r="AW502" i="2"/>
  <c r="AV497" i="2"/>
  <c r="AW486" i="2"/>
  <c r="AV481" i="2"/>
  <c r="AV463" i="2"/>
  <c r="AW503" i="2"/>
  <c r="AW487" i="2"/>
  <c r="AY487" i="2" s="1"/>
  <c r="BA487" i="2" s="1"/>
  <c r="BE487" i="2" s="1"/>
  <c r="AV515" i="2"/>
  <c r="AV507" i="2"/>
  <c r="AV499" i="2"/>
  <c r="AV491" i="2"/>
  <c r="AV483" i="2"/>
  <c r="AV475" i="2"/>
  <c r="AW445" i="2"/>
  <c r="AW466" i="2"/>
  <c r="AW411" i="2"/>
  <c r="AW403" i="2"/>
  <c r="AY403" i="2" s="1"/>
  <c r="BA403" i="2" s="1"/>
  <c r="BE403" i="2" s="1"/>
  <c r="AV404" i="2"/>
  <c r="AV396" i="2"/>
  <c r="AV388" i="2"/>
  <c r="AV378" i="2"/>
  <c r="AW394" i="2"/>
  <c r="AY394" i="2" s="1"/>
  <c r="AV367" i="2"/>
  <c r="AW358" i="2"/>
  <c r="AW362" i="2"/>
  <c r="AW377" i="2"/>
  <c r="AW363" i="2"/>
  <c r="AV370" i="2"/>
  <c r="AV354" i="2"/>
  <c r="AW342" i="2"/>
  <c r="AY342" i="2" s="1"/>
  <c r="AW351" i="2"/>
  <c r="AW343" i="2"/>
  <c r="AV338" i="2"/>
  <c r="AW326" i="2"/>
  <c r="AV321" i="2"/>
  <c r="AW313" i="2"/>
  <c r="AY313" i="2" s="1"/>
  <c r="AW309" i="2"/>
  <c r="AY309" i="2" s="1"/>
  <c r="AW314" i="2"/>
  <c r="AV309" i="2"/>
  <c r="AW294" i="2"/>
  <c r="AV291" i="2"/>
  <c r="AV296" i="2"/>
  <c r="AW289" i="2"/>
  <c r="AV281" i="2"/>
  <c r="AV289" i="2"/>
  <c r="AW288" i="2"/>
  <c r="AV275" i="2"/>
  <c r="AW268" i="2"/>
  <c r="AW275" i="2"/>
  <c r="AV247" i="2"/>
  <c r="AV266" i="2"/>
  <c r="AV258" i="2"/>
  <c r="AW246" i="2"/>
  <c r="AV232" i="2"/>
  <c r="AW225" i="2"/>
  <c r="AV220" i="2"/>
  <c r="AW209" i="2"/>
  <c r="AV204" i="2"/>
  <c r="AW197" i="2"/>
  <c r="AW189" i="2"/>
  <c r="AW232" i="2"/>
  <c r="AV227" i="2"/>
  <c r="AW216" i="2"/>
  <c r="AV211" i="2"/>
  <c r="AW196" i="2"/>
  <c r="AV189" i="2"/>
  <c r="AW148" i="2"/>
  <c r="AV187" i="2"/>
  <c r="AW176" i="2"/>
  <c r="AV171" i="2"/>
  <c r="AV158" i="2"/>
  <c r="AV188" i="2"/>
  <c r="AW181" i="2"/>
  <c r="AV176" i="2"/>
  <c r="AW165" i="2"/>
  <c r="AV139" i="2"/>
  <c r="AW128" i="2"/>
  <c r="AW139" i="2"/>
  <c r="AV134" i="2"/>
  <c r="AX134" i="2" s="1"/>
  <c r="AZ134" i="2" s="1"/>
  <c r="BD134" i="2" s="1"/>
  <c r="AW122" i="2"/>
  <c r="AW113" i="2"/>
  <c r="AV98" i="2"/>
  <c r="AW80" i="2"/>
  <c r="AV82" i="2"/>
  <c r="AW72" i="2"/>
  <c r="AW66" i="2"/>
  <c r="AY66" i="2" s="1"/>
  <c r="AW59" i="2"/>
  <c r="AW45" i="2"/>
  <c r="AW44" i="2"/>
  <c r="AV25" i="2"/>
  <c r="AV23" i="2"/>
  <c r="AW10" i="2"/>
  <c r="AV7" i="2"/>
  <c r="AV451" i="2"/>
  <c r="AV467" i="2"/>
  <c r="AV412" i="2"/>
  <c r="AW437" i="2"/>
  <c r="AY437" i="2" s="1"/>
  <c r="BA437" i="2" s="1"/>
  <c r="BB437" i="2" s="1"/>
  <c r="BF437" i="2" s="1"/>
  <c r="AW458" i="2"/>
  <c r="AV437" i="2"/>
  <c r="AV420" i="2"/>
  <c r="AV416" i="2"/>
  <c r="AV398" i="2"/>
  <c r="AV380" i="2"/>
  <c r="AV376" i="2"/>
  <c r="AW380" i="2"/>
  <c r="AW398" i="2"/>
  <c r="AV358" i="2"/>
  <c r="AW350" i="2"/>
  <c r="AV362" i="2"/>
  <c r="AW381" i="2"/>
  <c r="AW366" i="2"/>
  <c r="AW346" i="2"/>
  <c r="AW322" i="2"/>
  <c r="AW339" i="2"/>
  <c r="AV334" i="2"/>
  <c r="AV322" i="2"/>
  <c r="AW329" i="2"/>
  <c r="AV328" i="2"/>
  <c r="AV320" i="2"/>
  <c r="AW297" i="2"/>
  <c r="AW310" i="2"/>
  <c r="AV305" i="2"/>
  <c r="AW302" i="2"/>
  <c r="AW301" i="2"/>
  <c r="AV285" i="2"/>
  <c r="AW276" i="2"/>
  <c r="AW270" i="2"/>
  <c r="AV268" i="2"/>
  <c r="AV273" i="2"/>
  <c r="AW264" i="2"/>
  <c r="AW265" i="2"/>
  <c r="AV256" i="2"/>
  <c r="AV251" i="2"/>
  <c r="AW250" i="2"/>
  <c r="AY250" i="2" s="1"/>
  <c r="AV243" i="2"/>
  <c r="AW241" i="2"/>
  <c r="AV239" i="2"/>
  <c r="AV237" i="2"/>
  <c r="AV233" i="2"/>
  <c r="AW221" i="2"/>
  <c r="AV216" i="2"/>
  <c r="AW205" i="2"/>
  <c r="AV199" i="2"/>
  <c r="AW192" i="2"/>
  <c r="AW193" i="2"/>
  <c r="AW231" i="2"/>
  <c r="AW228" i="2"/>
  <c r="AY228" i="2" s="1"/>
  <c r="BA228" i="2" s="1"/>
  <c r="AV223" i="2"/>
  <c r="AW212" i="2"/>
  <c r="AV207" i="2"/>
  <c r="AV196" i="2"/>
  <c r="AW155" i="2"/>
  <c r="AV195" i="2"/>
  <c r="AW188" i="2"/>
  <c r="AY188" i="2" s="1"/>
  <c r="BA188" i="2" s="1"/>
  <c r="AV183" i="2"/>
  <c r="AW172" i="2"/>
  <c r="AV167" i="2"/>
  <c r="AW143" i="2"/>
  <c r="AW177" i="2"/>
  <c r="AV172" i="2"/>
  <c r="AW160" i="2"/>
  <c r="AW159" i="2"/>
  <c r="AV177" i="2"/>
  <c r="AV169" i="2"/>
  <c r="AV147" i="2"/>
  <c r="AW140" i="2"/>
  <c r="AY140" i="2" s="1"/>
  <c r="AV135" i="2"/>
  <c r="AW124" i="2"/>
  <c r="AV118" i="2"/>
  <c r="AW135" i="2"/>
  <c r="AV130" i="2"/>
  <c r="AW121" i="2"/>
  <c r="AV114" i="2"/>
  <c r="AW109" i="2"/>
  <c r="AW104" i="2"/>
  <c r="AW103" i="2"/>
  <c r="AW110" i="2"/>
  <c r="AV106" i="2"/>
  <c r="AX106" i="2" s="1"/>
  <c r="AW84" i="2"/>
  <c r="AW76" i="2"/>
  <c r="AW75" i="2"/>
  <c r="AV94" i="2"/>
  <c r="AW83" i="2"/>
  <c r="AY83" i="2" s="1"/>
  <c r="AV68" i="2"/>
  <c r="AV60" i="2"/>
  <c r="AV55" i="2"/>
  <c r="AV66" i="2"/>
  <c r="AW49" i="2"/>
  <c r="AV37" i="2"/>
  <c r="AV51" i="2"/>
  <c r="AW37" i="2"/>
  <c r="AV29" i="2"/>
  <c r="AW34" i="2"/>
  <c r="AV21" i="2"/>
  <c r="AW21" i="2"/>
  <c r="AW7" i="2"/>
  <c r="AY7" i="2" s="1"/>
  <c r="BA7" i="2" s="1"/>
  <c r="BE7" i="2" s="1"/>
  <c r="AV120" i="2"/>
  <c r="AV150" i="2"/>
  <c r="AX150" i="2" s="1"/>
  <c r="AZ150" i="2" s="1"/>
  <c r="BD150" i="2" s="1"/>
  <c r="AV142" i="2"/>
  <c r="AW131" i="2"/>
  <c r="AV102" i="2"/>
  <c r="AW88" i="2"/>
  <c r="AV92" i="2"/>
  <c r="AV84" i="2"/>
  <c r="AV90" i="2"/>
  <c r="AW67" i="2"/>
  <c r="AV62" i="2"/>
  <c r="AW52" i="2"/>
  <c r="AW33" i="2"/>
  <c r="AV27" i="2"/>
  <c r="AW15" i="2"/>
  <c r="AV10" i="2"/>
  <c r="AV487" i="2"/>
  <c r="AV479" i="2"/>
  <c r="AV455" i="2"/>
  <c r="AW427" i="2"/>
  <c r="AV394" i="2"/>
  <c r="AV390" i="2"/>
  <c r="AV384" i="2"/>
  <c r="AV408" i="2"/>
  <c r="AV400" i="2"/>
  <c r="AV392" i="2"/>
  <c r="AW402" i="2"/>
  <c r="AW376" i="2"/>
  <c r="AW371" i="2"/>
  <c r="AV350" i="2"/>
  <c r="AW385" i="2"/>
  <c r="AY385" i="2" s="1"/>
  <c r="AV366" i="2"/>
  <c r="AV359" i="2"/>
  <c r="AW367" i="2"/>
  <c r="AW334" i="2"/>
  <c r="AV346" i="2"/>
  <c r="AW335" i="2"/>
  <c r="AW325" i="2"/>
  <c r="AV316" i="2"/>
  <c r="AV297" i="2"/>
  <c r="AV317" i="2"/>
  <c r="AW306" i="2"/>
  <c r="AV300" i="2"/>
  <c r="AW293" i="2"/>
  <c r="AW287" i="2"/>
  <c r="AV279" i="2"/>
  <c r="AV287" i="2"/>
  <c r="AW280" i="2"/>
  <c r="AW272" i="2"/>
  <c r="AW269" i="2"/>
  <c r="AV260" i="2"/>
  <c r="AV253" i="2"/>
  <c r="AV262" i="2"/>
  <c r="AW254" i="2"/>
  <c r="AW256" i="2"/>
  <c r="AW238" i="2"/>
  <c r="AV228" i="2"/>
  <c r="AW217" i="2"/>
  <c r="AV212" i="2"/>
  <c r="AV192" i="2"/>
  <c r="AW200" i="2"/>
  <c r="AW185" i="2"/>
  <c r="AV203" i="2"/>
  <c r="AW224" i="2"/>
  <c r="AV219" i="2"/>
  <c r="AW208" i="2"/>
  <c r="AW184" i="2"/>
  <c r="AY184" i="2" s="1"/>
  <c r="AV179" i="2"/>
  <c r="AW168" i="2"/>
  <c r="AV163" i="2"/>
  <c r="AV184" i="2"/>
  <c r="AW173" i="2"/>
  <c r="AY173" i="2" s="1"/>
  <c r="AV168" i="2"/>
  <c r="AW152" i="2"/>
  <c r="AV154" i="2"/>
  <c r="AW144" i="2"/>
  <c r="AY144" i="2" s="1"/>
  <c r="AW136" i="2"/>
  <c r="AV131" i="2"/>
  <c r="AV126" i="2"/>
  <c r="AX126" i="2" s="1"/>
  <c r="AW107" i="2"/>
  <c r="AV116" i="2"/>
  <c r="AW114" i="2"/>
  <c r="AV100" i="2"/>
  <c r="AV70" i="2"/>
  <c r="AW95" i="2"/>
  <c r="AV49" i="2"/>
  <c r="AV41" i="2"/>
  <c r="AV47" i="2"/>
  <c r="AV35" i="2"/>
  <c r="AW25" i="2"/>
  <c r="AW38" i="2"/>
  <c r="AW22" i="2"/>
  <c r="AY22" i="2" s="1"/>
  <c r="AV465" i="2"/>
  <c r="AW428" i="2"/>
  <c r="AW446" i="2"/>
  <c r="AY446" i="2" s="1"/>
  <c r="AW434" i="2"/>
  <c r="AV418" i="2"/>
  <c r="AV414" i="2"/>
  <c r="AW419" i="2"/>
  <c r="AW395" i="2"/>
  <c r="AW391" i="2"/>
  <c r="AV374" i="2"/>
  <c r="AX374" i="2" s="1"/>
  <c r="AV382" i="2"/>
  <c r="AW382" i="2"/>
  <c r="AW390" i="2"/>
  <c r="AW375" i="2"/>
  <c r="AW355" i="2"/>
  <c r="AW359" i="2"/>
  <c r="AW370" i="2"/>
  <c r="AW354" i="2"/>
  <c r="AW338" i="2"/>
  <c r="AY338" i="2" s="1"/>
  <c r="BA338" i="2" s="1"/>
  <c r="AV326" i="2"/>
  <c r="AW347" i="2"/>
  <c r="AV342" i="2"/>
  <c r="AV325" i="2"/>
  <c r="AW321" i="2"/>
  <c r="AV324" i="2"/>
  <c r="AW317" i="2"/>
  <c r="AW305" i="2"/>
  <c r="AW291" i="2"/>
  <c r="AW318" i="2"/>
  <c r="AY318" i="2" s="1"/>
  <c r="AV313" i="2"/>
  <c r="AV301" i="2"/>
  <c r="AW298" i="2"/>
  <c r="AV304" i="2"/>
  <c r="AW292" i="2"/>
  <c r="AV283" i="2"/>
  <c r="AW284" i="2"/>
  <c r="AY284" i="2" s="1"/>
  <c r="BA284" i="2" s="1"/>
  <c r="BB284" i="2" s="1"/>
  <c r="BF284" i="2" s="1"/>
  <c r="AV277" i="2"/>
  <c r="AV264" i="2"/>
  <c r="AW260" i="2"/>
  <c r="AY260" i="2" s="1"/>
  <c r="AV249" i="2"/>
  <c r="AV245" i="2"/>
  <c r="AX245" i="2" s="1"/>
  <c r="AV241" i="2"/>
  <c r="AW243" i="2"/>
  <c r="AV235" i="2"/>
  <c r="AW242" i="2"/>
  <c r="AV224" i="2"/>
  <c r="AW213" i="2"/>
  <c r="AV208" i="2"/>
  <c r="AV185" i="2"/>
  <c r="AV231" i="2"/>
  <c r="AW220" i="2"/>
  <c r="AV215" i="2"/>
  <c r="AW204" i="2"/>
  <c r="AV191" i="2"/>
  <c r="AW180" i="2"/>
  <c r="AV175" i="2"/>
  <c r="AW164" i="2"/>
  <c r="AY164" i="2" s="1"/>
  <c r="AV148" i="2"/>
  <c r="AV143" i="2"/>
  <c r="AV180" i="2"/>
  <c r="AW169" i="2"/>
  <c r="AV164" i="2"/>
  <c r="AW151" i="2"/>
  <c r="AY151" i="2" s="1"/>
  <c r="BA151" i="2" s="1"/>
  <c r="AV181" i="2"/>
  <c r="AV173" i="2"/>
  <c r="AV165" i="2"/>
  <c r="AW147" i="2"/>
  <c r="AW132" i="2"/>
  <c r="AV127" i="2"/>
  <c r="AW120" i="2"/>
  <c r="AW118" i="2"/>
  <c r="AV138" i="2"/>
  <c r="AW127" i="2"/>
  <c r="AV110" i="2"/>
  <c r="AV96" i="2"/>
  <c r="AW117" i="2"/>
  <c r="AV112" i="2"/>
  <c r="AW92" i="2"/>
  <c r="AW99" i="2"/>
  <c r="AY99" i="2" s="1"/>
  <c r="BA99" i="2" s="1"/>
  <c r="BE99" i="2" s="1"/>
  <c r="AW91" i="2"/>
  <c r="AV86" i="2"/>
  <c r="AW70" i="2"/>
  <c r="AV64" i="2"/>
  <c r="AW53" i="2"/>
  <c r="AW62" i="2"/>
  <c r="AY62" i="2" s="1"/>
  <c r="BA62" i="2" s="1"/>
  <c r="AW71" i="2"/>
  <c r="AW63" i="2"/>
  <c r="AW57" i="2"/>
  <c r="AW41" i="2"/>
  <c r="AW48" i="2"/>
  <c r="AV43" i="2"/>
  <c r="AW26" i="2"/>
  <c r="AV15" i="2"/>
  <c r="AW14" i="2"/>
  <c r="AW11" i="2"/>
  <c r="AV146" i="2"/>
  <c r="AV108" i="2"/>
  <c r="AV74" i="2"/>
  <c r="AV88" i="2"/>
  <c r="AV80" i="2"/>
  <c r="AV78" i="2"/>
  <c r="AW87" i="2"/>
  <c r="AW79" i="2"/>
  <c r="AW56" i="2"/>
  <c r="AY56" i="2" s="1"/>
  <c r="AV45" i="2"/>
  <c r="AV31" i="2"/>
  <c r="AV33" i="2"/>
  <c r="AV18" i="2"/>
  <c r="AV11" i="2"/>
  <c r="AV14" i="2"/>
  <c r="AF4" i="2"/>
  <c r="AS4" i="2" s="1"/>
  <c r="AE4" i="2"/>
  <c r="AR4" i="2" s="1"/>
  <c r="AE5" i="2"/>
  <c r="AR5" i="2" s="1"/>
  <c r="AF5" i="2"/>
  <c r="AS5" i="2" s="1"/>
  <c r="AU4" i="2"/>
  <c r="AT5" i="2"/>
  <c r="AU5" i="2"/>
  <c r="AT4" i="2"/>
  <c r="AV4" i="2"/>
  <c r="AW5" i="2"/>
  <c r="AW4" i="2"/>
  <c r="AV5" i="2"/>
  <c r="BA164" i="2" l="1"/>
  <c r="BB164" i="2" s="1"/>
  <c r="BF164" i="2" s="1"/>
  <c r="AY779" i="2"/>
  <c r="AX446" i="2"/>
  <c r="AY765" i="2"/>
  <c r="BA313" i="2"/>
  <c r="BE313" i="2" s="1"/>
  <c r="BA763" i="2"/>
  <c r="BB763" i="2" s="1"/>
  <c r="BF763" i="2" s="1"/>
  <c r="BA364" i="2"/>
  <c r="BB364" i="2" s="1"/>
  <c r="BF364" i="2" s="1"/>
  <c r="BA482" i="2"/>
  <c r="BB482" i="2" s="1"/>
  <c r="BF482" i="2" s="1"/>
  <c r="AY728" i="2"/>
  <c r="AX10" i="2"/>
  <c r="AZ10" i="2" s="1"/>
  <c r="BD10" i="2" s="1"/>
  <c r="AY690" i="2"/>
  <c r="AX492" i="2"/>
  <c r="AZ492" i="2" s="1"/>
  <c r="BD492" i="2" s="1"/>
  <c r="AY105" i="2"/>
  <c r="AY383" i="2"/>
  <c r="AX311" i="2"/>
  <c r="AY130" i="2"/>
  <c r="BA130" i="2" s="1"/>
  <c r="BE130" i="2" s="1"/>
  <c r="AX206" i="2"/>
  <c r="AZ206" i="2" s="1"/>
  <c r="BD206" i="2" s="1"/>
  <c r="AY221" i="2"/>
  <c r="BA221" i="2" s="1"/>
  <c r="AY419" i="2"/>
  <c r="BA419" i="2" s="1"/>
  <c r="BE419" i="2" s="1"/>
  <c r="AX170" i="2"/>
  <c r="AZ170" i="2" s="1"/>
  <c r="BD170" i="2" s="1"/>
  <c r="AY725" i="2"/>
  <c r="BA725" i="2" s="1"/>
  <c r="BB725" i="2" s="1"/>
  <c r="BF725" i="2" s="1"/>
  <c r="AX476" i="2"/>
  <c r="AZ476" i="2" s="1"/>
  <c r="BD476" i="2" s="1"/>
  <c r="AY169" i="2"/>
  <c r="BA169" i="2" s="1"/>
  <c r="BB169" i="2" s="1"/>
  <c r="BF169" i="2" s="1"/>
  <c r="AY75" i="2"/>
  <c r="BA75" i="2" s="1"/>
  <c r="BE75" i="2" s="1"/>
  <c r="AY502" i="2"/>
  <c r="AY35" i="2"/>
  <c r="AY472" i="2"/>
  <c r="BA472" i="2" s="1"/>
  <c r="BB472" i="2" s="1"/>
  <c r="BF472" i="2" s="1"/>
  <c r="AY635" i="2"/>
  <c r="BA635" i="2" s="1"/>
  <c r="BE635" i="2" s="1"/>
  <c r="AY785" i="2"/>
  <c r="BA785" i="2" s="1"/>
  <c r="BB785" i="2" s="1"/>
  <c r="BF785" i="2" s="1"/>
  <c r="AY555" i="2"/>
  <c r="AX319" i="2"/>
  <c r="AZ319" i="2" s="1"/>
  <c r="BD319" i="2" s="1"/>
  <c r="AY658" i="2"/>
  <c r="BA658" i="2" s="1"/>
  <c r="AX171" i="2"/>
  <c r="AY93" i="2"/>
  <c r="BA93" i="2" s="1"/>
  <c r="BB93" i="2" s="1"/>
  <c r="BF93" i="2" s="1"/>
  <c r="AY421" i="2"/>
  <c r="BA421" i="2" s="1"/>
  <c r="BB421" i="2" s="1"/>
  <c r="BF421" i="2" s="1"/>
  <c r="AY156" i="2"/>
  <c r="BA156" i="2" s="1"/>
  <c r="BE156" i="2" s="1"/>
  <c r="AY207" i="2"/>
  <c r="AY809" i="2"/>
  <c r="BA809" i="2" s="1"/>
  <c r="AY694" i="2"/>
  <c r="BA694" i="2" s="1"/>
  <c r="BB694" i="2" s="1"/>
  <c r="BF694" i="2" s="1"/>
  <c r="BA642" i="2"/>
  <c r="BE642" i="2" s="1"/>
  <c r="BA481" i="2"/>
  <c r="BB481" i="2" s="1"/>
  <c r="BF481" i="2" s="1"/>
  <c r="AY26" i="2"/>
  <c r="BA26" i="2" s="1"/>
  <c r="BE26" i="2" s="1"/>
  <c r="AY376" i="2"/>
  <c r="AY49" i="2"/>
  <c r="BA49" i="2" s="1"/>
  <c r="BB49" i="2" s="1"/>
  <c r="BF49" i="2" s="1"/>
  <c r="AY649" i="2"/>
  <c r="BA649" i="2" s="1"/>
  <c r="BE649" i="2" s="1"/>
  <c r="AY621" i="2"/>
  <c r="BA621" i="2" s="1"/>
  <c r="BB621" i="2" s="1"/>
  <c r="BF621" i="2" s="1"/>
  <c r="AY552" i="2"/>
  <c r="AY404" i="2"/>
  <c r="BA404" i="2" s="1"/>
  <c r="BE404" i="2" s="1"/>
  <c r="AY113" i="2"/>
  <c r="BA113" i="2" s="1"/>
  <c r="BE113" i="2" s="1"/>
  <c r="AX142" i="2"/>
  <c r="AZ142" i="2" s="1"/>
  <c r="BD142" i="2" s="1"/>
  <c r="AY689" i="2"/>
  <c r="BA689" i="2" s="1"/>
  <c r="BE689" i="2" s="1"/>
  <c r="AX706" i="2"/>
  <c r="AZ706" i="2" s="1"/>
  <c r="BD706" i="2" s="1"/>
  <c r="AY13" i="2"/>
  <c r="BA13" i="2" s="1"/>
  <c r="BB13" i="2" s="1"/>
  <c r="BF13" i="2" s="1"/>
  <c r="AY625" i="2"/>
  <c r="BA625" i="2" s="1"/>
  <c r="BE625" i="2" s="1"/>
  <c r="AY811" i="2"/>
  <c r="BA811" i="2" s="1"/>
  <c r="AY112" i="2"/>
  <c r="BA112" i="2" s="1"/>
  <c r="BE112" i="2" s="1"/>
  <c r="AY226" i="2"/>
  <c r="BA226" i="2" s="1"/>
  <c r="BB226" i="2" s="1"/>
  <c r="BF226" i="2" s="1"/>
  <c r="AX484" i="2"/>
  <c r="AZ484" i="2" s="1"/>
  <c r="BD484" i="2" s="1"/>
  <c r="AY440" i="2"/>
  <c r="BA440" i="2" s="1"/>
  <c r="BB440" i="2" s="1"/>
  <c r="BF440" i="2" s="1"/>
  <c r="AY341" i="2"/>
  <c r="AX246" i="2"/>
  <c r="AZ246" i="2" s="1"/>
  <c r="BD246" i="2" s="1"/>
  <c r="BA478" i="2"/>
  <c r="BE478" i="2" s="1"/>
  <c r="BA720" i="2"/>
  <c r="BE720" i="2" s="1"/>
  <c r="BA348" i="2"/>
  <c r="BE348" i="2" s="1"/>
  <c r="AZ234" i="2"/>
  <c r="BD234" i="2" s="1"/>
  <c r="BA502" i="2"/>
  <c r="BB502" i="2" s="1"/>
  <c r="BF502" i="2" s="1"/>
  <c r="BA779" i="2"/>
  <c r="BE779" i="2" s="1"/>
  <c r="BA584" i="2"/>
  <c r="BE584" i="2" s="1"/>
  <c r="BA493" i="2"/>
  <c r="BE493" i="2" s="1"/>
  <c r="BA345" i="2"/>
  <c r="BE345" i="2" s="1"/>
  <c r="BA731" i="2"/>
  <c r="BE731" i="2" s="1"/>
  <c r="BA585" i="2"/>
  <c r="BE585" i="2" s="1"/>
  <c r="BA56" i="2"/>
  <c r="BB56" i="2" s="1"/>
  <c r="BF56" i="2" s="1"/>
  <c r="BA664" i="2"/>
  <c r="BE664" i="2" s="1"/>
  <c r="BA190" i="2"/>
  <c r="BE190" i="2" s="1"/>
  <c r="BA250" i="2"/>
  <c r="BB250" i="2" s="1"/>
  <c r="BF250" i="2" s="1"/>
  <c r="BA342" i="2"/>
  <c r="BB342" i="2" s="1"/>
  <c r="BF342" i="2" s="1"/>
  <c r="BA394" i="2"/>
  <c r="BE394" i="2" s="1"/>
  <c r="BA214" i="2"/>
  <c r="BB214" i="2" s="1"/>
  <c r="BF214" i="2" s="1"/>
  <c r="BA312" i="2"/>
  <c r="BB312" i="2" s="1"/>
  <c r="BF312" i="2" s="1"/>
  <c r="AZ777" i="2"/>
  <c r="BD777" i="2" s="1"/>
  <c r="BA277" i="2"/>
  <c r="BE277" i="2" s="1"/>
  <c r="BA105" i="2"/>
  <c r="BB105" i="2" s="1"/>
  <c r="BF105" i="2" s="1"/>
  <c r="BA495" i="2"/>
  <c r="BB495" i="2" s="1"/>
  <c r="BF495" i="2" s="1"/>
  <c r="AZ174" i="2"/>
  <c r="BD174" i="2" s="1"/>
  <c r="BA24" i="2"/>
  <c r="BB24" i="2" s="1"/>
  <c r="BF24" i="2" s="1"/>
  <c r="BA710" i="2"/>
  <c r="BB710" i="2" s="1"/>
  <c r="BF710" i="2" s="1"/>
  <c r="AZ528" i="2"/>
  <c r="BD528" i="2" s="1"/>
  <c r="BA311" i="2"/>
  <c r="BE311" i="2" s="1"/>
  <c r="AZ171" i="2"/>
  <c r="BD171" i="2" s="1"/>
  <c r="AZ271" i="2"/>
  <c r="BD271" i="2" s="1"/>
  <c r="BA22" i="2"/>
  <c r="BB22" i="2" s="1"/>
  <c r="BF22" i="2" s="1"/>
  <c r="AZ460" i="2"/>
  <c r="BD460" i="2" s="1"/>
  <c r="BA207" i="2"/>
  <c r="BE207" i="2" s="1"/>
  <c r="BA179" i="2"/>
  <c r="BE179" i="2" s="1"/>
  <c r="AZ97" i="2"/>
  <c r="BD97" i="2" s="1"/>
  <c r="BA309" i="2"/>
  <c r="BE309" i="2" s="1"/>
  <c r="BA81" i="2"/>
  <c r="BE81" i="2" s="1"/>
  <c r="BA65" i="2"/>
  <c r="BE65" i="2" s="1"/>
  <c r="BA383" i="2"/>
  <c r="BE383" i="2" s="1"/>
  <c r="BA524" i="2"/>
  <c r="BE524" i="2" s="1"/>
  <c r="AZ383" i="2"/>
  <c r="BD383" i="2" s="1"/>
  <c r="AZ248" i="2"/>
  <c r="BD248" i="2" s="1"/>
  <c r="AZ245" i="2"/>
  <c r="BD245" i="2" s="1"/>
  <c r="BA144" i="2"/>
  <c r="BE144" i="2" s="1"/>
  <c r="BA728" i="2"/>
  <c r="BE728" i="2" s="1"/>
  <c r="BA187" i="2"/>
  <c r="BE187" i="2" s="1"/>
  <c r="BA477" i="2"/>
  <c r="BE477" i="2" s="1"/>
  <c r="AZ59" i="2"/>
  <c r="BD59" i="2" s="1"/>
  <c r="AZ561" i="2"/>
  <c r="BD561" i="2" s="1"/>
  <c r="AZ106" i="2"/>
  <c r="BD106" i="2" s="1"/>
  <c r="BA517" i="2"/>
  <c r="BB517" i="2" s="1"/>
  <c r="BF517" i="2" s="1"/>
  <c r="AY269" i="2"/>
  <c r="BA269" i="2" s="1"/>
  <c r="BE269" i="2" s="1"/>
  <c r="AY306" i="2"/>
  <c r="BA306" i="2" s="1"/>
  <c r="BB306" i="2" s="1"/>
  <c r="BF306" i="2" s="1"/>
  <c r="AY367" i="2"/>
  <c r="BA367" i="2" s="1"/>
  <c r="BB367" i="2" s="1"/>
  <c r="BF367" i="2" s="1"/>
  <c r="AX328" i="2"/>
  <c r="AZ328" i="2" s="1"/>
  <c r="BD328" i="2" s="1"/>
  <c r="AY381" i="2"/>
  <c r="BA381" i="2" s="1"/>
  <c r="BE381" i="2" s="1"/>
  <c r="AX146" i="2"/>
  <c r="AZ146" i="2" s="1"/>
  <c r="BD146" i="2" s="1"/>
  <c r="AY91" i="2"/>
  <c r="BA91" i="2" s="1"/>
  <c r="BE91" i="2" s="1"/>
  <c r="AX138" i="2"/>
  <c r="AZ138" i="2" s="1"/>
  <c r="BD138" i="2" s="1"/>
  <c r="AY238" i="2"/>
  <c r="BA238" i="2" s="1"/>
  <c r="BE238" i="2" s="1"/>
  <c r="AY280" i="2"/>
  <c r="BA280" i="2" s="1"/>
  <c r="BE280" i="2" s="1"/>
  <c r="AY124" i="2"/>
  <c r="BA124" i="2" s="1"/>
  <c r="BB124" i="2" s="1"/>
  <c r="BF124" i="2" s="1"/>
  <c r="AY346" i="2"/>
  <c r="BA346" i="2" s="1"/>
  <c r="BB346" i="2" s="1"/>
  <c r="BF346" i="2" s="1"/>
  <c r="AY644" i="2"/>
  <c r="BA644" i="2" s="1"/>
  <c r="BE644" i="2" s="1"/>
  <c r="AY441" i="2"/>
  <c r="BA441" i="2" s="1"/>
  <c r="BE441" i="2" s="1"/>
  <c r="AX18" i="2"/>
  <c r="AZ18" i="2" s="1"/>
  <c r="BD18" i="2" s="1"/>
  <c r="AY132" i="2"/>
  <c r="BA132" i="2" s="1"/>
  <c r="BE132" i="2" s="1"/>
  <c r="AX297" i="2"/>
  <c r="AZ297" i="2" s="1"/>
  <c r="BD297" i="2" s="1"/>
  <c r="AY427" i="2"/>
  <c r="BA427" i="2" s="1"/>
  <c r="BB427" i="2" s="1"/>
  <c r="BF427" i="2" s="1"/>
  <c r="AY172" i="2"/>
  <c r="BA172" i="2" s="1"/>
  <c r="BB172" i="2" s="1"/>
  <c r="BF172" i="2" s="1"/>
  <c r="AY241" i="2"/>
  <c r="BA241" i="2" s="1"/>
  <c r="BB241" i="2" s="1"/>
  <c r="BF241" i="2" s="1"/>
  <c r="AY564" i="2"/>
  <c r="BA564" i="2" s="1"/>
  <c r="BE564" i="2" s="1"/>
  <c r="AY676" i="2"/>
  <c r="BA676" i="2" s="1"/>
  <c r="BE676" i="2" s="1"/>
  <c r="AY522" i="2"/>
  <c r="BA522" i="2" s="1"/>
  <c r="BE522" i="2" s="1"/>
  <c r="AY699" i="2"/>
  <c r="BA699" i="2" s="1"/>
  <c r="BB699" i="2" s="1"/>
  <c r="BF699" i="2" s="1"/>
  <c r="AY11" i="2"/>
  <c r="BA11" i="2" s="1"/>
  <c r="BE11" i="2" s="1"/>
  <c r="AY180" i="2"/>
  <c r="BA180" i="2" s="1"/>
  <c r="BB180" i="2" s="1"/>
  <c r="BF180" i="2" s="1"/>
  <c r="AY220" i="2"/>
  <c r="BA220" i="2" s="1"/>
  <c r="BB220" i="2" s="1"/>
  <c r="BF220" i="2" s="1"/>
  <c r="AY355" i="2"/>
  <c r="BA355" i="2" s="1"/>
  <c r="BB355" i="2" s="1"/>
  <c r="BF355" i="2" s="1"/>
  <c r="AX316" i="2"/>
  <c r="AZ316" i="2" s="1"/>
  <c r="BD316" i="2" s="1"/>
  <c r="AY84" i="2"/>
  <c r="BA84" i="2" s="1"/>
  <c r="BB84" i="2" s="1"/>
  <c r="BF84" i="2" s="1"/>
  <c r="AX130" i="2"/>
  <c r="AZ130" i="2" s="1"/>
  <c r="BD130" i="2" s="1"/>
  <c r="AY265" i="2"/>
  <c r="BA265" i="2" s="1"/>
  <c r="BB265" i="2" s="1"/>
  <c r="BF265" i="2" s="1"/>
  <c r="AY165" i="2"/>
  <c r="BA165" i="2" s="1"/>
  <c r="BE165" i="2" s="1"/>
  <c r="AY197" i="2"/>
  <c r="BA197" i="2" s="1"/>
  <c r="BB197" i="2" s="1"/>
  <c r="BF197" i="2" s="1"/>
  <c r="AY486" i="2"/>
  <c r="BA486" i="2" s="1"/>
  <c r="BB486" i="2" s="1"/>
  <c r="BF486" i="2" s="1"/>
  <c r="AY518" i="2"/>
  <c r="BA518" i="2" s="1"/>
  <c r="BB518" i="2" s="1"/>
  <c r="BF518" i="2" s="1"/>
  <c r="AY580" i="2"/>
  <c r="BA580" i="2" s="1"/>
  <c r="BE580" i="2" s="1"/>
  <c r="AY791" i="2"/>
  <c r="BA791" i="2" s="1"/>
  <c r="BE791" i="2" s="1"/>
  <c r="AY760" i="2"/>
  <c r="BA760" i="2" s="1"/>
  <c r="BB760" i="2" s="1"/>
  <c r="BF760" i="2" s="1"/>
  <c r="AY423" i="2"/>
  <c r="BA423" i="2" s="1"/>
  <c r="BE423" i="2" s="1"/>
  <c r="AY465" i="2"/>
  <c r="BA465" i="2" s="1"/>
  <c r="BB465" i="2" s="1"/>
  <c r="BF465" i="2" s="1"/>
  <c r="AY538" i="2"/>
  <c r="BA538" i="2" s="1"/>
  <c r="BB538" i="2" s="1"/>
  <c r="BF538" i="2" s="1"/>
  <c r="AX74" i="2"/>
  <c r="AZ74" i="2" s="1"/>
  <c r="BD74" i="2" s="1"/>
  <c r="AY92" i="2"/>
  <c r="BA92" i="2" s="1"/>
  <c r="BE92" i="2" s="1"/>
  <c r="AY114" i="2"/>
  <c r="BA114" i="2" s="1"/>
  <c r="BB114" i="2" s="1"/>
  <c r="BF114" i="2" s="1"/>
  <c r="AY208" i="2"/>
  <c r="BA208" i="2" s="1"/>
  <c r="BE208" i="2" s="1"/>
  <c r="AY109" i="2"/>
  <c r="BA109" i="2" s="1"/>
  <c r="BE109" i="2" s="1"/>
  <c r="AY314" i="2"/>
  <c r="BA314" i="2" s="1"/>
  <c r="BE314" i="2" s="1"/>
  <c r="AY377" i="2"/>
  <c r="BA377" i="2" s="1"/>
  <c r="BE377" i="2" s="1"/>
  <c r="AY660" i="2"/>
  <c r="BA660" i="2" s="1"/>
  <c r="BB660" i="2" s="1"/>
  <c r="BF660" i="2" s="1"/>
  <c r="AY602" i="2"/>
  <c r="BA602" i="2" s="1"/>
  <c r="BE602" i="2" s="1"/>
  <c r="AY415" i="2"/>
  <c r="BA415" i="2" s="1"/>
  <c r="BE415" i="2" s="1"/>
  <c r="AY680" i="2"/>
  <c r="BA680" i="2" s="1"/>
  <c r="BB680" i="2" s="1"/>
  <c r="BF680" i="2" s="1"/>
  <c r="AY526" i="2"/>
  <c r="BA526" i="2" s="1"/>
  <c r="BB526" i="2" s="1"/>
  <c r="BF526" i="2" s="1"/>
  <c r="AY596" i="2"/>
  <c r="BA596" i="2" s="1"/>
  <c r="BE596" i="2" s="1"/>
  <c r="BA501" i="2"/>
  <c r="BB501" i="2" s="1"/>
  <c r="BF501" i="2" s="1"/>
  <c r="AX223" i="2"/>
  <c r="AZ223" i="2" s="1"/>
  <c r="BD223" i="2" s="1"/>
  <c r="AY744" i="2"/>
  <c r="BA744" i="2" s="1"/>
  <c r="BE744" i="2" s="1"/>
  <c r="AY688" i="2"/>
  <c r="BA688" i="2" s="1"/>
  <c r="BE688" i="2" s="1"/>
  <c r="AY723" i="2"/>
  <c r="BA723" i="2" s="1"/>
  <c r="BE723" i="2" s="1"/>
  <c r="AY755" i="2"/>
  <c r="BA755" i="2" s="1"/>
  <c r="BB755" i="2" s="1"/>
  <c r="BF755" i="2" s="1"/>
  <c r="AY215" i="2"/>
  <c r="BA215" i="2" s="1"/>
  <c r="BE215" i="2" s="1"/>
  <c r="AY146" i="2"/>
  <c r="BA146" i="2" s="1"/>
  <c r="BE146" i="2" s="1"/>
  <c r="AY68" i="2"/>
  <c r="BA68" i="2" s="1"/>
  <c r="BE68" i="2" s="1"/>
  <c r="AX222" i="2"/>
  <c r="AZ222" i="2" s="1"/>
  <c r="BD222" i="2" s="1"/>
  <c r="AY223" i="2"/>
  <c r="BA223" i="2" s="1"/>
  <c r="BB223" i="2" s="1"/>
  <c r="BF223" i="2" s="1"/>
  <c r="AX178" i="2"/>
  <c r="AZ178" i="2" s="1"/>
  <c r="BD178" i="2" s="1"/>
  <c r="AX226" i="2"/>
  <c r="AZ226" i="2" s="1"/>
  <c r="BD226" i="2" s="1"/>
  <c r="AY137" i="2"/>
  <c r="BA137" i="2" s="1"/>
  <c r="BB137" i="2" s="1"/>
  <c r="BF137" i="2" s="1"/>
  <c r="AX46" i="2"/>
  <c r="AZ46" i="2" s="1"/>
  <c r="BD46" i="2" s="1"/>
  <c r="AY687" i="2"/>
  <c r="BA687" i="2" s="1"/>
  <c r="BB687" i="2" s="1"/>
  <c r="BF687" i="2" s="1"/>
  <c r="AY42" i="2"/>
  <c r="BA42" i="2" s="1"/>
  <c r="BE42" i="2" s="1"/>
  <c r="AY61" i="2"/>
  <c r="BA61" i="2" s="1"/>
  <c r="BE61" i="2" s="1"/>
  <c r="AY28" i="2"/>
  <c r="BA28" i="2" s="1"/>
  <c r="BB28" i="2" s="1"/>
  <c r="BF28" i="2" s="1"/>
  <c r="AY805" i="2"/>
  <c r="BA805" i="2" s="1"/>
  <c r="BB805" i="2" s="1"/>
  <c r="BF805" i="2" s="1"/>
  <c r="AY781" i="2"/>
  <c r="BA781" i="2" s="1"/>
  <c r="BE781" i="2" s="1"/>
  <c r="AY762" i="2"/>
  <c r="BA762" i="2" s="1"/>
  <c r="BB762" i="2" s="1"/>
  <c r="BF762" i="2" s="1"/>
  <c r="AY746" i="2"/>
  <c r="BA746" i="2" s="1"/>
  <c r="BB746" i="2" s="1"/>
  <c r="BF746" i="2" s="1"/>
  <c r="AY730" i="2"/>
  <c r="BA730" i="2" s="1"/>
  <c r="BB730" i="2" s="1"/>
  <c r="BF730" i="2" s="1"/>
  <c r="AY714" i="2"/>
  <c r="BA714" i="2" s="1"/>
  <c r="BE714" i="2" s="1"/>
  <c r="AY591" i="2"/>
  <c r="BA591" i="2" s="1"/>
  <c r="BB591" i="2" s="1"/>
  <c r="BF591" i="2" s="1"/>
  <c r="AY654" i="2"/>
  <c r="BA654" i="2" s="1"/>
  <c r="BB654" i="2" s="1"/>
  <c r="BF654" i="2" s="1"/>
  <c r="AY638" i="2"/>
  <c r="BA638" i="2" s="1"/>
  <c r="BB638" i="2" s="1"/>
  <c r="BF638" i="2" s="1"/>
  <c r="AX601" i="2"/>
  <c r="AZ601" i="2" s="1"/>
  <c r="BD601" i="2" s="1"/>
  <c r="AY544" i="2"/>
  <c r="BA544" i="2" s="1"/>
  <c r="BE544" i="2" s="1"/>
  <c r="AY766" i="2"/>
  <c r="BA766" i="2" s="1"/>
  <c r="BB766" i="2" s="1"/>
  <c r="BF766" i="2" s="1"/>
  <c r="AY750" i="2"/>
  <c r="BA750" i="2" s="1"/>
  <c r="BE750" i="2" s="1"/>
  <c r="AY734" i="2"/>
  <c r="BA734" i="2" s="1"/>
  <c r="BE734" i="2" s="1"/>
  <c r="AY718" i="2"/>
  <c r="BA718" i="2" s="1"/>
  <c r="BB718" i="2" s="1"/>
  <c r="BF718" i="2" s="1"/>
  <c r="AY575" i="2"/>
  <c r="BA575" i="2" s="1"/>
  <c r="BB575" i="2" s="1"/>
  <c r="BF575" i="2" s="1"/>
  <c r="AY513" i="2"/>
  <c r="BA513" i="2" s="1"/>
  <c r="BB513" i="2" s="1"/>
  <c r="BF513" i="2" s="1"/>
  <c r="AY497" i="2"/>
  <c r="BA497" i="2" s="1"/>
  <c r="BB497" i="2" s="1"/>
  <c r="BF497" i="2" s="1"/>
  <c r="AX557" i="2"/>
  <c r="AZ557" i="2" s="1"/>
  <c r="BD557" i="2" s="1"/>
  <c r="AY460" i="2"/>
  <c r="BA460" i="2" s="1"/>
  <c r="BB460" i="2" s="1"/>
  <c r="BF460" i="2" s="1"/>
  <c r="AX544" i="2"/>
  <c r="AZ544" i="2" s="1"/>
  <c r="BD544" i="2" s="1"/>
  <c r="AY435" i="2"/>
  <c r="BA435" i="2" s="1"/>
  <c r="BE435" i="2" s="1"/>
  <c r="AY324" i="2"/>
  <c r="BA324" i="2" s="1"/>
  <c r="BE324" i="2" s="1"/>
  <c r="AY278" i="2"/>
  <c r="BA278" i="2" s="1"/>
  <c r="BE278" i="2" s="1"/>
  <c r="AY808" i="2"/>
  <c r="BA808" i="2" s="1"/>
  <c r="BB808" i="2" s="1"/>
  <c r="BF808" i="2" s="1"/>
  <c r="AX186" i="2"/>
  <c r="AZ186" i="2" s="1"/>
  <c r="BD186" i="2" s="1"/>
  <c r="AX149" i="2"/>
  <c r="AZ149" i="2" s="1"/>
  <c r="BD149" i="2" s="1"/>
  <c r="AY129" i="2"/>
  <c r="BA129" i="2" s="1"/>
  <c r="BB129" i="2" s="1"/>
  <c r="BF129" i="2" s="1"/>
  <c r="AY174" i="2"/>
  <c r="BA174" i="2" s="1"/>
  <c r="BE174" i="2" s="1"/>
  <c r="AY111" i="2"/>
  <c r="BA111" i="2" s="1"/>
  <c r="BB111" i="2" s="1"/>
  <c r="BF111" i="2" s="1"/>
  <c r="AY119" i="2"/>
  <c r="BA119" i="2" s="1"/>
  <c r="BB119" i="2" s="1"/>
  <c r="BF119" i="2" s="1"/>
  <c r="AX81" i="2"/>
  <c r="AZ81" i="2" s="1"/>
  <c r="BD81" i="2" s="1"/>
  <c r="AY89" i="2"/>
  <c r="BA89" i="2" s="1"/>
  <c r="BB89" i="2" s="1"/>
  <c r="BF89" i="2" s="1"/>
  <c r="AX821" i="2"/>
  <c r="AZ821" i="2" s="1"/>
  <c r="BD821" i="2" s="1"/>
  <c r="AY698" i="2"/>
  <c r="BA698" i="2" s="1"/>
  <c r="BB698" i="2" s="1"/>
  <c r="BF698" i="2" s="1"/>
  <c r="AY40" i="2"/>
  <c r="BA40" i="2" s="1"/>
  <c r="BE40" i="2" s="1"/>
  <c r="AX26" i="2"/>
  <c r="AZ26" i="2" s="1"/>
  <c r="BD26" i="2" s="1"/>
  <c r="AX714" i="2"/>
  <c r="AZ714" i="2" s="1"/>
  <c r="BD714" i="2" s="1"/>
  <c r="AY670" i="2"/>
  <c r="BA670" i="2" s="1"/>
  <c r="BB670" i="2" s="1"/>
  <c r="BF670" i="2" s="1"/>
  <c r="AX761" i="2"/>
  <c r="AZ761" i="2" s="1"/>
  <c r="BD761" i="2" s="1"/>
  <c r="AX745" i="2"/>
  <c r="AZ745" i="2" s="1"/>
  <c r="BD745" i="2" s="1"/>
  <c r="AX729" i="2"/>
  <c r="AZ729" i="2" s="1"/>
  <c r="BD729" i="2" s="1"/>
  <c r="AX532" i="2"/>
  <c r="AZ532" i="2" s="1"/>
  <c r="BD532" i="2" s="1"/>
  <c r="AX508" i="2"/>
  <c r="AZ508" i="2" s="1"/>
  <c r="BD508" i="2" s="1"/>
  <c r="AY611" i="2"/>
  <c r="BA611" i="2" s="1"/>
  <c r="BB611" i="2" s="1"/>
  <c r="BF611" i="2" s="1"/>
  <c r="AY509" i="2"/>
  <c r="BA509" i="2" s="1"/>
  <c r="BB509" i="2" s="1"/>
  <c r="BF509" i="2" s="1"/>
  <c r="AY650" i="2"/>
  <c r="BA650" i="2" s="1"/>
  <c r="BE650" i="2" s="1"/>
  <c r="AY489" i="2"/>
  <c r="BA489" i="2" s="1"/>
  <c r="BE489" i="2" s="1"/>
  <c r="AY485" i="2"/>
  <c r="BA485" i="2" s="1"/>
  <c r="BB485" i="2" s="1"/>
  <c r="BF485" i="2" s="1"/>
  <c r="AY420" i="2"/>
  <c r="BA420" i="2" s="1"/>
  <c r="BE420" i="2" s="1"/>
  <c r="AY405" i="2"/>
  <c r="BA405" i="2" s="1"/>
  <c r="BE405" i="2" s="1"/>
  <c r="AY389" i="2"/>
  <c r="BA389" i="2" s="1"/>
  <c r="BE389" i="2" s="1"/>
  <c r="AY439" i="2"/>
  <c r="BA439" i="2" s="1"/>
  <c r="BE439" i="2" s="1"/>
  <c r="AX399" i="2"/>
  <c r="AZ399" i="2" s="1"/>
  <c r="BD399" i="2" s="1"/>
  <c r="AY361" i="2"/>
  <c r="BA361" i="2" s="1"/>
  <c r="BE361" i="2" s="1"/>
  <c r="AY295" i="2"/>
  <c r="BA295" i="2" s="1"/>
  <c r="BB295" i="2" s="1"/>
  <c r="BF295" i="2" s="1"/>
  <c r="AY300" i="2"/>
  <c r="BA300" i="2" s="1"/>
  <c r="BB300" i="2" s="1"/>
  <c r="BF300" i="2" s="1"/>
  <c r="AY290" i="2"/>
  <c r="BA290" i="2" s="1"/>
  <c r="BB290" i="2" s="1"/>
  <c r="BF290" i="2" s="1"/>
  <c r="AY273" i="2"/>
  <c r="BA273" i="2" s="1"/>
  <c r="BB273" i="2" s="1"/>
  <c r="BF273" i="2" s="1"/>
  <c r="AX207" i="2"/>
  <c r="AZ207" i="2" s="1"/>
  <c r="BD207" i="2" s="1"/>
  <c r="AY139" i="2"/>
  <c r="BA139" i="2" s="1"/>
  <c r="BB139" i="2" s="1"/>
  <c r="BF139" i="2" s="1"/>
  <c r="AX227" i="2"/>
  <c r="AZ227" i="2" s="1"/>
  <c r="BD227" i="2" s="1"/>
  <c r="AY739" i="2"/>
  <c r="BA739" i="2" s="1"/>
  <c r="BE739" i="2" s="1"/>
  <c r="AY771" i="2"/>
  <c r="BA771" i="2" s="1"/>
  <c r="BE771" i="2" s="1"/>
  <c r="AY198" i="2"/>
  <c r="BA198" i="2" s="1"/>
  <c r="BB198" i="2" s="1"/>
  <c r="BF198" i="2" s="1"/>
  <c r="AX153" i="2"/>
  <c r="AZ153" i="2" s="1"/>
  <c r="BD153" i="2" s="1"/>
  <c r="AX161" i="2"/>
  <c r="AZ161" i="2" s="1"/>
  <c r="BD161" i="2" s="1"/>
  <c r="AY182" i="2"/>
  <c r="BA182" i="2" s="1"/>
  <c r="BB182" i="2" s="1"/>
  <c r="BF182" i="2" s="1"/>
  <c r="AY50" i="2"/>
  <c r="BA50" i="2" s="1"/>
  <c r="BE50" i="2" s="1"/>
  <c r="AY9" i="2"/>
  <c r="BA9" i="2" s="1"/>
  <c r="BE9" i="2" s="1"/>
  <c r="AX50" i="2"/>
  <c r="AZ50" i="2" s="1"/>
  <c r="BD50" i="2" s="1"/>
  <c r="AX22" i="2"/>
  <c r="AZ22" i="2" s="1"/>
  <c r="BD22" i="2" s="1"/>
  <c r="AY16" i="2"/>
  <c r="BA16" i="2" s="1"/>
  <c r="BB16" i="2" s="1"/>
  <c r="BF16" i="2" s="1"/>
  <c r="AY679" i="2"/>
  <c r="BA679" i="2" s="1"/>
  <c r="BE679" i="2" s="1"/>
  <c r="AX8" i="2"/>
  <c r="AZ8" i="2" s="1"/>
  <c r="BD8" i="2" s="1"/>
  <c r="AY706" i="2"/>
  <c r="BA706" i="2" s="1"/>
  <c r="BB706" i="2" s="1"/>
  <c r="BF706" i="2" s="1"/>
  <c r="AX666" i="2"/>
  <c r="AZ666" i="2" s="1"/>
  <c r="BD666" i="2" s="1"/>
  <c r="AX650" i="2"/>
  <c r="AZ650" i="2" s="1"/>
  <c r="BD650" i="2" s="1"/>
  <c r="AY662" i="2"/>
  <c r="BA662" i="2" s="1"/>
  <c r="BB662" i="2" s="1"/>
  <c r="BF662" i="2" s="1"/>
  <c r="AY646" i="2"/>
  <c r="BA646" i="2" s="1"/>
  <c r="BB646" i="2" s="1"/>
  <c r="BF646" i="2" s="1"/>
  <c r="AY631" i="2"/>
  <c r="BA631" i="2" s="1"/>
  <c r="BB631" i="2" s="1"/>
  <c r="BF631" i="2" s="1"/>
  <c r="AY774" i="2"/>
  <c r="BA774" i="2" s="1"/>
  <c r="BB774" i="2" s="1"/>
  <c r="BF774" i="2" s="1"/>
  <c r="AY758" i="2"/>
  <c r="BA758" i="2" s="1"/>
  <c r="BE758" i="2" s="1"/>
  <c r="AY742" i="2"/>
  <c r="BA742" i="2" s="1"/>
  <c r="BE742" i="2" s="1"/>
  <c r="AY726" i="2"/>
  <c r="BA726" i="2" s="1"/>
  <c r="BE726" i="2" s="1"/>
  <c r="AY559" i="2"/>
  <c r="BA559" i="2" s="1"/>
  <c r="BE559" i="2" s="1"/>
  <c r="AY505" i="2"/>
  <c r="BA505" i="2" s="1"/>
  <c r="BE505" i="2" s="1"/>
  <c r="AX573" i="2"/>
  <c r="AZ573" i="2" s="1"/>
  <c r="BD573" i="2" s="1"/>
  <c r="AX456" i="2"/>
  <c r="AZ456" i="2" s="1"/>
  <c r="BD456" i="2" s="1"/>
  <c r="AY368" i="2"/>
  <c r="BA368" i="2" s="1"/>
  <c r="BB368" i="2" s="1"/>
  <c r="BF368" i="2" s="1"/>
  <c r="AY447" i="2"/>
  <c r="BA447" i="2" s="1"/>
  <c r="BB447" i="2" s="1"/>
  <c r="BF447" i="2" s="1"/>
  <c r="AY353" i="2"/>
  <c r="BA353" i="2" s="1"/>
  <c r="BE353" i="2" s="1"/>
  <c r="AY332" i="2"/>
  <c r="BA332" i="2" s="1"/>
  <c r="BE332" i="2" s="1"/>
  <c r="AY413" i="2"/>
  <c r="BA413" i="2" s="1"/>
  <c r="BB413" i="2" s="1"/>
  <c r="BF413" i="2" s="1"/>
  <c r="AY263" i="2"/>
  <c r="BA263" i="2" s="1"/>
  <c r="BB263" i="2" s="1"/>
  <c r="BF263" i="2" s="1"/>
  <c r="AY333" i="2"/>
  <c r="BA333" i="2" s="1"/>
  <c r="BE333" i="2" s="1"/>
  <c r="AY286" i="2"/>
  <c r="BA286" i="2" s="1"/>
  <c r="BE286" i="2" s="1"/>
  <c r="BA690" i="2"/>
  <c r="BB690" i="2" s="1"/>
  <c r="BF690" i="2" s="1"/>
  <c r="BA173" i="2"/>
  <c r="BB173" i="2" s="1"/>
  <c r="BF173" i="2" s="1"/>
  <c r="BB542" i="2"/>
  <c r="BF542" i="2" s="1"/>
  <c r="BA66" i="2"/>
  <c r="BE66" i="2" s="1"/>
  <c r="AY14" i="2"/>
  <c r="BA14" i="2" s="1"/>
  <c r="BB14" i="2" s="1"/>
  <c r="BF14" i="2" s="1"/>
  <c r="AY264" i="2"/>
  <c r="BA264" i="2" s="1"/>
  <c r="BB264" i="2" s="1"/>
  <c r="BF264" i="2" s="1"/>
  <c r="AX305" i="2"/>
  <c r="AZ305" i="2" s="1"/>
  <c r="BD305" i="2" s="1"/>
  <c r="AY445" i="2"/>
  <c r="BA445" i="2" s="1"/>
  <c r="BE445" i="2" s="1"/>
  <c r="AY503" i="2"/>
  <c r="BA503" i="2" s="1"/>
  <c r="BE503" i="2" s="1"/>
  <c r="AY764" i="2"/>
  <c r="BA764" i="2" s="1"/>
  <c r="BB764" i="2" s="1"/>
  <c r="BF764" i="2" s="1"/>
  <c r="AY483" i="2"/>
  <c r="BA483" i="2" s="1"/>
  <c r="BE483" i="2" s="1"/>
  <c r="AY474" i="2"/>
  <c r="BA474" i="2" s="1"/>
  <c r="BE474" i="2" s="1"/>
  <c r="AY511" i="2"/>
  <c r="BA511" i="2" s="1"/>
  <c r="BB511" i="2" s="1"/>
  <c r="BF511" i="2" s="1"/>
  <c r="AY652" i="2"/>
  <c r="BA652" i="2" s="1"/>
  <c r="BE652" i="2" s="1"/>
  <c r="AY410" i="2"/>
  <c r="BA410" i="2" s="1"/>
  <c r="BE410" i="2" s="1"/>
  <c r="AY491" i="2"/>
  <c r="BA491" i="2" s="1"/>
  <c r="BE491" i="2" s="1"/>
  <c r="AY568" i="2"/>
  <c r="BA568" i="2" s="1"/>
  <c r="BB568" i="2" s="1"/>
  <c r="BF568" i="2" s="1"/>
  <c r="AY736" i="2"/>
  <c r="BA736" i="2" s="1"/>
  <c r="BE736" i="2" s="1"/>
  <c r="AY54" i="2"/>
  <c r="BA54" i="2" s="1"/>
  <c r="BB54" i="2" s="1"/>
  <c r="BF54" i="2" s="1"/>
  <c r="AY586" i="2"/>
  <c r="BA586" i="2" s="1"/>
  <c r="BE586" i="2" s="1"/>
  <c r="AY520" i="2"/>
  <c r="BA520" i="2" s="1"/>
  <c r="BE520" i="2" s="1"/>
  <c r="AY452" i="2"/>
  <c r="BA452" i="2" s="1"/>
  <c r="BB452" i="2" s="1"/>
  <c r="BF452" i="2" s="1"/>
  <c r="AX403" i="2"/>
  <c r="AZ403" i="2" s="1"/>
  <c r="BD403" i="2" s="1"/>
  <c r="AY308" i="2"/>
  <c r="BA308" i="2" s="1"/>
  <c r="BE308" i="2" s="1"/>
  <c r="AY370" i="2"/>
  <c r="BA370" i="2" s="1"/>
  <c r="BB370" i="2" s="1"/>
  <c r="BF370" i="2" s="1"/>
  <c r="AY34" i="2"/>
  <c r="BA34" i="2" s="1"/>
  <c r="BE34" i="2" s="1"/>
  <c r="AY275" i="2"/>
  <c r="BA275" i="2" s="1"/>
  <c r="BE275" i="2" s="1"/>
  <c r="AY499" i="2"/>
  <c r="BA499" i="2" s="1"/>
  <c r="BE499" i="2" s="1"/>
  <c r="AY747" i="2"/>
  <c r="BA747" i="2" s="1"/>
  <c r="BB747" i="2" s="1"/>
  <c r="BF747" i="2" s="1"/>
  <c r="AY494" i="2"/>
  <c r="BA494" i="2" s="1"/>
  <c r="BE494" i="2" s="1"/>
  <c r="AY507" i="2"/>
  <c r="BA507" i="2" s="1"/>
  <c r="BE507" i="2" s="1"/>
  <c r="AY752" i="2"/>
  <c r="BA752" i="2" s="1"/>
  <c r="BE752" i="2" s="1"/>
  <c r="AY801" i="2"/>
  <c r="BA801" i="2" s="1"/>
  <c r="BE801" i="2" s="1"/>
  <c r="AX785" i="2"/>
  <c r="AZ785" i="2" s="1"/>
  <c r="BD785" i="2" s="1"/>
  <c r="AY695" i="2"/>
  <c r="BA695" i="2" s="1"/>
  <c r="BB695" i="2" s="1"/>
  <c r="BF695" i="2" s="1"/>
  <c r="AX769" i="2"/>
  <c r="AZ769" i="2" s="1"/>
  <c r="BD769" i="2" s="1"/>
  <c r="AX753" i="2"/>
  <c r="AZ753" i="2" s="1"/>
  <c r="BD753" i="2" s="1"/>
  <c r="AX737" i="2"/>
  <c r="AZ737" i="2" s="1"/>
  <c r="BD737" i="2" s="1"/>
  <c r="AX721" i="2"/>
  <c r="AZ721" i="2" s="1"/>
  <c r="BD721" i="2" s="1"/>
  <c r="AY683" i="2"/>
  <c r="BA683" i="2" s="1"/>
  <c r="BB683" i="2" s="1"/>
  <c r="BF683" i="2" s="1"/>
  <c r="AY598" i="2"/>
  <c r="BA598" i="2" s="1"/>
  <c r="BB598" i="2" s="1"/>
  <c r="BF598" i="2" s="1"/>
  <c r="AX516" i="2"/>
  <c r="AZ516" i="2" s="1"/>
  <c r="BD516" i="2" s="1"/>
  <c r="AX500" i="2"/>
  <c r="AZ500" i="2" s="1"/>
  <c r="BD500" i="2" s="1"/>
  <c r="AX552" i="2"/>
  <c r="AZ552" i="2" s="1"/>
  <c r="BD552" i="2" s="1"/>
  <c r="AY627" i="2"/>
  <c r="BA627" i="2" s="1"/>
  <c r="BE627" i="2" s="1"/>
  <c r="AX577" i="2"/>
  <c r="AZ577" i="2" s="1"/>
  <c r="BD577" i="2" s="1"/>
  <c r="AY571" i="2"/>
  <c r="BA571" i="2" s="1"/>
  <c r="BE571" i="2" s="1"/>
  <c r="AY426" i="2"/>
  <c r="BA426" i="2" s="1"/>
  <c r="BE426" i="2" s="1"/>
  <c r="AX280" i="2"/>
  <c r="AZ280" i="2" s="1"/>
  <c r="BD280" i="2" s="1"/>
  <c r="AY303" i="2"/>
  <c r="BA303" i="2" s="1"/>
  <c r="BB303" i="2" s="1"/>
  <c r="BF303" i="2" s="1"/>
  <c r="AY259" i="2"/>
  <c r="BA259" i="2" s="1"/>
  <c r="BE259" i="2" s="1"/>
  <c r="AX324" i="2"/>
  <c r="AZ324" i="2" s="1"/>
  <c r="BD324" i="2" s="1"/>
  <c r="AY95" i="2"/>
  <c r="BA95" i="2" s="1"/>
  <c r="BE95" i="2" s="1"/>
  <c r="AY335" i="2"/>
  <c r="BA335" i="2" s="1"/>
  <c r="BB335" i="2" s="1"/>
  <c r="BF335" i="2" s="1"/>
  <c r="AY617" i="2"/>
  <c r="BA617" i="2" s="1"/>
  <c r="BE617" i="2" s="1"/>
  <c r="AY716" i="2"/>
  <c r="BA716" i="2" s="1"/>
  <c r="BB716" i="2" s="1"/>
  <c r="BF716" i="2" s="1"/>
  <c r="AY780" i="2"/>
  <c r="BA780" i="2" s="1"/>
  <c r="BB780" i="2" s="1"/>
  <c r="BF780" i="2" s="1"/>
  <c r="AY395" i="2"/>
  <c r="BA395" i="2" s="1"/>
  <c r="BB395" i="2" s="1"/>
  <c r="BF395" i="2" s="1"/>
  <c r="AY297" i="2"/>
  <c r="BA297" i="2" s="1"/>
  <c r="BE297" i="2" s="1"/>
  <c r="AY350" i="2"/>
  <c r="BA350" i="2" s="1"/>
  <c r="BB350" i="2" s="1"/>
  <c r="BF350" i="2" s="1"/>
  <c r="AY343" i="2"/>
  <c r="BA343" i="2" s="1"/>
  <c r="BE343" i="2" s="1"/>
  <c r="AY411" i="2"/>
  <c r="BA411" i="2" s="1"/>
  <c r="BE411" i="2" s="1"/>
  <c r="AY669" i="2"/>
  <c r="BA669" i="2" s="1"/>
  <c r="BE669" i="2" s="1"/>
  <c r="AY732" i="2"/>
  <c r="BA732" i="2" s="1"/>
  <c r="BE732" i="2" s="1"/>
  <c r="AY515" i="2"/>
  <c r="BA515" i="2" s="1"/>
  <c r="BE515" i="2" s="1"/>
  <c r="AY490" i="2"/>
  <c r="BA490" i="2" s="1"/>
  <c r="BE490" i="2" s="1"/>
  <c r="AY530" i="2"/>
  <c r="BA530" i="2" s="1"/>
  <c r="BB530" i="2" s="1"/>
  <c r="BF530" i="2" s="1"/>
  <c r="AY806" i="2"/>
  <c r="BA806" i="2" s="1"/>
  <c r="BE806" i="2" s="1"/>
  <c r="AY479" i="2"/>
  <c r="BA479" i="2" s="1"/>
  <c r="BB479" i="2" s="1"/>
  <c r="BF479" i="2" s="1"/>
  <c r="AY636" i="2"/>
  <c r="BA636" i="2" s="1"/>
  <c r="BB636" i="2" s="1"/>
  <c r="BF636" i="2" s="1"/>
  <c r="AY668" i="2"/>
  <c r="BA668" i="2" s="1"/>
  <c r="BE668" i="2" s="1"/>
  <c r="AY431" i="2"/>
  <c r="BA431" i="2" s="1"/>
  <c r="BB431" i="2" s="1"/>
  <c r="BF431" i="2" s="1"/>
  <c r="AY768" i="2"/>
  <c r="BA768" i="2" s="1"/>
  <c r="BE768" i="2" s="1"/>
  <c r="AX395" i="2"/>
  <c r="AZ395" i="2" s="1"/>
  <c r="BD395" i="2" s="1"/>
  <c r="AX373" i="2"/>
  <c r="AZ373" i="2" s="1"/>
  <c r="BD373" i="2" s="1"/>
  <c r="AX603" i="2"/>
  <c r="AZ603" i="2" s="1"/>
  <c r="BD603" i="2" s="1"/>
  <c r="AY623" i="2"/>
  <c r="BA623" i="2" s="1"/>
  <c r="BB623" i="2" s="1"/>
  <c r="BF623" i="2" s="1"/>
  <c r="AY540" i="2"/>
  <c r="BA540" i="2" s="1"/>
  <c r="BB540" i="2" s="1"/>
  <c r="BF540" i="2" s="1"/>
  <c r="AY443" i="2"/>
  <c r="BA443" i="2" s="1"/>
  <c r="BB443" i="2" s="1"/>
  <c r="BF443" i="2" s="1"/>
  <c r="AY393" i="2"/>
  <c r="BA393" i="2" s="1"/>
  <c r="BE393" i="2" s="1"/>
  <c r="AY357" i="2"/>
  <c r="BA357" i="2" s="1"/>
  <c r="BE357" i="2" s="1"/>
  <c r="AX252" i="2"/>
  <c r="AZ252" i="2" s="1"/>
  <c r="BD252" i="2" s="1"/>
  <c r="AY320" i="2"/>
  <c r="BA320" i="2" s="1"/>
  <c r="BB320" i="2" s="1"/>
  <c r="BF320" i="2" s="1"/>
  <c r="AY248" i="2"/>
  <c r="BA248" i="2" s="1"/>
  <c r="BB248" i="2" s="1"/>
  <c r="BF248" i="2" s="1"/>
  <c r="AY64" i="2"/>
  <c r="BA64" i="2" s="1"/>
  <c r="BB64" i="2" s="1"/>
  <c r="BF64" i="2" s="1"/>
  <c r="AY32" i="2"/>
  <c r="BA32" i="2" s="1"/>
  <c r="BE32" i="2" s="1"/>
  <c r="AX686" i="2"/>
  <c r="AZ686" i="2" s="1"/>
  <c r="BD686" i="2" s="1"/>
  <c r="AY702" i="2"/>
  <c r="BA702" i="2" s="1"/>
  <c r="BB702" i="2" s="1"/>
  <c r="BF702" i="2" s="1"/>
  <c r="AX682" i="2"/>
  <c r="AZ682" i="2" s="1"/>
  <c r="BD682" i="2" s="1"/>
  <c r="AX674" i="2"/>
  <c r="AZ674" i="2" s="1"/>
  <c r="BD674" i="2" s="1"/>
  <c r="AX658" i="2"/>
  <c r="AZ658" i="2" s="1"/>
  <c r="BD658" i="2" s="1"/>
  <c r="AX642" i="2"/>
  <c r="AZ642" i="2" s="1"/>
  <c r="BD642" i="2" s="1"/>
  <c r="AY536" i="2"/>
  <c r="BA536" i="2" s="1"/>
  <c r="BB536" i="2" s="1"/>
  <c r="BF536" i="2" s="1"/>
  <c r="AX698" i="2"/>
  <c r="AZ698" i="2" s="1"/>
  <c r="BD698" i="2" s="1"/>
  <c r="AY594" i="2"/>
  <c r="BA594" i="2" s="1"/>
  <c r="BB594" i="2" s="1"/>
  <c r="BF594" i="2" s="1"/>
  <c r="AY468" i="2"/>
  <c r="BA468" i="2" s="1"/>
  <c r="BB468" i="2" s="1"/>
  <c r="BF468" i="2" s="1"/>
  <c r="AY570" i="2"/>
  <c r="BA570" i="2" s="1"/>
  <c r="BB570" i="2" s="1"/>
  <c r="BF570" i="2" s="1"/>
  <c r="AY464" i="2"/>
  <c r="BA464" i="2" s="1"/>
  <c r="BE464" i="2" s="1"/>
  <c r="AY409" i="2"/>
  <c r="BA409" i="2" s="1"/>
  <c r="BE409" i="2" s="1"/>
  <c r="AX417" i="2"/>
  <c r="AZ417" i="2" s="1"/>
  <c r="BD417" i="2" s="1"/>
  <c r="AY401" i="2"/>
  <c r="BA401" i="2" s="1"/>
  <c r="BB401" i="2" s="1"/>
  <c r="BF401" i="2" s="1"/>
  <c r="AX295" i="2"/>
  <c r="AZ295" i="2" s="1"/>
  <c r="BD295" i="2" s="1"/>
  <c r="AX290" i="2"/>
  <c r="AZ290" i="2" s="1"/>
  <c r="BD290" i="2" s="1"/>
  <c r="AX299" i="2"/>
  <c r="AZ299" i="2" s="1"/>
  <c r="BD299" i="2" s="1"/>
  <c r="BA252" i="2"/>
  <c r="BE252" i="2" s="1"/>
  <c r="AZ464" i="2"/>
  <c r="BD464" i="2" s="1"/>
  <c r="AZ391" i="2"/>
  <c r="BD391" i="2" s="1"/>
  <c r="BA446" i="2"/>
  <c r="BE446" i="2" s="1"/>
  <c r="AZ126" i="2"/>
  <c r="BD126" i="2" s="1"/>
  <c r="BA184" i="2"/>
  <c r="BE184" i="2" s="1"/>
  <c r="BA341" i="2"/>
  <c r="BB341" i="2" s="1"/>
  <c r="BF341" i="2" s="1"/>
  <c r="AZ311" i="2"/>
  <c r="BD311" i="2" s="1"/>
  <c r="BA47" i="2"/>
  <c r="BB47" i="2" s="1"/>
  <c r="BF47" i="2" s="1"/>
  <c r="AY292" i="2"/>
  <c r="BA292" i="2" s="1"/>
  <c r="BE292" i="2" s="1"/>
  <c r="AY317" i="2"/>
  <c r="BA317" i="2" s="1"/>
  <c r="BE317" i="2" s="1"/>
  <c r="AY354" i="2"/>
  <c r="BA354" i="2" s="1"/>
  <c r="BB354" i="2" s="1"/>
  <c r="BF354" i="2" s="1"/>
  <c r="AY375" i="2"/>
  <c r="BA375" i="2" s="1"/>
  <c r="BE375" i="2" s="1"/>
  <c r="AY254" i="2"/>
  <c r="BA254" i="2" s="1"/>
  <c r="BB254" i="2" s="1"/>
  <c r="BF254" i="2" s="1"/>
  <c r="AY276" i="2"/>
  <c r="BA276" i="2" s="1"/>
  <c r="BB276" i="2" s="1"/>
  <c r="BF276" i="2" s="1"/>
  <c r="AY339" i="2"/>
  <c r="BA339" i="2" s="1"/>
  <c r="BB339" i="2" s="1"/>
  <c r="BF339" i="2" s="1"/>
  <c r="AY118" i="2"/>
  <c r="BA118" i="2" s="1"/>
  <c r="BB118" i="2" s="1"/>
  <c r="BF118" i="2" s="1"/>
  <c r="AY213" i="2"/>
  <c r="BA213" i="2" s="1"/>
  <c r="BE213" i="2" s="1"/>
  <c r="AY305" i="2"/>
  <c r="BA305" i="2" s="1"/>
  <c r="BE305" i="2" s="1"/>
  <c r="AY38" i="2"/>
  <c r="BA38" i="2" s="1"/>
  <c r="BE38" i="2" s="1"/>
  <c r="AX184" i="2"/>
  <c r="AZ184" i="2" s="1"/>
  <c r="BD184" i="2" s="1"/>
  <c r="AX300" i="2"/>
  <c r="AZ300" i="2" s="1"/>
  <c r="BD300" i="2" s="1"/>
  <c r="AY21" i="2"/>
  <c r="BA21" i="2" s="1"/>
  <c r="BE21" i="2" s="1"/>
  <c r="AY37" i="2"/>
  <c r="BA37" i="2" s="1"/>
  <c r="BB37" i="2" s="1"/>
  <c r="BF37" i="2" s="1"/>
  <c r="AY177" i="2"/>
  <c r="BA177" i="2" s="1"/>
  <c r="BE177" i="2" s="1"/>
  <c r="AX196" i="2"/>
  <c r="AZ196" i="2" s="1"/>
  <c r="BD196" i="2" s="1"/>
  <c r="AY366" i="2"/>
  <c r="BA366" i="2" s="1"/>
  <c r="BE366" i="2" s="1"/>
  <c r="AX358" i="2"/>
  <c r="AZ358" i="2" s="1"/>
  <c r="BD358" i="2" s="1"/>
  <c r="AY59" i="2"/>
  <c r="BA59" i="2" s="1"/>
  <c r="BB59" i="2" s="1"/>
  <c r="BF59" i="2" s="1"/>
  <c r="AY80" i="2"/>
  <c r="BA80" i="2" s="1"/>
  <c r="BB80" i="2" s="1"/>
  <c r="BF80" i="2" s="1"/>
  <c r="AY351" i="2"/>
  <c r="BA351" i="2" s="1"/>
  <c r="BB351" i="2" s="1"/>
  <c r="BF351" i="2" s="1"/>
  <c r="AY727" i="2"/>
  <c r="BA727" i="2" s="1"/>
  <c r="BE727" i="2" s="1"/>
  <c r="AY759" i="2"/>
  <c r="BA759" i="2" s="1"/>
  <c r="BB759" i="2" s="1"/>
  <c r="BF759" i="2" s="1"/>
  <c r="AY470" i="2"/>
  <c r="BA470" i="2" s="1"/>
  <c r="BE470" i="2" s="1"/>
  <c r="AY546" i="2"/>
  <c r="BA546" i="2" s="1"/>
  <c r="BE546" i="2" s="1"/>
  <c r="AY665" i="2"/>
  <c r="BA665" i="2" s="1"/>
  <c r="BE665" i="2" s="1"/>
  <c r="AY803" i="2"/>
  <c r="BA803" i="2" s="1"/>
  <c r="BE803" i="2" s="1"/>
  <c r="AY609" i="2"/>
  <c r="BA609" i="2" s="1"/>
  <c r="BB609" i="2" s="1"/>
  <c r="BF609" i="2" s="1"/>
  <c r="AY661" i="2"/>
  <c r="BA661" i="2" s="1"/>
  <c r="BB661" i="2" s="1"/>
  <c r="BF661" i="2" s="1"/>
  <c r="AY498" i="2"/>
  <c r="BA498" i="2" s="1"/>
  <c r="BB498" i="2" s="1"/>
  <c r="BF498" i="2" s="1"/>
  <c r="AY222" i="2"/>
  <c r="BA222" i="2" s="1"/>
  <c r="BE222" i="2" s="1"/>
  <c r="AX145" i="2"/>
  <c r="AZ145" i="2" s="1"/>
  <c r="BD145" i="2" s="1"/>
  <c r="AX129" i="2"/>
  <c r="AZ129" i="2" s="1"/>
  <c r="BD129" i="2" s="1"/>
  <c r="AY206" i="2"/>
  <c r="BA206" i="2" s="1"/>
  <c r="BB206" i="2" s="1"/>
  <c r="BF206" i="2" s="1"/>
  <c r="AY162" i="2"/>
  <c r="BA162" i="2" s="1"/>
  <c r="BE162" i="2" s="1"/>
  <c r="AY218" i="2"/>
  <c r="BA218" i="2" s="1"/>
  <c r="BE218" i="2" s="1"/>
  <c r="AY186" i="2"/>
  <c r="BA186" i="2" s="1"/>
  <c r="BB186" i="2" s="1"/>
  <c r="BF186" i="2" s="1"/>
  <c r="AY170" i="2"/>
  <c r="BA170" i="2" s="1"/>
  <c r="BB170" i="2" s="1"/>
  <c r="BF170" i="2" s="1"/>
  <c r="AY60" i="2"/>
  <c r="BA60" i="2" s="1"/>
  <c r="BE60" i="2" s="1"/>
  <c r="AY793" i="2"/>
  <c r="BA793" i="2" s="1"/>
  <c r="BB793" i="2" s="1"/>
  <c r="BF793" i="2" s="1"/>
  <c r="AY761" i="2"/>
  <c r="BA761" i="2" s="1"/>
  <c r="BB761" i="2" s="1"/>
  <c r="BF761" i="2" s="1"/>
  <c r="AY729" i="2"/>
  <c r="BA729" i="2" s="1"/>
  <c r="BB729" i="2" s="1"/>
  <c r="BF729" i="2" s="1"/>
  <c r="AY682" i="2"/>
  <c r="BA682" i="2" s="1"/>
  <c r="BE682" i="2" s="1"/>
  <c r="AY817" i="2"/>
  <c r="BA817" i="2" s="1"/>
  <c r="BE817" i="2" s="1"/>
  <c r="AX801" i="2"/>
  <c r="AZ801" i="2" s="1"/>
  <c r="BD801" i="2" s="1"/>
  <c r="AY778" i="2"/>
  <c r="BA778" i="2" s="1"/>
  <c r="BB778" i="2" s="1"/>
  <c r="BF778" i="2" s="1"/>
  <c r="AY813" i="2"/>
  <c r="BA813" i="2" s="1"/>
  <c r="BE813" i="2" s="1"/>
  <c r="AY769" i="2"/>
  <c r="BA769" i="2" s="1"/>
  <c r="BB769" i="2" s="1"/>
  <c r="BF769" i="2" s="1"/>
  <c r="AY737" i="2"/>
  <c r="BA737" i="2" s="1"/>
  <c r="BB737" i="2" s="1"/>
  <c r="BF737" i="2" s="1"/>
  <c r="AY667" i="2"/>
  <c r="BA667" i="2" s="1"/>
  <c r="BE667" i="2" s="1"/>
  <c r="AY595" i="2"/>
  <c r="BA595" i="2" s="1"/>
  <c r="BB595" i="2" s="1"/>
  <c r="BF595" i="2" s="1"/>
  <c r="AY587" i="2"/>
  <c r="BA587" i="2" s="1"/>
  <c r="BB587" i="2" s="1"/>
  <c r="BF587" i="2" s="1"/>
  <c r="AX765" i="2"/>
  <c r="AZ765" i="2" s="1"/>
  <c r="BD765" i="2" s="1"/>
  <c r="AX749" i="2"/>
  <c r="AZ749" i="2" s="1"/>
  <c r="BD749" i="2" s="1"/>
  <c r="AX733" i="2"/>
  <c r="AZ733" i="2" s="1"/>
  <c r="BD733" i="2" s="1"/>
  <c r="AX717" i="2"/>
  <c r="AZ717" i="2" s="1"/>
  <c r="BD717" i="2" s="1"/>
  <c r="AY619" i="2"/>
  <c r="BA619" i="2" s="1"/>
  <c r="BB619" i="2" s="1"/>
  <c r="BF619" i="2" s="1"/>
  <c r="AY666" i="2"/>
  <c r="BA666" i="2" s="1"/>
  <c r="BB666" i="2" s="1"/>
  <c r="BF666" i="2" s="1"/>
  <c r="AY582" i="2"/>
  <c r="BA582" i="2" s="1"/>
  <c r="BE582" i="2" s="1"/>
  <c r="AY566" i="2"/>
  <c r="BA566" i="2" s="1"/>
  <c r="BE566" i="2" s="1"/>
  <c r="AY512" i="2"/>
  <c r="BA512" i="2" s="1"/>
  <c r="BB512" i="2" s="1"/>
  <c r="BF512" i="2" s="1"/>
  <c r="AY496" i="2"/>
  <c r="BA496" i="2" s="1"/>
  <c r="BE496" i="2" s="1"/>
  <c r="AY480" i="2"/>
  <c r="BA480" i="2" s="1"/>
  <c r="BB480" i="2" s="1"/>
  <c r="BF480" i="2" s="1"/>
  <c r="AY532" i="2"/>
  <c r="BA532" i="2" s="1"/>
  <c r="BE532" i="2" s="1"/>
  <c r="AY516" i="2"/>
  <c r="BA516" i="2" s="1"/>
  <c r="BB516" i="2" s="1"/>
  <c r="BF516" i="2" s="1"/>
  <c r="AY500" i="2"/>
  <c r="BA500" i="2" s="1"/>
  <c r="BE500" i="2" s="1"/>
  <c r="AY484" i="2"/>
  <c r="BA484" i="2" s="1"/>
  <c r="BE484" i="2" s="1"/>
  <c r="AY349" i="2"/>
  <c r="BA349" i="2" s="1"/>
  <c r="BB349" i="2" s="1"/>
  <c r="BF349" i="2" s="1"/>
  <c r="AY444" i="2"/>
  <c r="BA444" i="2" s="1"/>
  <c r="BE444" i="2" s="1"/>
  <c r="AY387" i="2"/>
  <c r="BA387" i="2" s="1"/>
  <c r="BB387" i="2" s="1"/>
  <c r="BF387" i="2" s="1"/>
  <c r="AY262" i="2"/>
  <c r="BA262" i="2" s="1"/>
  <c r="BE262" i="2" s="1"/>
  <c r="AX14" i="2"/>
  <c r="AZ14" i="2" s="1"/>
  <c r="BD14" i="2" s="1"/>
  <c r="AX164" i="2"/>
  <c r="AZ164" i="2" s="1"/>
  <c r="BD164" i="2" s="1"/>
  <c r="AX231" i="2"/>
  <c r="AZ231" i="2" s="1"/>
  <c r="BD231" i="2" s="1"/>
  <c r="AY152" i="2"/>
  <c r="BA152" i="2" s="1"/>
  <c r="BE152" i="2" s="1"/>
  <c r="AY88" i="2"/>
  <c r="BA88" i="2" s="1"/>
  <c r="BB88" i="2" s="1"/>
  <c r="BF88" i="2" s="1"/>
  <c r="AY159" i="2"/>
  <c r="BA159" i="2" s="1"/>
  <c r="BB159" i="2" s="1"/>
  <c r="BF159" i="2" s="1"/>
  <c r="AY288" i="2"/>
  <c r="BA288" i="2" s="1"/>
  <c r="BE288" i="2" s="1"/>
  <c r="AY534" i="2"/>
  <c r="BA534" i="2" s="1"/>
  <c r="BB534" i="2" s="1"/>
  <c r="BF534" i="2" s="1"/>
  <c r="AY601" i="2"/>
  <c r="BA601" i="2" s="1"/>
  <c r="BE601" i="2" s="1"/>
  <c r="AX711" i="2"/>
  <c r="AZ711" i="2" s="1"/>
  <c r="BD711" i="2" s="1"/>
  <c r="AY807" i="2"/>
  <c r="BA807" i="2" s="1"/>
  <c r="BB807" i="2" s="1"/>
  <c r="BF807" i="2" s="1"/>
  <c r="AY573" i="2"/>
  <c r="BA573" i="2" s="1"/>
  <c r="BE573" i="2" s="1"/>
  <c r="AY556" i="2"/>
  <c r="BA556" i="2" s="1"/>
  <c r="BB556" i="2" s="1"/>
  <c r="BF556" i="2" s="1"/>
  <c r="AX214" i="2"/>
  <c r="AZ214" i="2" s="1"/>
  <c r="BD214" i="2" s="1"/>
  <c r="AX93" i="2"/>
  <c r="AZ93" i="2" s="1"/>
  <c r="BD93" i="2" s="1"/>
  <c r="AY77" i="2"/>
  <c r="BA77" i="2" s="1"/>
  <c r="BE77" i="2" s="1"/>
  <c r="AY20" i="2"/>
  <c r="BA20" i="2" s="1"/>
  <c r="BB20" i="2" s="1"/>
  <c r="BF20" i="2" s="1"/>
  <c r="AX789" i="2"/>
  <c r="AZ789" i="2" s="1"/>
  <c r="BD789" i="2" s="1"/>
  <c r="AY773" i="2"/>
  <c r="BA773" i="2" s="1"/>
  <c r="BB773" i="2" s="1"/>
  <c r="BF773" i="2" s="1"/>
  <c r="AY741" i="2"/>
  <c r="BA741" i="2" s="1"/>
  <c r="BB741" i="2" s="1"/>
  <c r="BF741" i="2" s="1"/>
  <c r="AY97" i="2"/>
  <c r="BA97" i="2" s="1"/>
  <c r="BE97" i="2" s="1"/>
  <c r="AX34" i="2"/>
  <c r="AZ34" i="2" s="1"/>
  <c r="BD34" i="2" s="1"/>
  <c r="AY686" i="2"/>
  <c r="BA686" i="2" s="1"/>
  <c r="BE686" i="2" s="1"/>
  <c r="AX678" i="2"/>
  <c r="AZ678" i="2" s="1"/>
  <c r="BD678" i="2" s="1"/>
  <c r="AX569" i="2"/>
  <c r="AZ569" i="2" s="1"/>
  <c r="BD569" i="2" s="1"/>
  <c r="AX504" i="2"/>
  <c r="AZ504" i="2" s="1"/>
  <c r="BD504" i="2" s="1"/>
  <c r="AY563" i="2"/>
  <c r="BA563" i="2" s="1"/>
  <c r="BE563" i="2" s="1"/>
  <c r="AY782" i="2"/>
  <c r="BA782" i="2" s="1"/>
  <c r="BB782" i="2" s="1"/>
  <c r="BF782" i="2" s="1"/>
  <c r="AX670" i="2"/>
  <c r="AZ670" i="2" s="1"/>
  <c r="BD670" i="2" s="1"/>
  <c r="AX654" i="2"/>
  <c r="AZ654" i="2" s="1"/>
  <c r="BD654" i="2" s="1"/>
  <c r="AX638" i="2"/>
  <c r="AZ638" i="2" s="1"/>
  <c r="BD638" i="2" s="1"/>
  <c r="AX631" i="2"/>
  <c r="AZ631" i="2" s="1"/>
  <c r="BD631" i="2" s="1"/>
  <c r="AY599" i="2"/>
  <c r="BA599" i="2" s="1"/>
  <c r="BE599" i="2" s="1"/>
  <c r="AX438" i="2"/>
  <c r="AZ438" i="2" s="1"/>
  <c r="BD438" i="2" s="1"/>
  <c r="AY396" i="2"/>
  <c r="BA396" i="2" s="1"/>
  <c r="BE396" i="2" s="1"/>
  <c r="AX315" i="2"/>
  <c r="AZ315" i="2" s="1"/>
  <c r="BD315" i="2" s="1"/>
  <c r="AX307" i="2"/>
  <c r="AZ307" i="2" s="1"/>
  <c r="BD307" i="2" s="1"/>
  <c r="AX261" i="2"/>
  <c r="AZ261" i="2" s="1"/>
  <c r="BD261" i="2" s="1"/>
  <c r="AY87" i="2"/>
  <c r="BA87" i="2" s="1"/>
  <c r="BE87" i="2" s="1"/>
  <c r="AY48" i="2"/>
  <c r="BA48" i="2" s="1"/>
  <c r="BE48" i="2" s="1"/>
  <c r="AY71" i="2"/>
  <c r="BA71" i="2" s="1"/>
  <c r="BB71" i="2" s="1"/>
  <c r="BF71" i="2" s="1"/>
  <c r="AY135" i="2"/>
  <c r="BA135" i="2" s="1"/>
  <c r="BB135" i="2" s="1"/>
  <c r="BF135" i="2" s="1"/>
  <c r="AY205" i="2"/>
  <c r="BA205" i="2" s="1"/>
  <c r="BE205" i="2" s="1"/>
  <c r="AY398" i="2"/>
  <c r="BA398" i="2" s="1"/>
  <c r="BB398" i="2" s="1"/>
  <c r="BF398" i="2" s="1"/>
  <c r="AY458" i="2"/>
  <c r="BA458" i="2" s="1"/>
  <c r="BB458" i="2" s="1"/>
  <c r="BF458" i="2" s="1"/>
  <c r="AX296" i="2"/>
  <c r="AZ296" i="2" s="1"/>
  <c r="BD296" i="2" s="1"/>
  <c r="AY519" i="2"/>
  <c r="BA519" i="2" s="1"/>
  <c r="BE519" i="2" s="1"/>
  <c r="AY637" i="2"/>
  <c r="BA637" i="2" s="1"/>
  <c r="BE637" i="2" s="1"/>
  <c r="AY788" i="2"/>
  <c r="BA788" i="2" s="1"/>
  <c r="BB788" i="2" s="1"/>
  <c r="BF788" i="2" s="1"/>
  <c r="AY648" i="2"/>
  <c r="BA648" i="2" s="1"/>
  <c r="BB648" i="2" s="1"/>
  <c r="BF648" i="2" s="1"/>
  <c r="AY459" i="2"/>
  <c r="BA459" i="2" s="1"/>
  <c r="BE459" i="2" s="1"/>
  <c r="AY589" i="2"/>
  <c r="BA589" i="2" s="1"/>
  <c r="BB589" i="2" s="1"/>
  <c r="BF589" i="2" s="1"/>
  <c r="AY641" i="2"/>
  <c r="BA641" i="2" s="1"/>
  <c r="BB641" i="2" s="1"/>
  <c r="BF641" i="2" s="1"/>
  <c r="AY145" i="2"/>
  <c r="BA145" i="2" s="1"/>
  <c r="BB145" i="2" s="1"/>
  <c r="BF145" i="2" s="1"/>
  <c r="AY138" i="2"/>
  <c r="BA138" i="2" s="1"/>
  <c r="BE138" i="2" s="1"/>
  <c r="AY73" i="2"/>
  <c r="BA73" i="2" s="1"/>
  <c r="BB73" i="2" s="1"/>
  <c r="BF73" i="2" s="1"/>
  <c r="AY41" i="2"/>
  <c r="BA41" i="2" s="1"/>
  <c r="BB41" i="2" s="1"/>
  <c r="BF41" i="2" s="1"/>
  <c r="AY390" i="2"/>
  <c r="BA390" i="2" s="1"/>
  <c r="BE390" i="2" s="1"/>
  <c r="AY168" i="2"/>
  <c r="BA168" i="2" s="1"/>
  <c r="BE168" i="2" s="1"/>
  <c r="AY110" i="2"/>
  <c r="BA110" i="2" s="1"/>
  <c r="BB110" i="2" s="1"/>
  <c r="BF110" i="2" s="1"/>
  <c r="AX167" i="2"/>
  <c r="AZ167" i="2" s="1"/>
  <c r="BD167" i="2" s="1"/>
  <c r="AX195" i="2"/>
  <c r="AZ195" i="2" s="1"/>
  <c r="BD195" i="2" s="1"/>
  <c r="AY44" i="2"/>
  <c r="BA44" i="2" s="1"/>
  <c r="BB44" i="2" s="1"/>
  <c r="BF44" i="2" s="1"/>
  <c r="AY128" i="2"/>
  <c r="BA128" i="2" s="1"/>
  <c r="BE128" i="2" s="1"/>
  <c r="AY181" i="2"/>
  <c r="BA181" i="2" s="1"/>
  <c r="BE181" i="2" s="1"/>
  <c r="AY232" i="2"/>
  <c r="BA232" i="2" s="1"/>
  <c r="BE232" i="2" s="1"/>
  <c r="AY246" i="2"/>
  <c r="BA246" i="2" s="1"/>
  <c r="BE246" i="2" s="1"/>
  <c r="AY535" i="2"/>
  <c r="BA535" i="2" s="1"/>
  <c r="AY569" i="2"/>
  <c r="BA569" i="2" s="1"/>
  <c r="BE569" i="2" s="1"/>
  <c r="AY653" i="2"/>
  <c r="BA653" i="2" s="1"/>
  <c r="BE653" i="2" s="1"/>
  <c r="AY743" i="2"/>
  <c r="BA743" i="2" s="1"/>
  <c r="BE743" i="2" s="1"/>
  <c r="AY775" i="2"/>
  <c r="BA775" i="2" s="1"/>
  <c r="BB775" i="2" s="1"/>
  <c r="BF775" i="2" s="1"/>
  <c r="AY712" i="2"/>
  <c r="BA712" i="2" s="1"/>
  <c r="BE712" i="2" s="1"/>
  <c r="AY696" i="2"/>
  <c r="BA696" i="2" s="1"/>
  <c r="BB696" i="2" s="1"/>
  <c r="BF696" i="2" s="1"/>
  <c r="AY681" i="2"/>
  <c r="BA681" i="2" s="1"/>
  <c r="BB681" i="2" s="1"/>
  <c r="BF681" i="2" s="1"/>
  <c r="AY572" i="2"/>
  <c r="BA572" i="2" s="1"/>
  <c r="BB572" i="2" s="1"/>
  <c r="BF572" i="2" s="1"/>
  <c r="AY692" i="2"/>
  <c r="BA692" i="2" s="1"/>
  <c r="BE692" i="2" s="1"/>
  <c r="AY399" i="2"/>
  <c r="BA399" i="2" s="1"/>
  <c r="BE399" i="2" s="1"/>
  <c r="AY514" i="2"/>
  <c r="BA514" i="2" s="1"/>
  <c r="BE514" i="2" s="1"/>
  <c r="AY657" i="2"/>
  <c r="BA657" i="2" s="1"/>
  <c r="BE657" i="2" s="1"/>
  <c r="AX218" i="2"/>
  <c r="AZ218" i="2" s="1"/>
  <c r="BD218" i="2" s="1"/>
  <c r="AX137" i="2"/>
  <c r="AZ137" i="2" s="1"/>
  <c r="BD137" i="2" s="1"/>
  <c r="AX101" i="2"/>
  <c r="AZ101" i="2" s="1"/>
  <c r="BD101" i="2" s="1"/>
  <c r="AX194" i="2"/>
  <c r="AZ194" i="2" s="1"/>
  <c r="BD194" i="2" s="1"/>
  <c r="AY745" i="2"/>
  <c r="BA745" i="2" s="1"/>
  <c r="BB745" i="2" s="1"/>
  <c r="BF745" i="2" s="1"/>
  <c r="AY753" i="2"/>
  <c r="BA753" i="2" s="1"/>
  <c r="BE753" i="2" s="1"/>
  <c r="AY721" i="2"/>
  <c r="BA721" i="2" s="1"/>
  <c r="BB721" i="2" s="1"/>
  <c r="BF721" i="2" s="1"/>
  <c r="AY674" i="2"/>
  <c r="BA674" i="2" s="1"/>
  <c r="BB674" i="2" s="1"/>
  <c r="BF674" i="2" s="1"/>
  <c r="AY786" i="2"/>
  <c r="BA786" i="2" s="1"/>
  <c r="BB786" i="2" s="1"/>
  <c r="BF786" i="2" s="1"/>
  <c r="AX619" i="2"/>
  <c r="AZ619" i="2" s="1"/>
  <c r="BD619" i="2" s="1"/>
  <c r="AY504" i="2"/>
  <c r="BA504" i="2" s="1"/>
  <c r="BB504" i="2" s="1"/>
  <c r="BF504" i="2" s="1"/>
  <c r="AY488" i="2"/>
  <c r="BA488" i="2" s="1"/>
  <c r="BE488" i="2" s="1"/>
  <c r="AY508" i="2"/>
  <c r="BA508" i="2" s="1"/>
  <c r="BE508" i="2" s="1"/>
  <c r="AY492" i="2"/>
  <c r="BA492" i="2" s="1"/>
  <c r="BB492" i="2" s="1"/>
  <c r="BF492" i="2" s="1"/>
  <c r="AY476" i="2"/>
  <c r="BA476" i="2" s="1"/>
  <c r="BE476" i="2" s="1"/>
  <c r="AX452" i="2"/>
  <c r="AZ452" i="2" s="1"/>
  <c r="BD452" i="2" s="1"/>
  <c r="AY433" i="2"/>
  <c r="BA433" i="2" s="1"/>
  <c r="BB433" i="2" s="1"/>
  <c r="BF433" i="2" s="1"/>
  <c r="AX433" i="2"/>
  <c r="AZ433" i="2" s="1"/>
  <c r="BD433" i="2" s="1"/>
  <c r="AY331" i="2"/>
  <c r="BA331" i="2" s="1"/>
  <c r="BB331" i="2" s="1"/>
  <c r="BF331" i="2" s="1"/>
  <c r="AX407" i="2"/>
  <c r="AZ407" i="2" s="1"/>
  <c r="BD407" i="2" s="1"/>
  <c r="AX327" i="2"/>
  <c r="AZ327" i="2" s="1"/>
  <c r="BD327" i="2" s="1"/>
  <c r="AX265" i="2"/>
  <c r="AZ265" i="2" s="1"/>
  <c r="BD265" i="2" s="1"/>
  <c r="BA35" i="2"/>
  <c r="BB35" i="2" s="1"/>
  <c r="BF35" i="2" s="1"/>
  <c r="BE437" i="2"/>
  <c r="AX191" i="2"/>
  <c r="AZ191" i="2" s="1"/>
  <c r="BD191" i="2" s="1"/>
  <c r="AX163" i="2"/>
  <c r="AZ163" i="2" s="1"/>
  <c r="BD163" i="2" s="1"/>
  <c r="AY217" i="2"/>
  <c r="BA217" i="2" s="1"/>
  <c r="BB217" i="2" s="1"/>
  <c r="BF217" i="2" s="1"/>
  <c r="AY67" i="2"/>
  <c r="BA67" i="2" s="1"/>
  <c r="BB67" i="2" s="1"/>
  <c r="BF67" i="2" s="1"/>
  <c r="AX55" i="2"/>
  <c r="AZ55" i="2" s="1"/>
  <c r="BD55" i="2" s="1"/>
  <c r="AY143" i="2"/>
  <c r="BA143" i="2" s="1"/>
  <c r="BB143" i="2" s="1"/>
  <c r="BF143" i="2" s="1"/>
  <c r="AY231" i="2"/>
  <c r="BA231" i="2" s="1"/>
  <c r="BB231" i="2" s="1"/>
  <c r="BF231" i="2" s="1"/>
  <c r="AX176" i="2"/>
  <c r="AZ176" i="2" s="1"/>
  <c r="BD176" i="2" s="1"/>
  <c r="AY756" i="2"/>
  <c r="BA756" i="2" s="1"/>
  <c r="BE756" i="2" s="1"/>
  <c r="AY86" i="2"/>
  <c r="BA86" i="2" s="1"/>
  <c r="BE86" i="2" s="1"/>
  <c r="AX166" i="2"/>
  <c r="AZ166" i="2" s="1"/>
  <c r="BD166" i="2" s="1"/>
  <c r="AY46" i="2"/>
  <c r="BA46" i="2" s="1"/>
  <c r="BB46" i="2" s="1"/>
  <c r="BF46" i="2" s="1"/>
  <c r="AX77" i="2"/>
  <c r="AZ77" i="2" s="1"/>
  <c r="BD77" i="2" s="1"/>
  <c r="AX36" i="2"/>
  <c r="AZ36" i="2" s="1"/>
  <c r="BD36" i="2" s="1"/>
  <c r="AY770" i="2"/>
  <c r="BA770" i="2" s="1"/>
  <c r="BE770" i="2" s="1"/>
  <c r="AY754" i="2"/>
  <c r="BA754" i="2" s="1"/>
  <c r="BB754" i="2" s="1"/>
  <c r="BF754" i="2" s="1"/>
  <c r="AY738" i="2"/>
  <c r="BA738" i="2" s="1"/>
  <c r="BE738" i="2" s="1"/>
  <c r="AY722" i="2"/>
  <c r="BA722" i="2" s="1"/>
  <c r="BE722" i="2" s="1"/>
  <c r="AY204" i="2"/>
  <c r="BA204" i="2" s="1"/>
  <c r="BB204" i="2" s="1"/>
  <c r="BF204" i="2" s="1"/>
  <c r="AY136" i="2"/>
  <c r="BA136" i="2" s="1"/>
  <c r="BB136" i="2" s="1"/>
  <c r="BF136" i="2" s="1"/>
  <c r="AX219" i="2"/>
  <c r="AZ219" i="2" s="1"/>
  <c r="BD219" i="2" s="1"/>
  <c r="AY160" i="2"/>
  <c r="BA160" i="2" s="1"/>
  <c r="BB160" i="2" s="1"/>
  <c r="BF160" i="2" s="1"/>
  <c r="AY176" i="2"/>
  <c r="BA176" i="2" s="1"/>
  <c r="BB176" i="2" s="1"/>
  <c r="BF176" i="2" s="1"/>
  <c r="AY772" i="2"/>
  <c r="BA772" i="2" s="1"/>
  <c r="BB772" i="2" s="1"/>
  <c r="BF772" i="2" s="1"/>
  <c r="AY167" i="2"/>
  <c r="BA167" i="2" s="1"/>
  <c r="BB167" i="2" s="1"/>
  <c r="BF167" i="2" s="1"/>
  <c r="AY219" i="2"/>
  <c r="BA219" i="2" s="1"/>
  <c r="BB219" i="2" s="1"/>
  <c r="BF219" i="2" s="1"/>
  <c r="AY142" i="2"/>
  <c r="BA142" i="2" s="1"/>
  <c r="BB142" i="2" s="1"/>
  <c r="BF142" i="2" s="1"/>
  <c r="AY126" i="2"/>
  <c r="BA126" i="2" s="1"/>
  <c r="BE126" i="2" s="1"/>
  <c r="AY194" i="2"/>
  <c r="BA194" i="2" s="1"/>
  <c r="BE194" i="2" s="1"/>
  <c r="AY149" i="2"/>
  <c r="BA149" i="2" s="1"/>
  <c r="BE149" i="2" s="1"/>
  <c r="AY230" i="2"/>
  <c r="BA230" i="2" s="1"/>
  <c r="BE230" i="2" s="1"/>
  <c r="AX89" i="2"/>
  <c r="AZ89" i="2" s="1"/>
  <c r="BD89" i="2" s="1"/>
  <c r="AX19" i="2"/>
  <c r="AZ19" i="2" s="1"/>
  <c r="BD19" i="2" s="1"/>
  <c r="AY127" i="2"/>
  <c r="BA127" i="2" s="1"/>
  <c r="BE127" i="2" s="1"/>
  <c r="AX168" i="2"/>
  <c r="AZ168" i="2" s="1"/>
  <c r="BD168" i="2" s="1"/>
  <c r="AY33" i="2"/>
  <c r="BA33" i="2" s="1"/>
  <c r="BE33" i="2" s="1"/>
  <c r="AY212" i="2"/>
  <c r="BA212" i="2" s="1"/>
  <c r="BB212" i="2" s="1"/>
  <c r="BF212" i="2" s="1"/>
  <c r="BB113" i="2"/>
  <c r="BF113" i="2" s="1"/>
  <c r="AY117" i="2"/>
  <c r="BA117" i="2" s="1"/>
  <c r="BB117" i="2" s="1"/>
  <c r="BF117" i="2" s="1"/>
  <c r="AX180" i="2"/>
  <c r="AZ180" i="2" s="1"/>
  <c r="BD180" i="2" s="1"/>
  <c r="AX215" i="2"/>
  <c r="AZ215" i="2" s="1"/>
  <c r="BD215" i="2" s="1"/>
  <c r="AY103" i="2"/>
  <c r="BA103" i="2" s="1"/>
  <c r="BE103" i="2" s="1"/>
  <c r="AY121" i="2"/>
  <c r="BA121" i="2" s="1"/>
  <c r="BE121" i="2" s="1"/>
  <c r="AX172" i="2"/>
  <c r="AZ172" i="2" s="1"/>
  <c r="BD172" i="2" s="1"/>
  <c r="AY192" i="2"/>
  <c r="BA192" i="2" s="1"/>
  <c r="BE192" i="2" s="1"/>
  <c r="AX187" i="2"/>
  <c r="AZ187" i="2" s="1"/>
  <c r="BD187" i="2" s="1"/>
  <c r="AX211" i="2"/>
  <c r="AZ211" i="2" s="1"/>
  <c r="BD211" i="2" s="1"/>
  <c r="AY724" i="2"/>
  <c r="BA724" i="2" s="1"/>
  <c r="BB724" i="2" s="1"/>
  <c r="BF724" i="2" s="1"/>
  <c r="AY133" i="2"/>
  <c r="BA133" i="2" s="1"/>
  <c r="BB133" i="2" s="1"/>
  <c r="BF133" i="2" s="1"/>
  <c r="AY211" i="2"/>
  <c r="BA211" i="2" s="1"/>
  <c r="BE211" i="2" s="1"/>
  <c r="AX182" i="2"/>
  <c r="AZ182" i="2" s="1"/>
  <c r="BD182" i="2" s="1"/>
  <c r="AY116" i="2"/>
  <c r="BA116" i="2" s="1"/>
  <c r="BB116" i="2" s="1"/>
  <c r="BF116" i="2" s="1"/>
  <c r="AX42" i="2"/>
  <c r="AZ42" i="2" s="1"/>
  <c r="BD42" i="2" s="1"/>
  <c r="AX805" i="2"/>
  <c r="AZ805" i="2" s="1"/>
  <c r="BD805" i="2" s="1"/>
  <c r="AY678" i="2"/>
  <c r="BA678" i="2" s="1"/>
  <c r="BB678" i="2" s="1"/>
  <c r="BF678" i="2" s="1"/>
  <c r="BA369" i="2"/>
  <c r="BE369" i="2" s="1"/>
  <c r="BA388" i="2"/>
  <c r="BE388" i="2" s="1"/>
  <c r="BA236" i="2"/>
  <c r="BB236" i="2" s="1"/>
  <c r="BF236" i="2" s="1"/>
  <c r="BA555" i="2"/>
  <c r="BB555" i="2" s="1"/>
  <c r="BF555" i="2" s="1"/>
  <c r="BA83" i="2"/>
  <c r="BB83" i="2" s="1"/>
  <c r="BF83" i="2" s="1"/>
  <c r="BA558" i="2"/>
  <c r="BB558" i="2" s="1"/>
  <c r="BF558" i="2" s="1"/>
  <c r="BA475" i="2"/>
  <c r="BE475" i="2" s="1"/>
  <c r="AZ323" i="2"/>
  <c r="BD323" i="2" s="1"/>
  <c r="BB815" i="2"/>
  <c r="BF815" i="2" s="1"/>
  <c r="BE397" i="2"/>
  <c r="BB313" i="2"/>
  <c r="BF313" i="2" s="1"/>
  <c r="BE701" i="2"/>
  <c r="BB701" i="2"/>
  <c r="BF701" i="2" s="1"/>
  <c r="BB645" i="2"/>
  <c r="BF645" i="2" s="1"/>
  <c r="BA510" i="2"/>
  <c r="BB510" i="2" s="1"/>
  <c r="BF510" i="2" s="1"/>
  <c r="BA379" i="2"/>
  <c r="BB379" i="2" s="1"/>
  <c r="BF379" i="2" s="1"/>
  <c r="BA385" i="2"/>
  <c r="BE385" i="2" s="1"/>
  <c r="BA574" i="2"/>
  <c r="BB574" i="2" s="1"/>
  <c r="BF574" i="2" s="1"/>
  <c r="AZ446" i="2"/>
  <c r="BD446" i="2" s="1"/>
  <c r="BA260" i="2"/>
  <c r="BB260" i="2" s="1"/>
  <c r="BF260" i="2" s="1"/>
  <c r="BA376" i="2"/>
  <c r="BB376" i="2" s="1"/>
  <c r="BF376" i="2" s="1"/>
  <c r="BE364" i="2"/>
  <c r="BE195" i="2"/>
  <c r="BE789" i="2"/>
  <c r="BB419" i="2"/>
  <c r="BF419" i="2" s="1"/>
  <c r="BA140" i="2"/>
  <c r="BB140" i="2" s="1"/>
  <c r="BF140" i="2" s="1"/>
  <c r="AZ593" i="2"/>
  <c r="BD593" i="2" s="1"/>
  <c r="AZ488" i="2"/>
  <c r="BD488" i="2" s="1"/>
  <c r="BA400" i="2"/>
  <c r="BE400" i="2" s="1"/>
  <c r="BB336" i="2"/>
  <c r="BF336" i="2" s="1"/>
  <c r="BE763" i="2"/>
  <c r="BB26" i="2"/>
  <c r="BF26" i="2" s="1"/>
  <c r="BB757" i="2"/>
  <c r="BF757" i="2" s="1"/>
  <c r="BB748" i="2"/>
  <c r="BF748" i="2" s="1"/>
  <c r="BE299" i="2"/>
  <c r="BE640" i="2"/>
  <c r="BB562" i="2"/>
  <c r="BF562" i="2" s="1"/>
  <c r="BB684" i="2"/>
  <c r="BF684" i="2" s="1"/>
  <c r="BE684" i="2"/>
  <c r="BA765" i="2"/>
  <c r="BB765" i="2" s="1"/>
  <c r="BF765" i="2" s="1"/>
  <c r="BB705" i="2"/>
  <c r="BF705" i="2" s="1"/>
  <c r="BE705" i="2"/>
  <c r="BA733" i="2"/>
  <c r="BE733" i="2" s="1"/>
  <c r="BB578" i="2"/>
  <c r="BF578" i="2" s="1"/>
  <c r="BE578" i="2"/>
  <c r="BB171" i="2"/>
  <c r="BF171" i="2" s="1"/>
  <c r="AY242" i="2"/>
  <c r="BA242" i="2" s="1"/>
  <c r="BE242" i="2" s="1"/>
  <c r="AY347" i="2"/>
  <c r="BA347" i="2" s="1"/>
  <c r="AY391" i="2"/>
  <c r="BA391" i="2" s="1"/>
  <c r="BB391" i="2" s="1"/>
  <c r="BF391" i="2" s="1"/>
  <c r="AY310" i="2"/>
  <c r="BA310" i="2" s="1"/>
  <c r="BB310" i="2" s="1"/>
  <c r="BF310" i="2" s="1"/>
  <c r="AY196" i="2"/>
  <c r="BA196" i="2" s="1"/>
  <c r="BE196" i="2" s="1"/>
  <c r="AY209" i="2"/>
  <c r="BA209" i="2" s="1"/>
  <c r="BB209" i="2" s="1"/>
  <c r="BF209" i="2" s="1"/>
  <c r="AX430" i="2"/>
  <c r="AZ430" i="2" s="1"/>
  <c r="BD430" i="2" s="1"/>
  <c r="AY533" i="2"/>
  <c r="BA533" i="2" s="1"/>
  <c r="BE533" i="2" s="1"/>
  <c r="AY577" i="2"/>
  <c r="BA577" i="2" s="1"/>
  <c r="BE577" i="2" s="1"/>
  <c r="AY719" i="2"/>
  <c r="BA719" i="2" s="1"/>
  <c r="AY751" i="2"/>
  <c r="BA751" i="2" s="1"/>
  <c r="AY565" i="2"/>
  <c r="BA565" i="2" s="1"/>
  <c r="BB565" i="2" s="1"/>
  <c r="BF565" i="2" s="1"/>
  <c r="AY605" i="2"/>
  <c r="BA605" i="2" s="1"/>
  <c r="AY616" i="2"/>
  <c r="BA616" i="2" s="1"/>
  <c r="BB616" i="2" s="1"/>
  <c r="BF616" i="2" s="1"/>
  <c r="AY141" i="2"/>
  <c r="BA141" i="2" s="1"/>
  <c r="AY150" i="2"/>
  <c r="BA150" i="2" s="1"/>
  <c r="AX190" i="2"/>
  <c r="AZ190" i="2" s="1"/>
  <c r="BD190" i="2" s="1"/>
  <c r="AX111" i="2"/>
  <c r="AZ111" i="2" s="1"/>
  <c r="BD111" i="2" s="1"/>
  <c r="AY82" i="2"/>
  <c r="BA82" i="2" s="1"/>
  <c r="AX162" i="2"/>
  <c r="AZ162" i="2" s="1"/>
  <c r="BD162" i="2" s="1"/>
  <c r="AY69" i="2"/>
  <c r="BA69" i="2" s="1"/>
  <c r="BE69" i="2" s="1"/>
  <c r="AY31" i="2"/>
  <c r="BA31" i="2" s="1"/>
  <c r="BE31" i="2" s="1"/>
  <c r="AY19" i="2"/>
  <c r="BA19" i="2" s="1"/>
  <c r="AY797" i="2"/>
  <c r="BA797" i="2" s="1"/>
  <c r="BB797" i="2" s="1"/>
  <c r="BF797" i="2" s="1"/>
  <c r="AY94" i="2"/>
  <c r="BA94" i="2" s="1"/>
  <c r="AY43" i="2"/>
  <c r="BA43" i="2" s="1"/>
  <c r="BE43" i="2" s="1"/>
  <c r="AX30" i="2"/>
  <c r="AZ30" i="2" s="1"/>
  <c r="BD30" i="2" s="1"/>
  <c r="AX817" i="2"/>
  <c r="AZ817" i="2" s="1"/>
  <c r="BD817" i="2" s="1"/>
  <c r="AY23" i="2"/>
  <c r="BA23" i="2" s="1"/>
  <c r="AY675" i="2"/>
  <c r="BA675" i="2" s="1"/>
  <c r="BE675" i="2" s="1"/>
  <c r="AY659" i="2"/>
  <c r="BA659" i="2" s="1"/>
  <c r="BB659" i="2" s="1"/>
  <c r="BF659" i="2" s="1"/>
  <c r="AY643" i="2"/>
  <c r="BA643" i="2" s="1"/>
  <c r="BE643" i="2" s="1"/>
  <c r="AY567" i="2"/>
  <c r="BA567" i="2" s="1"/>
  <c r="AY603" i="2"/>
  <c r="BA603" i="2" s="1"/>
  <c r="BE603" i="2" s="1"/>
  <c r="AX581" i="2"/>
  <c r="AZ581" i="2" s="1"/>
  <c r="BD581" i="2" s="1"/>
  <c r="AX781" i="2"/>
  <c r="AZ781" i="2" s="1"/>
  <c r="BD781" i="2" s="1"/>
  <c r="AX773" i="2"/>
  <c r="AZ773" i="2" s="1"/>
  <c r="BD773" i="2" s="1"/>
  <c r="AX757" i="2"/>
  <c r="AZ757" i="2" s="1"/>
  <c r="BD757" i="2" s="1"/>
  <c r="AX741" i="2"/>
  <c r="AZ741" i="2" s="1"/>
  <c r="BD741" i="2" s="1"/>
  <c r="AX725" i="2"/>
  <c r="AZ725" i="2" s="1"/>
  <c r="BD725" i="2" s="1"/>
  <c r="AY663" i="2"/>
  <c r="BA663" i="2" s="1"/>
  <c r="BE663" i="2" s="1"/>
  <c r="AY647" i="2"/>
  <c r="BA647" i="2" s="1"/>
  <c r="BE647" i="2" s="1"/>
  <c r="AX597" i="2"/>
  <c r="AZ597" i="2" s="1"/>
  <c r="BD597" i="2" s="1"/>
  <c r="AY448" i="2"/>
  <c r="BA448" i="2" s="1"/>
  <c r="AY344" i="2"/>
  <c r="BA344" i="2" s="1"/>
  <c r="BE344" i="2" s="1"/>
  <c r="AY436" i="2"/>
  <c r="BA436" i="2" s="1"/>
  <c r="AY356" i="2"/>
  <c r="BA356" i="2" s="1"/>
  <c r="BE356" i="2" s="1"/>
  <c r="AY319" i="2"/>
  <c r="BA319" i="2" s="1"/>
  <c r="AY296" i="2"/>
  <c r="BA296" i="2" s="1"/>
  <c r="AY282" i="2"/>
  <c r="BA282" i="2" s="1"/>
  <c r="BE282" i="2" s="1"/>
  <c r="AY266" i="2"/>
  <c r="BA266" i="2" s="1"/>
  <c r="AY327" i="2"/>
  <c r="BA327" i="2" s="1"/>
  <c r="AX282" i="2"/>
  <c r="AZ282" i="2" s="1"/>
  <c r="BD282" i="2" s="1"/>
  <c r="AX257" i="2"/>
  <c r="AZ257" i="2" s="1"/>
  <c r="BD257" i="2" s="1"/>
  <c r="AX175" i="2"/>
  <c r="AZ175" i="2" s="1"/>
  <c r="BD175" i="2" s="1"/>
  <c r="AY298" i="2"/>
  <c r="BA298" i="2" s="1"/>
  <c r="BB298" i="2" s="1"/>
  <c r="BF298" i="2" s="1"/>
  <c r="AX179" i="2"/>
  <c r="AZ179" i="2" s="1"/>
  <c r="BD179" i="2" s="1"/>
  <c r="AY224" i="2"/>
  <c r="BA224" i="2" s="1"/>
  <c r="AY293" i="2"/>
  <c r="BA293" i="2" s="1"/>
  <c r="BB293" i="2" s="1"/>
  <c r="BF293" i="2" s="1"/>
  <c r="AY52" i="2"/>
  <c r="BA52" i="2" s="1"/>
  <c r="AY131" i="2"/>
  <c r="BA131" i="2" s="1"/>
  <c r="BB131" i="2" s="1"/>
  <c r="BF131" i="2" s="1"/>
  <c r="AY10" i="2"/>
  <c r="BA10" i="2" s="1"/>
  <c r="BE10" i="2" s="1"/>
  <c r="AY45" i="2"/>
  <c r="BA45" i="2" s="1"/>
  <c r="AY122" i="2"/>
  <c r="BA122" i="2" s="1"/>
  <c r="AX188" i="2"/>
  <c r="AZ188" i="2" s="1"/>
  <c r="BD188" i="2" s="1"/>
  <c r="AY597" i="2"/>
  <c r="BA597" i="2" s="1"/>
  <c r="BB597" i="2" s="1"/>
  <c r="BF597" i="2" s="1"/>
  <c r="AY593" i="2"/>
  <c r="BA593" i="2" s="1"/>
  <c r="BE593" i="2" s="1"/>
  <c r="AY799" i="2"/>
  <c r="BA799" i="2" s="1"/>
  <c r="BB799" i="2" s="1"/>
  <c r="BF799" i="2" s="1"/>
  <c r="AY407" i="2"/>
  <c r="BA407" i="2" s="1"/>
  <c r="BE407" i="2" s="1"/>
  <c r="AY462" i="2"/>
  <c r="BA462" i="2" s="1"/>
  <c r="BB462" i="2" s="1"/>
  <c r="BF462" i="2" s="1"/>
  <c r="AY673" i="2"/>
  <c r="BA673" i="2" s="1"/>
  <c r="AY633" i="2"/>
  <c r="BA633" i="2" s="1"/>
  <c r="AY656" i="2"/>
  <c r="BA656" i="2" s="1"/>
  <c r="BB656" i="2" s="1"/>
  <c r="BF656" i="2" s="1"/>
  <c r="AY787" i="2"/>
  <c r="BA787" i="2" s="1"/>
  <c r="BE787" i="2" s="1"/>
  <c r="AY153" i="2"/>
  <c r="BA153" i="2" s="1"/>
  <c r="BB153" i="2" s="1"/>
  <c r="BF153" i="2" s="1"/>
  <c r="AX202" i="2"/>
  <c r="AZ202" i="2" s="1"/>
  <c r="BD202" i="2" s="1"/>
  <c r="AX141" i="2"/>
  <c r="AZ141" i="2" s="1"/>
  <c r="BD141" i="2" s="1"/>
  <c r="AX125" i="2"/>
  <c r="AZ125" i="2" s="1"/>
  <c r="BD125" i="2" s="1"/>
  <c r="AY175" i="2"/>
  <c r="BA175" i="2" s="1"/>
  <c r="AX67" i="2"/>
  <c r="AZ67" i="2" s="1"/>
  <c r="BD67" i="2" s="1"/>
  <c r="AY191" i="2"/>
  <c r="BA191" i="2" s="1"/>
  <c r="BE191" i="2" s="1"/>
  <c r="AX85" i="2"/>
  <c r="AZ85" i="2" s="1"/>
  <c r="BD85" i="2" s="1"/>
  <c r="AY85" i="2"/>
  <c r="BA85" i="2" s="1"/>
  <c r="BE85" i="2" s="1"/>
  <c r="AY12" i="2"/>
  <c r="BA12" i="2" s="1"/>
  <c r="AY821" i="2"/>
  <c r="BA821" i="2" s="1"/>
  <c r="BE821" i="2" s="1"/>
  <c r="AY8" i="2"/>
  <c r="BA8" i="2" s="1"/>
  <c r="AY777" i="2"/>
  <c r="BA777" i="2" s="1"/>
  <c r="AX702" i="2"/>
  <c r="AZ702" i="2" s="1"/>
  <c r="BD702" i="2" s="1"/>
  <c r="AX28" i="2"/>
  <c r="AZ28" i="2" s="1"/>
  <c r="BD28" i="2" s="1"/>
  <c r="AY749" i="2"/>
  <c r="BA749" i="2" s="1"/>
  <c r="BB749" i="2" s="1"/>
  <c r="BF749" i="2" s="1"/>
  <c r="AY717" i="2"/>
  <c r="BA717" i="2" s="1"/>
  <c r="AX512" i="2"/>
  <c r="AZ512" i="2" s="1"/>
  <c r="BD512" i="2" s="1"/>
  <c r="AX496" i="2"/>
  <c r="AZ496" i="2" s="1"/>
  <c r="BD496" i="2" s="1"/>
  <c r="AX662" i="2"/>
  <c r="AZ662" i="2" s="1"/>
  <c r="BD662" i="2" s="1"/>
  <c r="AX646" i="2"/>
  <c r="AZ646" i="2" s="1"/>
  <c r="BD646" i="2" s="1"/>
  <c r="AY528" i="2"/>
  <c r="BA528" i="2" s="1"/>
  <c r="BB528" i="2" s="1"/>
  <c r="BF528" i="2" s="1"/>
  <c r="AY554" i="2"/>
  <c r="BA554" i="2" s="1"/>
  <c r="BE554" i="2" s="1"/>
  <c r="AY473" i="2"/>
  <c r="BA473" i="2" s="1"/>
  <c r="BB473" i="2" s="1"/>
  <c r="BF473" i="2" s="1"/>
  <c r="AY392" i="2"/>
  <c r="BA392" i="2" s="1"/>
  <c r="BE392" i="2" s="1"/>
  <c r="AY360" i="2"/>
  <c r="BA360" i="2" s="1"/>
  <c r="BE360" i="2" s="1"/>
  <c r="AY429" i="2"/>
  <c r="BA429" i="2" s="1"/>
  <c r="AY408" i="2"/>
  <c r="BA408" i="2" s="1"/>
  <c r="BE408" i="2" s="1"/>
  <c r="AY425" i="2"/>
  <c r="BA425" i="2" s="1"/>
  <c r="AY340" i="2"/>
  <c r="BA340" i="2" s="1"/>
  <c r="AX303" i="2"/>
  <c r="AZ303" i="2" s="1"/>
  <c r="BD303" i="2" s="1"/>
  <c r="AY258" i="2"/>
  <c r="BA258" i="2" s="1"/>
  <c r="AY79" i="2"/>
  <c r="BA79" i="2" s="1"/>
  <c r="BE79" i="2" s="1"/>
  <c r="AY63" i="2"/>
  <c r="BA63" i="2" s="1"/>
  <c r="BE63" i="2" s="1"/>
  <c r="AX301" i="2"/>
  <c r="AZ301" i="2" s="1"/>
  <c r="BD301" i="2" s="1"/>
  <c r="AY256" i="2"/>
  <c r="BA256" i="2" s="1"/>
  <c r="BB256" i="2" s="1"/>
  <c r="BF256" i="2" s="1"/>
  <c r="AY334" i="2"/>
  <c r="BA334" i="2" s="1"/>
  <c r="BB334" i="2" s="1"/>
  <c r="BF334" i="2" s="1"/>
  <c r="AY402" i="2"/>
  <c r="BA402" i="2" s="1"/>
  <c r="BE402" i="2" s="1"/>
  <c r="AX183" i="2"/>
  <c r="AZ183" i="2" s="1"/>
  <c r="BD183" i="2" s="1"/>
  <c r="AX199" i="2"/>
  <c r="AZ199" i="2" s="1"/>
  <c r="BD199" i="2" s="1"/>
  <c r="AX320" i="2"/>
  <c r="AZ320" i="2" s="1"/>
  <c r="BD320" i="2" s="1"/>
  <c r="AX158" i="2"/>
  <c r="AZ158" i="2" s="1"/>
  <c r="BD158" i="2" s="1"/>
  <c r="AY216" i="2"/>
  <c r="BA216" i="2" s="1"/>
  <c r="BB216" i="2" s="1"/>
  <c r="BF216" i="2" s="1"/>
  <c r="AY225" i="2"/>
  <c r="BA225" i="2" s="1"/>
  <c r="BE225" i="2" s="1"/>
  <c r="AX321" i="2"/>
  <c r="AZ321" i="2" s="1"/>
  <c r="BD321" i="2" s="1"/>
  <c r="AY363" i="2"/>
  <c r="BA363" i="2" s="1"/>
  <c r="BB363" i="2" s="1"/>
  <c r="BF363" i="2" s="1"/>
  <c r="AY466" i="2"/>
  <c r="BA466" i="2" s="1"/>
  <c r="BB466" i="2" s="1"/>
  <c r="BF466" i="2" s="1"/>
  <c r="AX628" i="2"/>
  <c r="AZ628" i="2" s="1"/>
  <c r="BD628" i="2" s="1"/>
  <c r="AY560" i="2"/>
  <c r="BA560" i="2" s="1"/>
  <c r="BE560" i="2" s="1"/>
  <c r="AY613" i="2"/>
  <c r="BA613" i="2" s="1"/>
  <c r="AX549" i="2"/>
  <c r="AZ549" i="2" s="1"/>
  <c r="BD549" i="2" s="1"/>
  <c r="AY561" i="2"/>
  <c r="BA561" i="2" s="1"/>
  <c r="BE561" i="2" s="1"/>
  <c r="AY708" i="2"/>
  <c r="BA708" i="2" s="1"/>
  <c r="AY735" i="2"/>
  <c r="BA735" i="2" s="1"/>
  <c r="BE735" i="2" s="1"/>
  <c r="AY767" i="2"/>
  <c r="BA767" i="2" s="1"/>
  <c r="AY581" i="2"/>
  <c r="BA581" i="2" s="1"/>
  <c r="AY704" i="2"/>
  <c r="BA704" i="2" s="1"/>
  <c r="BE704" i="2" s="1"/>
  <c r="AY795" i="2"/>
  <c r="BA795" i="2" s="1"/>
  <c r="BE795" i="2" s="1"/>
  <c r="AY202" i="2"/>
  <c r="BA202" i="2" s="1"/>
  <c r="BE202" i="2" s="1"/>
  <c r="AY157" i="2"/>
  <c r="BA157" i="2" s="1"/>
  <c r="BE157" i="2" s="1"/>
  <c r="AY134" i="2"/>
  <c r="BA134" i="2" s="1"/>
  <c r="BE134" i="2" s="1"/>
  <c r="AY90" i="2"/>
  <c r="BA90" i="2" s="1"/>
  <c r="BE90" i="2" s="1"/>
  <c r="AY210" i="2"/>
  <c r="BA210" i="2" s="1"/>
  <c r="AX210" i="2"/>
  <c r="AZ210" i="2" s="1"/>
  <c r="BD210" i="2" s="1"/>
  <c r="AY166" i="2"/>
  <c r="BA166" i="2" s="1"/>
  <c r="AY125" i="2"/>
  <c r="BA125" i="2" s="1"/>
  <c r="BE125" i="2" s="1"/>
  <c r="AX115" i="2"/>
  <c r="AZ115" i="2" s="1"/>
  <c r="BD115" i="2" s="1"/>
  <c r="AX63" i="2"/>
  <c r="AZ63" i="2" s="1"/>
  <c r="BD63" i="2" s="1"/>
  <c r="AX12" i="2"/>
  <c r="AZ12" i="2" s="1"/>
  <c r="BD12" i="2" s="1"/>
  <c r="AY790" i="2"/>
  <c r="BA790" i="2" s="1"/>
  <c r="BE790" i="2" s="1"/>
  <c r="AY101" i="2"/>
  <c r="BA101" i="2" s="1"/>
  <c r="BE101" i="2" s="1"/>
  <c r="AY36" i="2"/>
  <c r="BA36" i="2" s="1"/>
  <c r="BE36" i="2" s="1"/>
  <c r="AX17" i="2"/>
  <c r="AZ17" i="2" s="1"/>
  <c r="BD17" i="2" s="1"/>
  <c r="AY651" i="2"/>
  <c r="BA651" i="2" s="1"/>
  <c r="AX565" i="2"/>
  <c r="AZ565" i="2" s="1"/>
  <c r="BD565" i="2" s="1"/>
  <c r="AY671" i="2"/>
  <c r="BA671" i="2" s="1"/>
  <c r="AY655" i="2"/>
  <c r="BA655" i="2" s="1"/>
  <c r="BE655" i="2" s="1"/>
  <c r="AY639" i="2"/>
  <c r="BA639" i="2" s="1"/>
  <c r="AY607" i="2"/>
  <c r="BA607" i="2" s="1"/>
  <c r="BE607" i="2" s="1"/>
  <c r="AY615" i="2"/>
  <c r="BA615" i="2" s="1"/>
  <c r="BB615" i="2" s="1"/>
  <c r="BF615" i="2" s="1"/>
  <c r="AY583" i="2"/>
  <c r="BA583" i="2" s="1"/>
  <c r="AY548" i="2"/>
  <c r="BA548" i="2" s="1"/>
  <c r="AX442" i="2"/>
  <c r="AZ442" i="2" s="1"/>
  <c r="BD442" i="2" s="1"/>
  <c r="AX421" i="2"/>
  <c r="AZ421" i="2" s="1"/>
  <c r="BD421" i="2" s="1"/>
  <c r="AY372" i="2"/>
  <c r="BA372" i="2" s="1"/>
  <c r="AY417" i="2"/>
  <c r="BA417" i="2" s="1"/>
  <c r="BB417" i="2" s="1"/>
  <c r="BF417" i="2" s="1"/>
  <c r="AY337" i="2"/>
  <c r="BA337" i="2" s="1"/>
  <c r="AY352" i="2"/>
  <c r="BA352" i="2" s="1"/>
  <c r="AY315" i="2"/>
  <c r="BA315" i="2" s="1"/>
  <c r="AY307" i="2"/>
  <c r="BA307" i="2" s="1"/>
  <c r="BB307" i="2" s="1"/>
  <c r="BF307" i="2" s="1"/>
  <c r="AY274" i="2"/>
  <c r="BA274" i="2" s="1"/>
  <c r="BB274" i="2" s="1"/>
  <c r="BF274" i="2" s="1"/>
  <c r="AY240" i="2"/>
  <c r="BA240" i="2" s="1"/>
  <c r="BE240" i="2" s="1"/>
  <c r="AY271" i="2"/>
  <c r="BA271" i="2" s="1"/>
  <c r="BB271" i="2" s="1"/>
  <c r="BF271" i="2" s="1"/>
  <c r="BB163" i="2"/>
  <c r="BF163" i="2" s="1"/>
  <c r="BA318" i="2"/>
  <c r="BB318" i="2" s="1"/>
  <c r="BF318" i="2" s="1"/>
  <c r="BB783" i="2"/>
  <c r="BF783" i="2" s="1"/>
  <c r="BE424" i="2"/>
  <c r="BE373" i="2"/>
  <c r="BB579" i="2"/>
  <c r="BF579" i="2" s="1"/>
  <c r="BB625" i="2"/>
  <c r="BF625" i="2" s="1"/>
  <c r="BE188" i="2"/>
  <c r="BB188" i="2"/>
  <c r="BF188" i="2" s="1"/>
  <c r="BE342" i="2"/>
  <c r="BE576" i="2"/>
  <c r="BB576" i="2"/>
  <c r="BF576" i="2" s="1"/>
  <c r="BE811" i="2"/>
  <c r="BB811" i="2"/>
  <c r="BF811" i="2" s="1"/>
  <c r="BE700" i="2"/>
  <c r="BB700" i="2"/>
  <c r="BF700" i="2" s="1"/>
  <c r="BB557" i="2"/>
  <c r="BF557" i="2" s="1"/>
  <c r="BE557" i="2"/>
  <c r="BB365" i="2"/>
  <c r="BF365" i="2" s="1"/>
  <c r="BE365" i="2"/>
  <c r="BB740" i="2"/>
  <c r="BF740" i="2" s="1"/>
  <c r="BE740" i="2"/>
  <c r="BE472" i="2"/>
  <c r="BE481" i="2"/>
  <c r="BE482" i="2"/>
  <c r="BB99" i="2"/>
  <c r="BF99" i="2" s="1"/>
  <c r="BE178" i="2"/>
  <c r="BE164" i="2"/>
  <c r="BB228" i="2"/>
  <c r="BF228" i="2" s="1"/>
  <c r="BE228" i="2"/>
  <c r="BB403" i="2"/>
  <c r="BF403" i="2" s="1"/>
  <c r="BE725" i="2"/>
  <c r="BB244" i="2"/>
  <c r="BF244" i="2" s="1"/>
  <c r="BE13" i="2"/>
  <c r="BA552" i="2"/>
  <c r="BB552" i="2" s="1"/>
  <c r="BF552" i="2" s="1"/>
  <c r="BA506" i="2"/>
  <c r="AZ374" i="2"/>
  <c r="BD374" i="2" s="1"/>
  <c r="BA590" i="2"/>
  <c r="BE590" i="2" s="1"/>
  <c r="BB819" i="2"/>
  <c r="BF819" i="2" s="1"/>
  <c r="BB7" i="2"/>
  <c r="BF7" i="2" s="1"/>
  <c r="BE183" i="2"/>
  <c r="BE284" i="2"/>
  <c r="BB487" i="2"/>
  <c r="BF487" i="2" s="1"/>
  <c r="BB649" i="2"/>
  <c r="BF649" i="2" s="1"/>
  <c r="BE115" i="2"/>
  <c r="BE267" i="2"/>
  <c r="BB672" i="2"/>
  <c r="BF672" i="2" s="1"/>
  <c r="BE316" i="2"/>
  <c r="BE151" i="2"/>
  <c r="BB151" i="2"/>
  <c r="BF151" i="2" s="1"/>
  <c r="BE338" i="2"/>
  <c r="BB338" i="2"/>
  <c r="BF338" i="2" s="1"/>
  <c r="BB17" i="2"/>
  <c r="BF17" i="2" s="1"/>
  <c r="AX4" i="2"/>
  <c r="AZ4" i="2" s="1"/>
  <c r="BD4" i="2" s="1"/>
  <c r="BB456" i="2"/>
  <c r="BF456" i="2" s="1"/>
  <c r="BB311" i="2"/>
  <c r="BF311" i="2" s="1"/>
  <c r="BE323" i="2"/>
  <c r="BB323" i="2"/>
  <c r="BF323" i="2" s="1"/>
  <c r="AY108" i="2"/>
  <c r="BA108" i="2" s="1"/>
  <c r="AX302" i="2"/>
  <c r="AZ302" i="2" s="1"/>
  <c r="BD302" i="2" s="1"/>
  <c r="AX386" i="2"/>
  <c r="AZ386" i="2" s="1"/>
  <c r="BD386" i="2" s="1"/>
  <c r="AX144" i="2"/>
  <c r="AZ144" i="2" s="1"/>
  <c r="BD144" i="2" s="1"/>
  <c r="AY203" i="2"/>
  <c r="BA203" i="2" s="1"/>
  <c r="AX201" i="2"/>
  <c r="AZ201" i="2" s="1"/>
  <c r="BD201" i="2" s="1"/>
  <c r="AX335" i="2"/>
  <c r="AZ335" i="2" s="1"/>
  <c r="BD335" i="2" s="1"/>
  <c r="AY29" i="2"/>
  <c r="BA29" i="2" s="1"/>
  <c r="AX53" i="2"/>
  <c r="AZ53" i="2" s="1"/>
  <c r="BD53" i="2" s="1"/>
  <c r="AY245" i="2"/>
  <c r="BA245" i="2" s="1"/>
  <c r="AX329" i="2"/>
  <c r="AZ329" i="2" s="1"/>
  <c r="BD329" i="2" s="1"/>
  <c r="AY430" i="2"/>
  <c r="BA430" i="2" s="1"/>
  <c r="AX368" i="2"/>
  <c r="AZ368" i="2" s="1"/>
  <c r="BD368" i="2" s="1"/>
  <c r="AY553" i="2"/>
  <c r="BA553" i="2" s="1"/>
  <c r="AY455" i="2"/>
  <c r="BA455" i="2" s="1"/>
  <c r="AX551" i="2"/>
  <c r="AZ551" i="2" s="1"/>
  <c r="BD551" i="2" s="1"/>
  <c r="AY707" i="2"/>
  <c r="BA707" i="2" s="1"/>
  <c r="AY469" i="2"/>
  <c r="BA469" i="2" s="1"/>
  <c r="AX471" i="2"/>
  <c r="AZ471" i="2" s="1"/>
  <c r="BD471" i="2" s="1"/>
  <c r="AX72" i="2"/>
  <c r="AZ72" i="2" s="1"/>
  <c r="BD72" i="2" s="1"/>
  <c r="AX205" i="2"/>
  <c r="AZ205" i="2" s="1"/>
  <c r="BD205" i="2" s="1"/>
  <c r="AX298" i="2"/>
  <c r="AZ298" i="2" s="1"/>
  <c r="BD298" i="2" s="1"/>
  <c r="AX339" i="2"/>
  <c r="AZ339" i="2" s="1"/>
  <c r="BD339" i="2" s="1"/>
  <c r="AX294" i="2"/>
  <c r="AZ294" i="2" s="1"/>
  <c r="BD294" i="2" s="1"/>
  <c r="AX356" i="2"/>
  <c r="AZ356" i="2" s="1"/>
  <c r="BD356" i="2" s="1"/>
  <c r="AX372" i="2"/>
  <c r="AZ372" i="2" s="1"/>
  <c r="BD372" i="2" s="1"/>
  <c r="BE62" i="2"/>
  <c r="BB62" i="2"/>
  <c r="BF62" i="2" s="1"/>
  <c r="AX5" i="2"/>
  <c r="AZ5" i="2" s="1"/>
  <c r="BD5" i="2" s="1"/>
  <c r="AX45" i="2"/>
  <c r="AZ45" i="2" s="1"/>
  <c r="BD45" i="2" s="1"/>
  <c r="AX76" i="2"/>
  <c r="AZ76" i="2" s="1"/>
  <c r="BD76" i="2" s="1"/>
  <c r="AX27" i="2"/>
  <c r="AZ27" i="2" s="1"/>
  <c r="BD27" i="2" s="1"/>
  <c r="AY57" i="2"/>
  <c r="BA57" i="2" s="1"/>
  <c r="AX78" i="2"/>
  <c r="AZ78" i="2" s="1"/>
  <c r="BD78" i="2" s="1"/>
  <c r="AX118" i="2"/>
  <c r="AZ118" i="2" s="1"/>
  <c r="BD118" i="2" s="1"/>
  <c r="AX139" i="2"/>
  <c r="AZ139" i="2" s="1"/>
  <c r="BD139" i="2" s="1"/>
  <c r="AX181" i="2"/>
  <c r="AZ181" i="2" s="1"/>
  <c r="BD181" i="2" s="1"/>
  <c r="AY200" i="2"/>
  <c r="BA200" i="2" s="1"/>
  <c r="AX241" i="2"/>
  <c r="AZ241" i="2" s="1"/>
  <c r="BD241" i="2" s="1"/>
  <c r="AY272" i="2"/>
  <c r="BA272" i="2" s="1"/>
  <c r="AX334" i="2"/>
  <c r="AZ334" i="2" s="1"/>
  <c r="BD334" i="2" s="1"/>
  <c r="AY321" i="2"/>
  <c r="BA321" i="2" s="1"/>
  <c r="AX348" i="2"/>
  <c r="AZ348" i="2" s="1"/>
  <c r="BD348" i="2" s="1"/>
  <c r="AX375" i="2"/>
  <c r="AZ375" i="2" s="1"/>
  <c r="BD375" i="2" s="1"/>
  <c r="AX447" i="2"/>
  <c r="AZ447" i="2" s="1"/>
  <c r="BD447" i="2" s="1"/>
  <c r="AX451" i="2"/>
  <c r="AZ451" i="2" s="1"/>
  <c r="BD451" i="2" s="1"/>
  <c r="AX68" i="2"/>
  <c r="AZ68" i="2" s="1"/>
  <c r="BD68" i="2" s="1"/>
  <c r="AX155" i="2"/>
  <c r="AZ155" i="2" s="1"/>
  <c r="BD155" i="2" s="1"/>
  <c r="AX203" i="2"/>
  <c r="AZ203" i="2" s="1"/>
  <c r="BD203" i="2" s="1"/>
  <c r="AX273" i="2"/>
  <c r="AZ273" i="2" s="1"/>
  <c r="BD273" i="2" s="1"/>
  <c r="AX362" i="2"/>
  <c r="AZ362" i="2" s="1"/>
  <c r="BD362" i="2" s="1"/>
  <c r="AX402" i="2"/>
  <c r="AZ402" i="2" s="1"/>
  <c r="BD402" i="2" s="1"/>
  <c r="AX11" i="2"/>
  <c r="AZ11" i="2" s="1"/>
  <c r="BD11" i="2" s="1"/>
  <c r="AX70" i="2"/>
  <c r="AZ70" i="2" s="1"/>
  <c r="BD70" i="2" s="1"/>
  <c r="AY120" i="2"/>
  <c r="BA120" i="2" s="1"/>
  <c r="AY25" i="2"/>
  <c r="BA25" i="2" s="1"/>
  <c r="AY70" i="2"/>
  <c r="BA70" i="2" s="1"/>
  <c r="AY104" i="2"/>
  <c r="BA104" i="2" s="1"/>
  <c r="AY148" i="2"/>
  <c r="BA148" i="2" s="1"/>
  <c r="AX173" i="2"/>
  <c r="AZ173" i="2" s="1"/>
  <c r="BD173" i="2" s="1"/>
  <c r="AX229" i="2"/>
  <c r="AZ229" i="2" s="1"/>
  <c r="BD229" i="2" s="1"/>
  <c r="AX266" i="2"/>
  <c r="AZ266" i="2" s="1"/>
  <c r="BD266" i="2" s="1"/>
  <c r="AY289" i="2"/>
  <c r="BA289" i="2" s="1"/>
  <c r="AX309" i="2"/>
  <c r="AZ309" i="2" s="1"/>
  <c r="BD309" i="2" s="1"/>
  <c r="AY329" i="2"/>
  <c r="BA329" i="2" s="1"/>
  <c r="AY380" i="2"/>
  <c r="BA380" i="2" s="1"/>
  <c r="AX414" i="2"/>
  <c r="AZ414" i="2" s="1"/>
  <c r="BD414" i="2" s="1"/>
  <c r="AY72" i="2"/>
  <c r="BA72" i="2" s="1"/>
  <c r="AX140" i="2"/>
  <c r="AZ140" i="2" s="1"/>
  <c r="BD140" i="2" s="1"/>
  <c r="AY201" i="2"/>
  <c r="BA201" i="2" s="1"/>
  <c r="AX204" i="2"/>
  <c r="AZ204" i="2" s="1"/>
  <c r="BD204" i="2" s="1"/>
  <c r="AX260" i="2"/>
  <c r="AZ260" i="2" s="1"/>
  <c r="BD260" i="2" s="1"/>
  <c r="AY268" i="2"/>
  <c r="BA268" i="2" s="1"/>
  <c r="AX281" i="2"/>
  <c r="AZ281" i="2" s="1"/>
  <c r="BD281" i="2" s="1"/>
  <c r="AX314" i="2"/>
  <c r="AZ314" i="2" s="1"/>
  <c r="BD314" i="2" s="1"/>
  <c r="AX352" i="2"/>
  <c r="AZ352" i="2" s="1"/>
  <c r="BD352" i="2" s="1"/>
  <c r="AY358" i="2"/>
  <c r="BA358" i="2" s="1"/>
  <c r="AX398" i="2"/>
  <c r="AZ398" i="2" s="1"/>
  <c r="BD398" i="2" s="1"/>
  <c r="AX404" i="2"/>
  <c r="AZ404" i="2" s="1"/>
  <c r="BD404" i="2" s="1"/>
  <c r="AX485" i="2"/>
  <c r="AZ485" i="2" s="1"/>
  <c r="BD485" i="2" s="1"/>
  <c r="AX517" i="2"/>
  <c r="AZ517" i="2" s="1"/>
  <c r="BD517" i="2" s="1"/>
  <c r="AY541" i="2"/>
  <c r="BA541" i="2" s="1"/>
  <c r="AX584" i="2"/>
  <c r="AZ584" i="2" s="1"/>
  <c r="BD584" i="2" s="1"/>
  <c r="AX586" i="2"/>
  <c r="AZ586" i="2" s="1"/>
  <c r="BD586" i="2" s="1"/>
  <c r="AY630" i="2"/>
  <c r="BA630" i="2" s="1"/>
  <c r="AX612" i="2"/>
  <c r="AZ612" i="2" s="1"/>
  <c r="BD612" i="2" s="1"/>
  <c r="AX655" i="2"/>
  <c r="AZ655" i="2" s="1"/>
  <c r="BD655" i="2" s="1"/>
  <c r="AX709" i="2"/>
  <c r="AZ709" i="2" s="1"/>
  <c r="BD709" i="2" s="1"/>
  <c r="AX744" i="2"/>
  <c r="AZ744" i="2" s="1"/>
  <c r="BD744" i="2" s="1"/>
  <c r="AX693" i="2"/>
  <c r="AZ693" i="2" s="1"/>
  <c r="BD693" i="2" s="1"/>
  <c r="AX726" i="2"/>
  <c r="AZ726" i="2" s="1"/>
  <c r="BD726" i="2" s="1"/>
  <c r="AX758" i="2"/>
  <c r="AZ758" i="2" s="1"/>
  <c r="BD758" i="2" s="1"/>
  <c r="AX782" i="2"/>
  <c r="AZ782" i="2" s="1"/>
  <c r="BD782" i="2" s="1"/>
  <c r="AY776" i="2"/>
  <c r="BA776" i="2" s="1"/>
  <c r="AX784" i="2"/>
  <c r="AZ784" i="2" s="1"/>
  <c r="BD784" i="2" s="1"/>
  <c r="AY810" i="2"/>
  <c r="BA810" i="2" s="1"/>
  <c r="AX439" i="2"/>
  <c r="AZ439" i="2" s="1"/>
  <c r="BD439" i="2" s="1"/>
  <c r="AX445" i="2"/>
  <c r="AZ445" i="2" s="1"/>
  <c r="BD445" i="2" s="1"/>
  <c r="AY525" i="2"/>
  <c r="BA525" i="2" s="1"/>
  <c r="AX525" i="2"/>
  <c r="AZ525" i="2" s="1"/>
  <c r="BD525" i="2" s="1"/>
  <c r="AX574" i="2"/>
  <c r="AZ574" i="2" s="1"/>
  <c r="BD574" i="2" s="1"/>
  <c r="AX616" i="2"/>
  <c r="AZ616" i="2" s="1"/>
  <c r="BD616" i="2" s="1"/>
  <c r="AX622" i="2"/>
  <c r="AZ622" i="2" s="1"/>
  <c r="BD622" i="2" s="1"/>
  <c r="AY691" i="2"/>
  <c r="BA691" i="2" s="1"/>
  <c r="AX748" i="2"/>
  <c r="AZ748" i="2" s="1"/>
  <c r="BD748" i="2" s="1"/>
  <c r="AX806" i="2"/>
  <c r="AZ806" i="2" s="1"/>
  <c r="BD806" i="2" s="1"/>
  <c r="AX780" i="2"/>
  <c r="AZ780" i="2" s="1"/>
  <c r="BD780" i="2" s="1"/>
  <c r="AX505" i="2"/>
  <c r="AZ505" i="2" s="1"/>
  <c r="BD505" i="2" s="1"/>
  <c r="AX533" i="2"/>
  <c r="AZ533" i="2" s="1"/>
  <c r="BD533" i="2" s="1"/>
  <c r="AY551" i="2"/>
  <c r="BA551" i="2" s="1"/>
  <c r="AX580" i="2"/>
  <c r="AZ580" i="2" s="1"/>
  <c r="BD580" i="2" s="1"/>
  <c r="AX578" i="2"/>
  <c r="AZ578" i="2" s="1"/>
  <c r="BD578" i="2" s="1"/>
  <c r="AX606" i="2"/>
  <c r="AZ606" i="2" s="1"/>
  <c r="BD606" i="2" s="1"/>
  <c r="AX637" i="2"/>
  <c r="AZ637" i="2" s="1"/>
  <c r="BD637" i="2" s="1"/>
  <c r="AX610" i="2"/>
  <c r="AZ610" i="2" s="1"/>
  <c r="BD610" i="2" s="1"/>
  <c r="AX643" i="2"/>
  <c r="AZ643" i="2" s="1"/>
  <c r="BD643" i="2" s="1"/>
  <c r="AX675" i="2"/>
  <c r="AZ675" i="2" s="1"/>
  <c r="BD675" i="2" s="1"/>
  <c r="AX720" i="2"/>
  <c r="AZ720" i="2" s="1"/>
  <c r="BD720" i="2" s="1"/>
  <c r="AX695" i="2"/>
  <c r="AZ695" i="2" s="1"/>
  <c r="BD695" i="2" s="1"/>
  <c r="AX738" i="2"/>
  <c r="AZ738" i="2" s="1"/>
  <c r="BD738" i="2" s="1"/>
  <c r="AX770" i="2"/>
  <c r="AZ770" i="2" s="1"/>
  <c r="BD770" i="2" s="1"/>
  <c r="AX812" i="2"/>
  <c r="AZ812" i="2" s="1"/>
  <c r="BD812" i="2" s="1"/>
  <c r="AX408" i="2"/>
  <c r="AZ408" i="2" s="1"/>
  <c r="BD408" i="2" s="1"/>
  <c r="AX424" i="2"/>
  <c r="AZ424" i="2" s="1"/>
  <c r="BD424" i="2" s="1"/>
  <c r="AY434" i="2"/>
  <c r="BA434" i="2" s="1"/>
  <c r="AY527" i="2"/>
  <c r="BA527" i="2" s="1"/>
  <c r="AX531" i="2"/>
  <c r="AZ531" i="2" s="1"/>
  <c r="BD531" i="2" s="1"/>
  <c r="AX582" i="2"/>
  <c r="AZ582" i="2" s="1"/>
  <c r="BD582" i="2" s="1"/>
  <c r="AX588" i="2"/>
  <c r="AZ588" i="2" s="1"/>
  <c r="BD588" i="2" s="1"/>
  <c r="AX673" i="2"/>
  <c r="AZ673" i="2" s="1"/>
  <c r="BD673" i="2" s="1"/>
  <c r="AY693" i="2"/>
  <c r="BA693" i="2" s="1"/>
  <c r="AY697" i="2"/>
  <c r="BA697" i="2" s="1"/>
  <c r="AX756" i="2"/>
  <c r="AZ756" i="2" s="1"/>
  <c r="BD756" i="2" s="1"/>
  <c r="AY816" i="2"/>
  <c r="BA816" i="2" s="1"/>
  <c r="AX798" i="2"/>
  <c r="AZ798" i="2" s="1"/>
  <c r="BD798" i="2" s="1"/>
  <c r="AX820" i="2"/>
  <c r="AZ820" i="2" s="1"/>
  <c r="BD820" i="2" s="1"/>
  <c r="AY229" i="2"/>
  <c r="BA229" i="2" s="1"/>
  <c r="AX52" i="2"/>
  <c r="AZ52" i="2" s="1"/>
  <c r="BD52" i="2" s="1"/>
  <c r="AY227" i="2"/>
  <c r="BA227" i="2" s="1"/>
  <c r="AX230" i="2"/>
  <c r="AZ230" i="2" s="1"/>
  <c r="BD230" i="2" s="1"/>
  <c r="AX151" i="2"/>
  <c r="AZ151" i="2" s="1"/>
  <c r="BD151" i="2" s="1"/>
  <c r="AX54" i="2"/>
  <c r="AZ54" i="2" s="1"/>
  <c r="BD54" i="2" s="1"/>
  <c r="AY58" i="2"/>
  <c r="BA58" i="2" s="1"/>
  <c r="AX807" i="2"/>
  <c r="AZ807" i="2" s="1"/>
  <c r="BD807" i="2" s="1"/>
  <c r="AX771" i="2"/>
  <c r="AZ771" i="2" s="1"/>
  <c r="BD771" i="2" s="1"/>
  <c r="AX755" i="2"/>
  <c r="AZ755" i="2" s="1"/>
  <c r="BD755" i="2" s="1"/>
  <c r="AX739" i="2"/>
  <c r="AZ739" i="2" s="1"/>
  <c r="BD739" i="2" s="1"/>
  <c r="AX723" i="2"/>
  <c r="AZ723" i="2" s="1"/>
  <c r="BD723" i="2" s="1"/>
  <c r="AX690" i="2"/>
  <c r="AZ690" i="2" s="1"/>
  <c r="BD690" i="2" s="1"/>
  <c r="AX75" i="2"/>
  <c r="AZ75" i="2" s="1"/>
  <c r="BD75" i="2" s="1"/>
  <c r="AY39" i="2"/>
  <c r="BA39" i="2" s="1"/>
  <c r="AX783" i="2"/>
  <c r="AZ783" i="2" s="1"/>
  <c r="BD783" i="2" s="1"/>
  <c r="AX767" i="2"/>
  <c r="AZ767" i="2" s="1"/>
  <c r="BD767" i="2" s="1"/>
  <c r="AX751" i="2"/>
  <c r="AZ751" i="2" s="1"/>
  <c r="BD751" i="2" s="1"/>
  <c r="AX735" i="2"/>
  <c r="AZ735" i="2" s="1"/>
  <c r="BD735" i="2" s="1"/>
  <c r="AX719" i="2"/>
  <c r="AZ719" i="2" s="1"/>
  <c r="BD719" i="2" s="1"/>
  <c r="AX32" i="2"/>
  <c r="AZ32" i="2" s="1"/>
  <c r="BD32" i="2" s="1"/>
  <c r="AX811" i="2"/>
  <c r="AZ811" i="2" s="1"/>
  <c r="BD811" i="2" s="1"/>
  <c r="AX803" i="2"/>
  <c r="AZ803" i="2" s="1"/>
  <c r="BD803" i="2" s="1"/>
  <c r="AX763" i="2"/>
  <c r="AZ763" i="2" s="1"/>
  <c r="BD763" i="2" s="1"/>
  <c r="AX747" i="2"/>
  <c r="AZ747" i="2" s="1"/>
  <c r="BD747" i="2" s="1"/>
  <c r="AX731" i="2"/>
  <c r="AZ731" i="2" s="1"/>
  <c r="BD731" i="2" s="1"/>
  <c r="AX684" i="2"/>
  <c r="AZ684" i="2" s="1"/>
  <c r="BD684" i="2" s="1"/>
  <c r="AX668" i="2"/>
  <c r="AZ668" i="2" s="1"/>
  <c r="BD668" i="2" s="1"/>
  <c r="AX635" i="2"/>
  <c r="AZ635" i="2" s="1"/>
  <c r="BD635" i="2" s="1"/>
  <c r="AX548" i="2"/>
  <c r="AZ548" i="2" s="1"/>
  <c r="BD548" i="2" s="1"/>
  <c r="AX520" i="2"/>
  <c r="AZ520" i="2" s="1"/>
  <c r="BD520" i="2" s="1"/>
  <c r="AY622" i="2"/>
  <c r="BA622" i="2" s="1"/>
  <c r="AX688" i="2"/>
  <c r="AZ688" i="2" s="1"/>
  <c r="BD688" i="2" s="1"/>
  <c r="AX680" i="2"/>
  <c r="AZ680" i="2" s="1"/>
  <c r="BD680" i="2" s="1"/>
  <c r="AX538" i="2"/>
  <c r="AZ538" i="2" s="1"/>
  <c r="BD538" i="2" s="1"/>
  <c r="AX536" i="2"/>
  <c r="AZ536" i="2" s="1"/>
  <c r="BD536" i="2" s="1"/>
  <c r="AX524" i="2"/>
  <c r="AZ524" i="2" s="1"/>
  <c r="BD524" i="2" s="1"/>
  <c r="AX510" i="2"/>
  <c r="AZ510" i="2" s="1"/>
  <c r="BD510" i="2" s="1"/>
  <c r="AX502" i="2"/>
  <c r="AZ502" i="2" s="1"/>
  <c r="BD502" i="2" s="1"/>
  <c r="AX494" i="2"/>
  <c r="AZ494" i="2" s="1"/>
  <c r="BD494" i="2" s="1"/>
  <c r="AX486" i="2"/>
  <c r="AZ486" i="2" s="1"/>
  <c r="BD486" i="2" s="1"/>
  <c r="AX478" i="2"/>
  <c r="AZ478" i="2" s="1"/>
  <c r="BD478" i="2" s="1"/>
  <c r="AY463" i="2"/>
  <c r="BA463" i="2" s="1"/>
  <c r="AX473" i="2"/>
  <c r="AZ473" i="2" s="1"/>
  <c r="BD473" i="2" s="1"/>
  <c r="AX514" i="2"/>
  <c r="AZ514" i="2" s="1"/>
  <c r="BD514" i="2" s="1"/>
  <c r="AX506" i="2"/>
  <c r="AZ506" i="2" s="1"/>
  <c r="BD506" i="2" s="1"/>
  <c r="AX498" i="2"/>
  <c r="AZ498" i="2" s="1"/>
  <c r="BD498" i="2" s="1"/>
  <c r="AX490" i="2"/>
  <c r="AZ490" i="2" s="1"/>
  <c r="BD490" i="2" s="1"/>
  <c r="AX482" i="2"/>
  <c r="AZ482" i="2" s="1"/>
  <c r="BD482" i="2" s="1"/>
  <c r="AX474" i="2"/>
  <c r="AZ474" i="2" s="1"/>
  <c r="BD474" i="2" s="1"/>
  <c r="AX472" i="2"/>
  <c r="AZ472" i="2" s="1"/>
  <c r="BD472" i="2" s="1"/>
  <c r="AX450" i="2"/>
  <c r="AZ450" i="2" s="1"/>
  <c r="BD450" i="2" s="1"/>
  <c r="AY384" i="2"/>
  <c r="BA384" i="2" s="1"/>
  <c r="AX444" i="2"/>
  <c r="AZ444" i="2" s="1"/>
  <c r="BD444" i="2" s="1"/>
  <c r="AX415" i="2"/>
  <c r="AZ415" i="2" s="1"/>
  <c r="BD415" i="2" s="1"/>
  <c r="AY386" i="2"/>
  <c r="BA386" i="2" s="1"/>
  <c r="AX365" i="2"/>
  <c r="AZ365" i="2" s="1"/>
  <c r="BD365" i="2" s="1"/>
  <c r="AX393" i="2"/>
  <c r="AZ393" i="2" s="1"/>
  <c r="BD393" i="2" s="1"/>
  <c r="AX369" i="2"/>
  <c r="AZ369" i="2" s="1"/>
  <c r="BD369" i="2" s="1"/>
  <c r="AX448" i="2"/>
  <c r="AZ448" i="2" s="1"/>
  <c r="BD448" i="2" s="1"/>
  <c r="AX409" i="2"/>
  <c r="AZ409" i="2" s="1"/>
  <c r="BD409" i="2" s="1"/>
  <c r="AX263" i="2"/>
  <c r="AZ263" i="2" s="1"/>
  <c r="BD263" i="2" s="1"/>
  <c r="AX288" i="2"/>
  <c r="AZ288" i="2" s="1"/>
  <c r="BD288" i="2" s="1"/>
  <c r="AY304" i="2"/>
  <c r="BA304" i="2" s="1"/>
  <c r="AY279" i="2"/>
  <c r="BA279" i="2" s="1"/>
  <c r="AY251" i="2"/>
  <c r="BA251" i="2" s="1"/>
  <c r="AY247" i="2"/>
  <c r="BA247" i="2" s="1"/>
  <c r="AX47" i="2"/>
  <c r="AZ47" i="2" s="1"/>
  <c r="BD47" i="2" s="1"/>
  <c r="AX114" i="2"/>
  <c r="AZ114" i="2" s="1"/>
  <c r="BD114" i="2" s="1"/>
  <c r="AX49" i="2"/>
  <c r="AZ49" i="2" s="1"/>
  <c r="BD49" i="2" s="1"/>
  <c r="AX66" i="2"/>
  <c r="AZ66" i="2" s="1"/>
  <c r="BD66" i="2" s="1"/>
  <c r="AY106" i="2"/>
  <c r="BA106" i="2" s="1"/>
  <c r="AX127" i="2"/>
  <c r="AZ127" i="2" s="1"/>
  <c r="BD127" i="2" s="1"/>
  <c r="AX122" i="2"/>
  <c r="AZ122" i="2" s="1"/>
  <c r="BD122" i="2" s="1"/>
  <c r="AY185" i="2"/>
  <c r="BA185" i="2" s="1"/>
  <c r="AX243" i="2"/>
  <c r="AZ243" i="2" s="1"/>
  <c r="BD243" i="2" s="1"/>
  <c r="AX268" i="2"/>
  <c r="AZ268" i="2" s="1"/>
  <c r="BD268" i="2" s="1"/>
  <c r="AX338" i="2"/>
  <c r="AZ338" i="2" s="1"/>
  <c r="BD338" i="2" s="1"/>
  <c r="AY326" i="2"/>
  <c r="BA326" i="2" s="1"/>
  <c r="AX359" i="2"/>
  <c r="AZ359" i="2" s="1"/>
  <c r="BD359" i="2" s="1"/>
  <c r="AX396" i="2"/>
  <c r="AZ396" i="2" s="1"/>
  <c r="BD396" i="2" s="1"/>
  <c r="AY432" i="2"/>
  <c r="BA432" i="2" s="1"/>
  <c r="AX16" i="2"/>
  <c r="AZ16" i="2" s="1"/>
  <c r="BD16" i="2" s="1"/>
  <c r="AX86" i="2"/>
  <c r="AZ86" i="2" s="1"/>
  <c r="BD86" i="2" s="1"/>
  <c r="AX120" i="2"/>
  <c r="AZ120" i="2" s="1"/>
  <c r="BD120" i="2" s="1"/>
  <c r="AX169" i="2"/>
  <c r="AZ169" i="2" s="1"/>
  <c r="BD169" i="2" s="1"/>
  <c r="AX209" i="2"/>
  <c r="AZ209" i="2" s="1"/>
  <c r="BD209" i="2" s="1"/>
  <c r="AX220" i="2"/>
  <c r="AZ220" i="2" s="1"/>
  <c r="BD220" i="2" s="1"/>
  <c r="AX239" i="2"/>
  <c r="AZ239" i="2" s="1"/>
  <c r="BD239" i="2" s="1"/>
  <c r="AY287" i="2"/>
  <c r="BA287" i="2" s="1"/>
  <c r="AY359" i="2"/>
  <c r="BA359" i="2" s="1"/>
  <c r="AX371" i="2"/>
  <c r="AZ371" i="2" s="1"/>
  <c r="BD371" i="2" s="1"/>
  <c r="AX384" i="2"/>
  <c r="AZ384" i="2" s="1"/>
  <c r="BD384" i="2" s="1"/>
  <c r="AX23" i="2"/>
  <c r="AZ23" i="2" s="1"/>
  <c r="BD23" i="2" s="1"/>
  <c r="AX43" i="2"/>
  <c r="AZ43" i="2" s="1"/>
  <c r="BD43" i="2" s="1"/>
  <c r="AY74" i="2"/>
  <c r="BA74" i="2" s="1"/>
  <c r="AX7" i="2"/>
  <c r="AZ7" i="2" s="1"/>
  <c r="BD7" i="2" s="1"/>
  <c r="AX41" i="2"/>
  <c r="AZ41" i="2" s="1"/>
  <c r="BD41" i="2" s="1"/>
  <c r="AX62" i="2"/>
  <c r="AZ62" i="2" s="1"/>
  <c r="BD62" i="2" s="1"/>
  <c r="AX104" i="2"/>
  <c r="AZ104" i="2" s="1"/>
  <c r="BD104" i="2" s="1"/>
  <c r="AX108" i="2"/>
  <c r="AZ108" i="2" s="1"/>
  <c r="BD108" i="2" s="1"/>
  <c r="AX143" i="2"/>
  <c r="AZ143" i="2" s="1"/>
  <c r="BD143" i="2" s="1"/>
  <c r="AX148" i="2"/>
  <c r="AZ148" i="2" s="1"/>
  <c r="BD148" i="2" s="1"/>
  <c r="AX216" i="2"/>
  <c r="AZ216" i="2" s="1"/>
  <c r="BD216" i="2" s="1"/>
  <c r="AX249" i="2"/>
  <c r="AZ249" i="2" s="1"/>
  <c r="BD249" i="2" s="1"/>
  <c r="AX264" i="2"/>
  <c r="AZ264" i="2" s="1"/>
  <c r="BD264" i="2" s="1"/>
  <c r="AX283" i="2"/>
  <c r="AZ283" i="2" s="1"/>
  <c r="BD283" i="2" s="1"/>
  <c r="AX313" i="2"/>
  <c r="AZ313" i="2" s="1"/>
  <c r="BD313" i="2" s="1"/>
  <c r="AX340" i="2"/>
  <c r="AZ340" i="2" s="1"/>
  <c r="BD340" i="2" s="1"/>
  <c r="AX347" i="2"/>
  <c r="AZ347" i="2" s="1"/>
  <c r="BD347" i="2" s="1"/>
  <c r="AX376" i="2"/>
  <c r="AZ376" i="2" s="1"/>
  <c r="BD376" i="2" s="1"/>
  <c r="AX416" i="2"/>
  <c r="AZ416" i="2" s="1"/>
  <c r="BD416" i="2" s="1"/>
  <c r="AX412" i="2"/>
  <c r="AZ412" i="2" s="1"/>
  <c r="BD412" i="2" s="1"/>
  <c r="AX82" i="2"/>
  <c r="AZ82" i="2" s="1"/>
  <c r="BD82" i="2" s="1"/>
  <c r="AX160" i="2"/>
  <c r="AZ160" i="2" s="1"/>
  <c r="BD160" i="2" s="1"/>
  <c r="AX217" i="2"/>
  <c r="AZ217" i="2" s="1"/>
  <c r="BD217" i="2" s="1"/>
  <c r="AX208" i="2"/>
  <c r="AZ208" i="2" s="1"/>
  <c r="BD208" i="2" s="1"/>
  <c r="AX247" i="2"/>
  <c r="AZ247" i="2" s="1"/>
  <c r="BD247" i="2" s="1"/>
  <c r="AX287" i="2"/>
  <c r="AZ287" i="2" s="1"/>
  <c r="BD287" i="2" s="1"/>
  <c r="AX326" i="2"/>
  <c r="AZ326" i="2" s="1"/>
  <c r="BD326" i="2" s="1"/>
  <c r="AX363" i="2"/>
  <c r="AZ363" i="2" s="1"/>
  <c r="BD363" i="2" s="1"/>
  <c r="AY374" i="2"/>
  <c r="BA374" i="2" s="1"/>
  <c r="AY416" i="2"/>
  <c r="BA416" i="2" s="1"/>
  <c r="AX493" i="2"/>
  <c r="AZ493" i="2" s="1"/>
  <c r="BD493" i="2" s="1"/>
  <c r="AY451" i="2"/>
  <c r="BA451" i="2" s="1"/>
  <c r="AX521" i="2"/>
  <c r="AZ521" i="2" s="1"/>
  <c r="BD521" i="2" s="1"/>
  <c r="AX560" i="2"/>
  <c r="AZ560" i="2" s="1"/>
  <c r="BD560" i="2" s="1"/>
  <c r="AX519" i="2"/>
  <c r="AZ519" i="2" s="1"/>
  <c r="BD519" i="2" s="1"/>
  <c r="AX592" i="2"/>
  <c r="AZ592" i="2" s="1"/>
  <c r="BD592" i="2" s="1"/>
  <c r="AX645" i="2"/>
  <c r="AZ645" i="2" s="1"/>
  <c r="BD645" i="2" s="1"/>
  <c r="AX614" i="2"/>
  <c r="AZ614" i="2" s="1"/>
  <c r="BD614" i="2" s="1"/>
  <c r="AX663" i="2"/>
  <c r="AZ663" i="2" s="1"/>
  <c r="BD663" i="2" s="1"/>
  <c r="AX703" i="2"/>
  <c r="AZ703" i="2" s="1"/>
  <c r="BD703" i="2" s="1"/>
  <c r="AX760" i="2"/>
  <c r="AZ760" i="2" s="1"/>
  <c r="BD760" i="2" s="1"/>
  <c r="AX713" i="2"/>
  <c r="AZ713" i="2" s="1"/>
  <c r="BD713" i="2" s="1"/>
  <c r="AX734" i="2"/>
  <c r="AZ734" i="2" s="1"/>
  <c r="BD734" i="2" s="1"/>
  <c r="AX766" i="2"/>
  <c r="AZ766" i="2" s="1"/>
  <c r="BD766" i="2" s="1"/>
  <c r="AX786" i="2"/>
  <c r="AZ786" i="2" s="1"/>
  <c r="BD786" i="2" s="1"/>
  <c r="AX788" i="2"/>
  <c r="AZ788" i="2" s="1"/>
  <c r="BD788" i="2" s="1"/>
  <c r="AY784" i="2"/>
  <c r="BA784" i="2" s="1"/>
  <c r="AX392" i="2"/>
  <c r="AZ392" i="2" s="1"/>
  <c r="BD392" i="2" s="1"/>
  <c r="AX443" i="2"/>
  <c r="AZ443" i="2" s="1"/>
  <c r="BD443" i="2" s="1"/>
  <c r="AX469" i="2"/>
  <c r="AZ469" i="2" s="1"/>
  <c r="BD469" i="2" s="1"/>
  <c r="AX475" i="2"/>
  <c r="AZ475" i="2" s="1"/>
  <c r="BD475" i="2" s="1"/>
  <c r="AX545" i="2"/>
  <c r="AZ545" i="2" s="1"/>
  <c r="BD545" i="2" s="1"/>
  <c r="AX527" i="2"/>
  <c r="AZ527" i="2" s="1"/>
  <c r="BD527" i="2" s="1"/>
  <c r="AY537" i="2"/>
  <c r="BA537" i="2" s="1"/>
  <c r="AX598" i="2"/>
  <c r="AZ598" i="2" s="1"/>
  <c r="BD598" i="2" s="1"/>
  <c r="AX618" i="2"/>
  <c r="AZ618" i="2" s="1"/>
  <c r="BD618" i="2" s="1"/>
  <c r="AX649" i="2"/>
  <c r="AZ649" i="2" s="1"/>
  <c r="BD649" i="2" s="1"/>
  <c r="AX699" i="2"/>
  <c r="AZ699" i="2" s="1"/>
  <c r="BD699" i="2" s="1"/>
  <c r="AY715" i="2"/>
  <c r="BA715" i="2" s="1"/>
  <c r="AX764" i="2"/>
  <c r="AZ764" i="2" s="1"/>
  <c r="BD764" i="2" s="1"/>
  <c r="AX808" i="2"/>
  <c r="AZ808" i="2" s="1"/>
  <c r="BD808" i="2" s="1"/>
  <c r="AY812" i="2"/>
  <c r="BA812" i="2" s="1"/>
  <c r="AX513" i="2"/>
  <c r="AZ513" i="2" s="1"/>
  <c r="BD513" i="2" s="1"/>
  <c r="AX479" i="2"/>
  <c r="AZ479" i="2" s="1"/>
  <c r="BD479" i="2" s="1"/>
  <c r="AX535" i="2"/>
  <c r="AZ535" i="2" s="1"/>
  <c r="BD535" i="2" s="1"/>
  <c r="AX556" i="2"/>
  <c r="AZ556" i="2" s="1"/>
  <c r="BD556" i="2" s="1"/>
  <c r="AY521" i="2"/>
  <c r="BA521" i="2" s="1"/>
  <c r="AX594" i="2"/>
  <c r="AZ594" i="2" s="1"/>
  <c r="BD594" i="2" s="1"/>
  <c r="AY614" i="2"/>
  <c r="BA614" i="2" s="1"/>
  <c r="AX653" i="2"/>
  <c r="AZ653" i="2" s="1"/>
  <c r="BD653" i="2" s="1"/>
  <c r="AX596" i="2"/>
  <c r="AZ596" i="2" s="1"/>
  <c r="BD596" i="2" s="1"/>
  <c r="AX651" i="2"/>
  <c r="AZ651" i="2" s="1"/>
  <c r="BD651" i="2" s="1"/>
  <c r="AX679" i="2"/>
  <c r="AZ679" i="2" s="1"/>
  <c r="BD679" i="2" s="1"/>
  <c r="AX736" i="2"/>
  <c r="AZ736" i="2" s="1"/>
  <c r="BD736" i="2" s="1"/>
  <c r="AX697" i="2"/>
  <c r="AZ697" i="2" s="1"/>
  <c r="BD697" i="2" s="1"/>
  <c r="AX746" i="2"/>
  <c r="AZ746" i="2" s="1"/>
  <c r="BD746" i="2" s="1"/>
  <c r="AX792" i="2"/>
  <c r="AZ792" i="2" s="1"/>
  <c r="BD792" i="2" s="1"/>
  <c r="AY794" i="2"/>
  <c r="BA794" i="2" s="1"/>
  <c r="AX406" i="2"/>
  <c r="AZ406" i="2" s="1"/>
  <c r="BD406" i="2" s="1"/>
  <c r="AX434" i="2"/>
  <c r="AZ434" i="2" s="1"/>
  <c r="BD434" i="2" s="1"/>
  <c r="AX441" i="2"/>
  <c r="AZ441" i="2" s="1"/>
  <c r="BD441" i="2" s="1"/>
  <c r="AX483" i="2"/>
  <c r="AZ483" i="2" s="1"/>
  <c r="BD483" i="2" s="1"/>
  <c r="AX553" i="2"/>
  <c r="AZ553" i="2" s="1"/>
  <c r="BD553" i="2" s="1"/>
  <c r="AX546" i="2"/>
  <c r="AZ546" i="2" s="1"/>
  <c r="BD546" i="2" s="1"/>
  <c r="AX590" i="2"/>
  <c r="AZ590" i="2" s="1"/>
  <c r="BD590" i="2" s="1"/>
  <c r="AY592" i="2"/>
  <c r="BA592" i="2" s="1"/>
  <c r="AX624" i="2"/>
  <c r="AZ624" i="2" s="1"/>
  <c r="BD624" i="2" s="1"/>
  <c r="AX707" i="2"/>
  <c r="AZ707" i="2" s="1"/>
  <c r="BD707" i="2" s="1"/>
  <c r="AY713" i="2"/>
  <c r="BA713" i="2" s="1"/>
  <c r="AX772" i="2"/>
  <c r="AZ772" i="2" s="1"/>
  <c r="BD772" i="2" s="1"/>
  <c r="AX822" i="2"/>
  <c r="AZ822" i="2" s="1"/>
  <c r="BD822" i="2" s="1"/>
  <c r="AX800" i="2"/>
  <c r="AZ800" i="2" s="1"/>
  <c r="BD800" i="2" s="1"/>
  <c r="AY796" i="2"/>
  <c r="BA796" i="2" s="1"/>
  <c r="AX159" i="2"/>
  <c r="AZ159" i="2" s="1"/>
  <c r="BD159" i="2" s="1"/>
  <c r="AX119" i="2"/>
  <c r="AZ119" i="2" s="1"/>
  <c r="BD119" i="2" s="1"/>
  <c r="AX103" i="2"/>
  <c r="AZ103" i="2" s="1"/>
  <c r="BD103" i="2" s="1"/>
  <c r="AX61" i="2"/>
  <c r="AZ61" i="2" s="1"/>
  <c r="BD61" i="2" s="1"/>
  <c r="AX198" i="2"/>
  <c r="AZ198" i="2" s="1"/>
  <c r="BD198" i="2" s="1"/>
  <c r="AX123" i="2"/>
  <c r="AZ123" i="2" s="1"/>
  <c r="BD123" i="2" s="1"/>
  <c r="AX56" i="2"/>
  <c r="AZ56" i="2" s="1"/>
  <c r="BD56" i="2" s="1"/>
  <c r="AX95" i="2"/>
  <c r="AZ95" i="2" s="1"/>
  <c r="BD95" i="2" s="1"/>
  <c r="AY100" i="2"/>
  <c r="BA100" i="2" s="1"/>
  <c r="AX815" i="2"/>
  <c r="AZ815" i="2" s="1"/>
  <c r="BD815" i="2" s="1"/>
  <c r="AY703" i="2"/>
  <c r="BA703" i="2" s="1"/>
  <c r="AX99" i="2"/>
  <c r="AZ99" i="2" s="1"/>
  <c r="BD99" i="2" s="1"/>
  <c r="AX38" i="2"/>
  <c r="AZ38" i="2" s="1"/>
  <c r="BD38" i="2" s="1"/>
  <c r="AY27" i="2"/>
  <c r="BA27" i="2" s="1"/>
  <c r="AX795" i="2"/>
  <c r="AZ795" i="2" s="1"/>
  <c r="BD795" i="2" s="1"/>
  <c r="AX710" i="2"/>
  <c r="AZ710" i="2" s="1"/>
  <c r="BD710" i="2" s="1"/>
  <c r="AX672" i="2"/>
  <c r="AZ672" i="2" s="1"/>
  <c r="BD672" i="2" s="1"/>
  <c r="AY30" i="2"/>
  <c r="BA30" i="2" s="1"/>
  <c r="AY802" i="2"/>
  <c r="BA802" i="2" s="1"/>
  <c r="AX793" i="2"/>
  <c r="AZ793" i="2" s="1"/>
  <c r="BD793" i="2" s="1"/>
  <c r="AX787" i="2"/>
  <c r="AZ787" i="2" s="1"/>
  <c r="BD787" i="2" s="1"/>
  <c r="AX779" i="2"/>
  <c r="AZ779" i="2" s="1"/>
  <c r="BD779" i="2" s="1"/>
  <c r="AX633" i="2"/>
  <c r="AZ633" i="2" s="1"/>
  <c r="BD633" i="2" s="1"/>
  <c r="AX621" i="2"/>
  <c r="AZ621" i="2" s="1"/>
  <c r="BD621" i="2" s="1"/>
  <c r="AX613" i="2"/>
  <c r="AZ613" i="2" s="1"/>
  <c r="BD613" i="2" s="1"/>
  <c r="AY606" i="2"/>
  <c r="BA606" i="2" s="1"/>
  <c r="AX595" i="2"/>
  <c r="AZ595" i="2" s="1"/>
  <c r="BD595" i="2" s="1"/>
  <c r="AX518" i="2"/>
  <c r="AZ518" i="2" s="1"/>
  <c r="BD518" i="2" s="1"/>
  <c r="AX627" i="2"/>
  <c r="AZ627" i="2" s="1"/>
  <c r="BD627" i="2" s="1"/>
  <c r="AY620" i="2"/>
  <c r="BA620" i="2" s="1"/>
  <c r="AX607" i="2"/>
  <c r="AZ607" i="2" s="1"/>
  <c r="BD607" i="2" s="1"/>
  <c r="AX692" i="2"/>
  <c r="AZ692" i="2" s="1"/>
  <c r="BD692" i="2" s="1"/>
  <c r="AY629" i="2"/>
  <c r="BA629" i="2" s="1"/>
  <c r="AX591" i="2"/>
  <c r="AZ591" i="2" s="1"/>
  <c r="BD591" i="2" s="1"/>
  <c r="AX579" i="2"/>
  <c r="AZ579" i="2" s="1"/>
  <c r="BD579" i="2" s="1"/>
  <c r="AX563" i="2"/>
  <c r="AZ563" i="2" s="1"/>
  <c r="BD563" i="2" s="1"/>
  <c r="AX534" i="2"/>
  <c r="AZ534" i="2" s="1"/>
  <c r="BD534" i="2" s="1"/>
  <c r="AX468" i="2"/>
  <c r="AZ468" i="2" s="1"/>
  <c r="BD468" i="2" s="1"/>
  <c r="AX575" i="2"/>
  <c r="AZ575" i="2" s="1"/>
  <c r="BD575" i="2" s="1"/>
  <c r="AX559" i="2"/>
  <c r="AZ559" i="2" s="1"/>
  <c r="BD559" i="2" s="1"/>
  <c r="AY471" i="2"/>
  <c r="BA471" i="2" s="1"/>
  <c r="AX458" i="2"/>
  <c r="AZ458" i="2" s="1"/>
  <c r="BD458" i="2" s="1"/>
  <c r="AY449" i="2"/>
  <c r="BA449" i="2" s="1"/>
  <c r="AX429" i="2"/>
  <c r="AZ429" i="2" s="1"/>
  <c r="BD429" i="2" s="1"/>
  <c r="AX405" i="2"/>
  <c r="AZ405" i="2" s="1"/>
  <c r="BD405" i="2" s="1"/>
  <c r="AX389" i="2"/>
  <c r="AZ389" i="2" s="1"/>
  <c r="BD389" i="2" s="1"/>
  <c r="AX333" i="2"/>
  <c r="AZ333" i="2" s="1"/>
  <c r="BD333" i="2" s="1"/>
  <c r="AY442" i="2"/>
  <c r="BA442" i="2" s="1"/>
  <c r="AX419" i="2"/>
  <c r="AZ419" i="2" s="1"/>
  <c r="BD419" i="2" s="1"/>
  <c r="AX379" i="2"/>
  <c r="AZ379" i="2" s="1"/>
  <c r="BD379" i="2" s="1"/>
  <c r="AX357" i="2"/>
  <c r="AZ357" i="2" s="1"/>
  <c r="BD357" i="2" s="1"/>
  <c r="AY454" i="2"/>
  <c r="BA454" i="2" s="1"/>
  <c r="AX366" i="2"/>
  <c r="AZ366" i="2" s="1"/>
  <c r="BD366" i="2" s="1"/>
  <c r="AY302" i="2"/>
  <c r="BA302" i="2" s="1"/>
  <c r="AY281" i="2"/>
  <c r="BA281" i="2" s="1"/>
  <c r="AY261" i="2"/>
  <c r="BA261" i="2" s="1"/>
  <c r="AX293" i="2"/>
  <c r="AZ293" i="2" s="1"/>
  <c r="BD293" i="2" s="1"/>
  <c r="AY255" i="2"/>
  <c r="BA255" i="2" s="1"/>
  <c r="AX337" i="2"/>
  <c r="AZ337" i="2" s="1"/>
  <c r="BD337" i="2" s="1"/>
  <c r="AY328" i="2"/>
  <c r="BA328" i="2" s="1"/>
  <c r="AX292" i="2"/>
  <c r="AZ292" i="2" s="1"/>
  <c r="BD292" i="2" s="1"/>
  <c r="AX255" i="2"/>
  <c r="AZ255" i="2" s="1"/>
  <c r="BD255" i="2" s="1"/>
  <c r="AX250" i="2"/>
  <c r="AZ250" i="2" s="1"/>
  <c r="BD250" i="2" s="1"/>
  <c r="AY243" i="2"/>
  <c r="BA243" i="2" s="1"/>
  <c r="AY18" i="2"/>
  <c r="BA18" i="2" s="1"/>
  <c r="AX60" i="2"/>
  <c r="AZ60" i="2" s="1"/>
  <c r="BD60" i="2" s="1"/>
  <c r="AX98" i="2"/>
  <c r="AZ98" i="2" s="1"/>
  <c r="BD98" i="2" s="1"/>
  <c r="AX124" i="2"/>
  <c r="AZ124" i="2" s="1"/>
  <c r="BD124" i="2" s="1"/>
  <c r="AY53" i="2"/>
  <c r="BA53" i="2" s="1"/>
  <c r="AY76" i="2"/>
  <c r="BA76" i="2" s="1"/>
  <c r="AX112" i="2"/>
  <c r="AZ112" i="2" s="1"/>
  <c r="BD112" i="2" s="1"/>
  <c r="AX131" i="2"/>
  <c r="AZ131" i="2" s="1"/>
  <c r="BD131" i="2" s="1"/>
  <c r="AX154" i="2"/>
  <c r="AZ154" i="2" s="1"/>
  <c r="BD154" i="2" s="1"/>
  <c r="AX221" i="2"/>
  <c r="AZ221" i="2" s="1"/>
  <c r="BD221" i="2" s="1"/>
  <c r="AX235" i="2"/>
  <c r="AZ235" i="2" s="1"/>
  <c r="BD235" i="2" s="1"/>
  <c r="AY253" i="2"/>
  <c r="BA253" i="2" s="1"/>
  <c r="AX270" i="2"/>
  <c r="AZ270" i="2" s="1"/>
  <c r="BD270" i="2" s="1"/>
  <c r="AX306" i="2"/>
  <c r="AZ306" i="2" s="1"/>
  <c r="BD306" i="2" s="1"/>
  <c r="AX342" i="2"/>
  <c r="AZ342" i="2" s="1"/>
  <c r="BD342" i="2" s="1"/>
  <c r="AY330" i="2"/>
  <c r="BA330" i="2" s="1"/>
  <c r="AY362" i="2"/>
  <c r="BA362" i="2" s="1"/>
  <c r="AX355" i="2"/>
  <c r="AZ355" i="2" s="1"/>
  <c r="BD355" i="2" s="1"/>
  <c r="AY428" i="2"/>
  <c r="BA428" i="2" s="1"/>
  <c r="AX465" i="2"/>
  <c r="AZ465" i="2" s="1"/>
  <c r="BD465" i="2" s="1"/>
  <c r="AX15" i="2"/>
  <c r="AZ15" i="2" s="1"/>
  <c r="BD15" i="2" s="1"/>
  <c r="AX94" i="2"/>
  <c r="AZ94" i="2" s="1"/>
  <c r="BD94" i="2" s="1"/>
  <c r="AX152" i="2"/>
  <c r="AZ152" i="2" s="1"/>
  <c r="BD152" i="2" s="1"/>
  <c r="AX192" i="2"/>
  <c r="AZ192" i="2" s="1"/>
  <c r="BD192" i="2" s="1"/>
  <c r="AX225" i="2"/>
  <c r="AZ225" i="2" s="1"/>
  <c r="BD225" i="2" s="1"/>
  <c r="AX185" i="2"/>
  <c r="AZ185" i="2" s="1"/>
  <c r="BD185" i="2" s="1"/>
  <c r="AX256" i="2"/>
  <c r="AZ256" i="2" s="1"/>
  <c r="BD256" i="2" s="1"/>
  <c r="AY294" i="2"/>
  <c r="BA294" i="2" s="1"/>
  <c r="AX367" i="2"/>
  <c r="AZ367" i="2" s="1"/>
  <c r="BD367" i="2" s="1"/>
  <c r="AX378" i="2"/>
  <c r="AZ378" i="2" s="1"/>
  <c r="BD378" i="2" s="1"/>
  <c r="AY406" i="2"/>
  <c r="BA406" i="2" s="1"/>
  <c r="AX31" i="2"/>
  <c r="AZ31" i="2" s="1"/>
  <c r="BD31" i="2" s="1"/>
  <c r="AX51" i="2"/>
  <c r="AZ51" i="2" s="1"/>
  <c r="BD51" i="2" s="1"/>
  <c r="AX102" i="2"/>
  <c r="AZ102" i="2" s="1"/>
  <c r="BD102" i="2" s="1"/>
  <c r="AX35" i="2"/>
  <c r="AZ35" i="2" s="1"/>
  <c r="BD35" i="2" s="1"/>
  <c r="AX37" i="2"/>
  <c r="AZ37" i="2" s="1"/>
  <c r="BD37" i="2" s="1"/>
  <c r="AY78" i="2"/>
  <c r="BA78" i="2" s="1"/>
  <c r="AX110" i="2"/>
  <c r="AZ110" i="2" s="1"/>
  <c r="BD110" i="2" s="1"/>
  <c r="AX116" i="2"/>
  <c r="AZ116" i="2" s="1"/>
  <c r="BD116" i="2" s="1"/>
  <c r="AY147" i="2"/>
  <c r="BA147" i="2" s="1"/>
  <c r="AY193" i="2"/>
  <c r="BA193" i="2" s="1"/>
  <c r="AX193" i="2"/>
  <c r="AZ193" i="2" s="1"/>
  <c r="BD193" i="2" s="1"/>
  <c r="AX251" i="2"/>
  <c r="AZ251" i="2" s="1"/>
  <c r="BD251" i="2" s="1"/>
  <c r="AX275" i="2"/>
  <c r="AZ275" i="2" s="1"/>
  <c r="BD275" i="2" s="1"/>
  <c r="AX285" i="2"/>
  <c r="AZ285" i="2" s="1"/>
  <c r="BD285" i="2" s="1"/>
  <c r="AX317" i="2"/>
  <c r="AZ317" i="2" s="1"/>
  <c r="BD317" i="2" s="1"/>
  <c r="AX322" i="2"/>
  <c r="AZ322" i="2" s="1"/>
  <c r="BD322" i="2" s="1"/>
  <c r="AX351" i="2"/>
  <c r="AZ351" i="2" s="1"/>
  <c r="BD351" i="2" s="1"/>
  <c r="AX380" i="2"/>
  <c r="AZ380" i="2" s="1"/>
  <c r="BD380" i="2" s="1"/>
  <c r="AX418" i="2"/>
  <c r="AZ418" i="2" s="1"/>
  <c r="BD418" i="2" s="1"/>
  <c r="AX33" i="2"/>
  <c r="AZ33" i="2" s="1"/>
  <c r="BD33" i="2" s="1"/>
  <c r="AX90" i="2"/>
  <c r="AZ90" i="2" s="1"/>
  <c r="BD90" i="2" s="1"/>
  <c r="AX156" i="2"/>
  <c r="AZ156" i="2" s="1"/>
  <c r="BD156" i="2" s="1"/>
  <c r="AX228" i="2"/>
  <c r="AZ228" i="2" s="1"/>
  <c r="BD228" i="2" s="1"/>
  <c r="AX212" i="2"/>
  <c r="AZ212" i="2" s="1"/>
  <c r="BD212" i="2" s="1"/>
  <c r="AX258" i="2"/>
  <c r="AZ258" i="2" s="1"/>
  <c r="BD258" i="2" s="1"/>
  <c r="AX289" i="2"/>
  <c r="AZ289" i="2" s="1"/>
  <c r="BD289" i="2" s="1"/>
  <c r="AY301" i="2"/>
  <c r="BA301" i="2" s="1"/>
  <c r="AX325" i="2"/>
  <c r="AZ325" i="2" s="1"/>
  <c r="BD325" i="2" s="1"/>
  <c r="AX360" i="2"/>
  <c r="AZ360" i="2" s="1"/>
  <c r="BD360" i="2" s="1"/>
  <c r="AX330" i="2"/>
  <c r="AZ330" i="2" s="1"/>
  <c r="BD330" i="2" s="1"/>
  <c r="AX350" i="2"/>
  <c r="AZ350" i="2" s="1"/>
  <c r="BD350" i="2" s="1"/>
  <c r="AY378" i="2"/>
  <c r="BA378" i="2" s="1"/>
  <c r="AX455" i="2"/>
  <c r="AZ455" i="2" s="1"/>
  <c r="BD455" i="2" s="1"/>
  <c r="AX501" i="2"/>
  <c r="AZ501" i="2" s="1"/>
  <c r="BD501" i="2" s="1"/>
  <c r="AX487" i="2"/>
  <c r="AZ487" i="2" s="1"/>
  <c r="BD487" i="2" s="1"/>
  <c r="AX523" i="2"/>
  <c r="AZ523" i="2" s="1"/>
  <c r="BD523" i="2" s="1"/>
  <c r="AX568" i="2"/>
  <c r="AZ568" i="2" s="1"/>
  <c r="BD568" i="2" s="1"/>
  <c r="AX554" i="2"/>
  <c r="AZ554" i="2" s="1"/>
  <c r="BD554" i="2" s="1"/>
  <c r="AX626" i="2"/>
  <c r="AZ626" i="2" s="1"/>
  <c r="BD626" i="2" s="1"/>
  <c r="AX661" i="2"/>
  <c r="AZ661" i="2" s="1"/>
  <c r="BD661" i="2" s="1"/>
  <c r="AX639" i="2"/>
  <c r="AZ639" i="2" s="1"/>
  <c r="BD639" i="2" s="1"/>
  <c r="AX671" i="2"/>
  <c r="AZ671" i="2" s="1"/>
  <c r="BD671" i="2" s="1"/>
  <c r="AX705" i="2"/>
  <c r="AZ705" i="2" s="1"/>
  <c r="BD705" i="2" s="1"/>
  <c r="AX685" i="2"/>
  <c r="AZ685" i="2" s="1"/>
  <c r="BD685" i="2" s="1"/>
  <c r="AY685" i="2"/>
  <c r="BA685" i="2" s="1"/>
  <c r="AX742" i="2"/>
  <c r="AZ742" i="2" s="1"/>
  <c r="BD742" i="2" s="1"/>
  <c r="AX774" i="2"/>
  <c r="AZ774" i="2" s="1"/>
  <c r="BD774" i="2" s="1"/>
  <c r="AX790" i="2"/>
  <c r="AZ790" i="2" s="1"/>
  <c r="BD790" i="2" s="1"/>
  <c r="AX794" i="2"/>
  <c r="AZ794" i="2" s="1"/>
  <c r="BD794" i="2" s="1"/>
  <c r="AX802" i="2"/>
  <c r="AZ802" i="2" s="1"/>
  <c r="BD802" i="2" s="1"/>
  <c r="AX432" i="2"/>
  <c r="AZ432" i="2" s="1"/>
  <c r="BD432" i="2" s="1"/>
  <c r="AX428" i="2"/>
  <c r="AZ428" i="2" s="1"/>
  <c r="BD428" i="2" s="1"/>
  <c r="AX457" i="2"/>
  <c r="AZ457" i="2" s="1"/>
  <c r="BD457" i="2" s="1"/>
  <c r="AX491" i="2"/>
  <c r="AZ491" i="2" s="1"/>
  <c r="BD491" i="2" s="1"/>
  <c r="AX537" i="2"/>
  <c r="AZ537" i="2" s="1"/>
  <c r="BD537" i="2" s="1"/>
  <c r="AX541" i="2"/>
  <c r="AZ541" i="2" s="1"/>
  <c r="BD541" i="2" s="1"/>
  <c r="AY547" i="2"/>
  <c r="BA547" i="2" s="1"/>
  <c r="AX602" i="2"/>
  <c r="AZ602" i="2" s="1"/>
  <c r="BD602" i="2" s="1"/>
  <c r="AX632" i="2"/>
  <c r="AZ632" i="2" s="1"/>
  <c r="BD632" i="2" s="1"/>
  <c r="AX665" i="2"/>
  <c r="AZ665" i="2" s="1"/>
  <c r="BD665" i="2" s="1"/>
  <c r="AX701" i="2"/>
  <c r="AZ701" i="2" s="1"/>
  <c r="BD701" i="2" s="1"/>
  <c r="AX716" i="2"/>
  <c r="AZ716" i="2" s="1"/>
  <c r="BD716" i="2" s="1"/>
  <c r="AX681" i="2"/>
  <c r="AZ681" i="2" s="1"/>
  <c r="BD681" i="2" s="1"/>
  <c r="AY814" i="2"/>
  <c r="BA814" i="2" s="1"/>
  <c r="AX489" i="2"/>
  <c r="AZ489" i="2" s="1"/>
  <c r="BD489" i="2" s="1"/>
  <c r="AX461" i="2"/>
  <c r="AZ461" i="2" s="1"/>
  <c r="BD461" i="2" s="1"/>
  <c r="AX495" i="2"/>
  <c r="AZ495" i="2" s="1"/>
  <c r="BD495" i="2" s="1"/>
  <c r="AY543" i="2"/>
  <c r="BA543" i="2" s="1"/>
  <c r="AX564" i="2"/>
  <c r="AZ564" i="2" s="1"/>
  <c r="BD564" i="2" s="1"/>
  <c r="AY539" i="2"/>
  <c r="BA539" i="2" s="1"/>
  <c r="AX634" i="2"/>
  <c r="AZ634" i="2" s="1"/>
  <c r="BD634" i="2" s="1"/>
  <c r="AX629" i="2"/>
  <c r="AZ629" i="2" s="1"/>
  <c r="BD629" i="2" s="1"/>
  <c r="AX669" i="2"/>
  <c r="AZ669" i="2" s="1"/>
  <c r="BD669" i="2" s="1"/>
  <c r="AY600" i="2"/>
  <c r="BA600" i="2" s="1"/>
  <c r="AX659" i="2"/>
  <c r="AZ659" i="2" s="1"/>
  <c r="BD659" i="2" s="1"/>
  <c r="AX683" i="2"/>
  <c r="AZ683" i="2" s="1"/>
  <c r="BD683" i="2" s="1"/>
  <c r="AX752" i="2"/>
  <c r="AZ752" i="2" s="1"/>
  <c r="BD752" i="2" s="1"/>
  <c r="AX722" i="2"/>
  <c r="AZ722" i="2" s="1"/>
  <c r="BD722" i="2" s="1"/>
  <c r="AX754" i="2"/>
  <c r="AZ754" i="2" s="1"/>
  <c r="BD754" i="2" s="1"/>
  <c r="AY798" i="2"/>
  <c r="BA798" i="2" s="1"/>
  <c r="AX818" i="2"/>
  <c r="AZ818" i="2" s="1"/>
  <c r="BD818" i="2" s="1"/>
  <c r="AY414" i="2"/>
  <c r="BA414" i="2" s="1"/>
  <c r="AX410" i="2"/>
  <c r="AZ410" i="2" s="1"/>
  <c r="BD410" i="2" s="1"/>
  <c r="AX453" i="2"/>
  <c r="AZ453" i="2" s="1"/>
  <c r="BD453" i="2" s="1"/>
  <c r="AX499" i="2"/>
  <c r="AZ499" i="2" s="1"/>
  <c r="BD499" i="2" s="1"/>
  <c r="AY523" i="2"/>
  <c r="BA523" i="2" s="1"/>
  <c r="AY549" i="2"/>
  <c r="BA549" i="2" s="1"/>
  <c r="AY608" i="2"/>
  <c r="BA608" i="2" s="1"/>
  <c r="AX641" i="2"/>
  <c r="AZ641" i="2" s="1"/>
  <c r="BD641" i="2" s="1"/>
  <c r="AX630" i="2"/>
  <c r="AZ630" i="2" s="1"/>
  <c r="BD630" i="2" s="1"/>
  <c r="AY677" i="2"/>
  <c r="BA677" i="2" s="1"/>
  <c r="AX724" i="2"/>
  <c r="AZ724" i="2" s="1"/>
  <c r="BD724" i="2" s="1"/>
  <c r="AY711" i="2"/>
  <c r="BA711" i="2" s="1"/>
  <c r="AY792" i="2"/>
  <c r="BA792" i="2" s="1"/>
  <c r="AX814" i="2"/>
  <c r="AZ814" i="2" s="1"/>
  <c r="BD814" i="2" s="1"/>
  <c r="AY154" i="2"/>
  <c r="BA154" i="2" s="1"/>
  <c r="AX117" i="2"/>
  <c r="AZ117" i="2" s="1"/>
  <c r="BD117" i="2" s="1"/>
  <c r="AX109" i="2"/>
  <c r="AZ109" i="2" s="1"/>
  <c r="BD109" i="2" s="1"/>
  <c r="AY123" i="2"/>
  <c r="BA123" i="2" s="1"/>
  <c r="AY161" i="2"/>
  <c r="BA161" i="2" s="1"/>
  <c r="AX121" i="2"/>
  <c r="AZ121" i="2" s="1"/>
  <c r="BD121" i="2" s="1"/>
  <c r="AY107" i="2"/>
  <c r="BA107" i="2" s="1"/>
  <c r="AX819" i="2"/>
  <c r="AZ819" i="2" s="1"/>
  <c r="BD819" i="2" s="1"/>
  <c r="AY804" i="2"/>
  <c r="BA804" i="2" s="1"/>
  <c r="AX775" i="2"/>
  <c r="AZ775" i="2" s="1"/>
  <c r="BD775" i="2" s="1"/>
  <c r="AX759" i="2"/>
  <c r="AZ759" i="2" s="1"/>
  <c r="BD759" i="2" s="1"/>
  <c r="AX743" i="2"/>
  <c r="AZ743" i="2" s="1"/>
  <c r="BD743" i="2" s="1"/>
  <c r="AX727" i="2"/>
  <c r="AZ727" i="2" s="1"/>
  <c r="BD727" i="2" s="1"/>
  <c r="AX24" i="2"/>
  <c r="AZ24" i="2" s="1"/>
  <c r="BD24" i="2" s="1"/>
  <c r="AX813" i="2"/>
  <c r="AZ813" i="2" s="1"/>
  <c r="BD813" i="2" s="1"/>
  <c r="AX712" i="2"/>
  <c r="AZ712" i="2" s="1"/>
  <c r="BD712" i="2" s="1"/>
  <c r="AY98" i="2"/>
  <c r="BA98" i="2" s="1"/>
  <c r="AX87" i="2"/>
  <c r="AZ87" i="2" s="1"/>
  <c r="BD87" i="2" s="1"/>
  <c r="AX79" i="2"/>
  <c r="AZ79" i="2" s="1"/>
  <c r="BD79" i="2" s="1"/>
  <c r="AX73" i="2"/>
  <c r="AZ73" i="2" s="1"/>
  <c r="BD73" i="2" s="1"/>
  <c r="AX611" i="2"/>
  <c r="AZ611" i="2" s="1"/>
  <c r="BD611" i="2" s="1"/>
  <c r="AY604" i="2"/>
  <c r="BA604" i="2" s="1"/>
  <c r="AY529" i="2"/>
  <c r="BA529" i="2" s="1"/>
  <c r="AX625" i="2"/>
  <c r="AZ625" i="2" s="1"/>
  <c r="BD625" i="2" s="1"/>
  <c r="AX530" i="2"/>
  <c r="AZ530" i="2" s="1"/>
  <c r="BD530" i="2" s="1"/>
  <c r="AX704" i="2"/>
  <c r="AZ704" i="2" s="1"/>
  <c r="BD704" i="2" s="1"/>
  <c r="AX696" i="2"/>
  <c r="AZ696" i="2" s="1"/>
  <c r="BD696" i="2" s="1"/>
  <c r="AX623" i="2"/>
  <c r="AZ623" i="2" s="1"/>
  <c r="BD623" i="2" s="1"/>
  <c r="AX550" i="2"/>
  <c r="AZ550" i="2" s="1"/>
  <c r="BD550" i="2" s="1"/>
  <c r="AX542" i="2"/>
  <c r="AZ542" i="2" s="1"/>
  <c r="BD542" i="2" s="1"/>
  <c r="AX466" i="2"/>
  <c r="AZ466" i="2" s="1"/>
  <c r="BD466" i="2" s="1"/>
  <c r="AX522" i="2"/>
  <c r="AZ522" i="2" s="1"/>
  <c r="BD522" i="2" s="1"/>
  <c r="AX470" i="2"/>
  <c r="AZ470" i="2" s="1"/>
  <c r="BD470" i="2" s="1"/>
  <c r="AX462" i="2"/>
  <c r="AZ462" i="2" s="1"/>
  <c r="BD462" i="2" s="1"/>
  <c r="AX427" i="2"/>
  <c r="AZ427" i="2" s="1"/>
  <c r="BD427" i="2" s="1"/>
  <c r="AY422" i="2"/>
  <c r="BA422" i="2" s="1"/>
  <c r="AX411" i="2"/>
  <c r="AZ411" i="2" s="1"/>
  <c r="BD411" i="2" s="1"/>
  <c r="AX381" i="2"/>
  <c r="AZ381" i="2" s="1"/>
  <c r="BD381" i="2" s="1"/>
  <c r="AY453" i="2"/>
  <c r="BA453" i="2" s="1"/>
  <c r="AX440" i="2"/>
  <c r="AZ440" i="2" s="1"/>
  <c r="BD440" i="2" s="1"/>
  <c r="AX425" i="2"/>
  <c r="AZ425" i="2" s="1"/>
  <c r="BD425" i="2" s="1"/>
  <c r="AY418" i="2"/>
  <c r="BA418" i="2" s="1"/>
  <c r="AX341" i="2"/>
  <c r="AZ341" i="2" s="1"/>
  <c r="BD341" i="2" s="1"/>
  <c r="AX413" i="2"/>
  <c r="AZ413" i="2" s="1"/>
  <c r="BD413" i="2" s="1"/>
  <c r="AX401" i="2"/>
  <c r="AZ401" i="2" s="1"/>
  <c r="BD401" i="2" s="1"/>
  <c r="AX377" i="2"/>
  <c r="AZ377" i="2" s="1"/>
  <c r="BD377" i="2" s="1"/>
  <c r="AX349" i="2"/>
  <c r="AZ349" i="2" s="1"/>
  <c r="BD349" i="2" s="1"/>
  <c r="AX331" i="2"/>
  <c r="AZ331" i="2" s="1"/>
  <c r="BD331" i="2" s="1"/>
  <c r="AX274" i="2"/>
  <c r="AZ274" i="2" s="1"/>
  <c r="BD274" i="2" s="1"/>
  <c r="AX259" i="2"/>
  <c r="AZ259" i="2" s="1"/>
  <c r="BD259" i="2" s="1"/>
  <c r="AX244" i="2"/>
  <c r="AZ244" i="2" s="1"/>
  <c r="BD244" i="2" s="1"/>
  <c r="AY235" i="2"/>
  <c r="BA235" i="2" s="1"/>
  <c r="AY285" i="2"/>
  <c r="BA285" i="2" s="1"/>
  <c r="AX238" i="2"/>
  <c r="AZ238" i="2" s="1"/>
  <c r="BD238" i="2" s="1"/>
  <c r="AX286" i="2"/>
  <c r="AZ286" i="2" s="1"/>
  <c r="BD286" i="2" s="1"/>
  <c r="AX254" i="2"/>
  <c r="AZ254" i="2" s="1"/>
  <c r="BD254" i="2" s="1"/>
  <c r="AY249" i="2"/>
  <c r="BA249" i="2" s="1"/>
  <c r="AY239" i="2"/>
  <c r="BA239" i="2" s="1"/>
  <c r="AY322" i="2"/>
  <c r="BA322" i="2" s="1"/>
  <c r="AX269" i="2"/>
  <c r="AZ269" i="2" s="1"/>
  <c r="BD269" i="2" s="1"/>
  <c r="AY237" i="2"/>
  <c r="BA237" i="2" s="1"/>
  <c r="AX39" i="2"/>
  <c r="AZ39" i="2" s="1"/>
  <c r="BD39" i="2" s="1"/>
  <c r="AX57" i="2"/>
  <c r="AZ57" i="2" s="1"/>
  <c r="BD57" i="2" s="1"/>
  <c r="AX100" i="2"/>
  <c r="AZ100" i="2" s="1"/>
  <c r="BD100" i="2" s="1"/>
  <c r="AY15" i="2"/>
  <c r="BA15" i="2" s="1"/>
  <c r="AX64" i="2"/>
  <c r="AZ64" i="2" s="1"/>
  <c r="BD64" i="2" s="1"/>
  <c r="AX92" i="2"/>
  <c r="AZ92" i="2" s="1"/>
  <c r="BD92" i="2" s="1"/>
  <c r="AX128" i="2"/>
  <c r="AZ128" i="2" s="1"/>
  <c r="BD128" i="2" s="1"/>
  <c r="AX135" i="2"/>
  <c r="AZ135" i="2" s="1"/>
  <c r="BD135" i="2" s="1"/>
  <c r="AX165" i="2"/>
  <c r="AZ165" i="2" s="1"/>
  <c r="BD165" i="2" s="1"/>
  <c r="AX224" i="2"/>
  <c r="AZ224" i="2" s="1"/>
  <c r="BD224" i="2" s="1"/>
  <c r="AX237" i="2"/>
  <c r="AZ237" i="2" s="1"/>
  <c r="BD237" i="2" s="1"/>
  <c r="AX272" i="2"/>
  <c r="AZ272" i="2" s="1"/>
  <c r="BD272" i="2" s="1"/>
  <c r="AX291" i="2"/>
  <c r="AZ291" i="2" s="1"/>
  <c r="BD291" i="2" s="1"/>
  <c r="AX318" i="2"/>
  <c r="AZ318" i="2" s="1"/>
  <c r="BD318" i="2" s="1"/>
  <c r="AX346" i="2"/>
  <c r="AZ346" i="2" s="1"/>
  <c r="BD346" i="2" s="1"/>
  <c r="AX332" i="2"/>
  <c r="AZ332" i="2" s="1"/>
  <c r="BD332" i="2" s="1"/>
  <c r="AX354" i="2"/>
  <c r="AZ354" i="2" s="1"/>
  <c r="BD354" i="2" s="1"/>
  <c r="AY382" i="2"/>
  <c r="BA382" i="2" s="1"/>
  <c r="AX435" i="2"/>
  <c r="AZ435" i="2" s="1"/>
  <c r="BD435" i="2" s="1"/>
  <c r="AX467" i="2"/>
  <c r="AZ467" i="2" s="1"/>
  <c r="BD467" i="2" s="1"/>
  <c r="AX21" i="2"/>
  <c r="AZ21" i="2" s="1"/>
  <c r="BD21" i="2" s="1"/>
  <c r="AX132" i="2"/>
  <c r="AZ132" i="2" s="1"/>
  <c r="BD132" i="2" s="1"/>
  <c r="AX147" i="2"/>
  <c r="AZ147" i="2" s="1"/>
  <c r="BD147" i="2" s="1"/>
  <c r="AX200" i="2"/>
  <c r="AZ200" i="2" s="1"/>
  <c r="BD200" i="2" s="1"/>
  <c r="AX232" i="2"/>
  <c r="AZ232" i="2" s="1"/>
  <c r="BD232" i="2" s="1"/>
  <c r="AY189" i="2"/>
  <c r="BA189" i="2" s="1"/>
  <c r="AY270" i="2"/>
  <c r="BA270" i="2" s="1"/>
  <c r="AX336" i="2"/>
  <c r="AZ336" i="2" s="1"/>
  <c r="BD336" i="2" s="1"/>
  <c r="AX370" i="2"/>
  <c r="AZ370" i="2" s="1"/>
  <c r="BD370" i="2" s="1"/>
  <c r="AX394" i="2"/>
  <c r="AZ394" i="2" s="1"/>
  <c r="BD394" i="2" s="1"/>
  <c r="AX481" i="2"/>
  <c r="AZ481" i="2" s="1"/>
  <c r="BD481" i="2" s="1"/>
  <c r="AX25" i="2"/>
  <c r="AZ25" i="2" s="1"/>
  <c r="BD25" i="2" s="1"/>
  <c r="AX80" i="2"/>
  <c r="AZ80" i="2" s="1"/>
  <c r="BD80" i="2" s="1"/>
  <c r="AY102" i="2"/>
  <c r="BA102" i="2" s="1"/>
  <c r="AX29" i="2"/>
  <c r="AZ29" i="2" s="1"/>
  <c r="BD29" i="2" s="1"/>
  <c r="AY55" i="2"/>
  <c r="BA55" i="2" s="1"/>
  <c r="AX84" i="2"/>
  <c r="AZ84" i="2" s="1"/>
  <c r="BD84" i="2" s="1"/>
  <c r="AX96" i="2"/>
  <c r="AZ96" i="2" s="1"/>
  <c r="BD96" i="2" s="1"/>
  <c r="AX136" i="2"/>
  <c r="AZ136" i="2" s="1"/>
  <c r="BD136" i="2" s="1"/>
  <c r="AY155" i="2"/>
  <c r="BA155" i="2" s="1"/>
  <c r="AX213" i="2"/>
  <c r="AZ213" i="2" s="1"/>
  <c r="BD213" i="2" s="1"/>
  <c r="AX233" i="2"/>
  <c r="AZ233" i="2" s="1"/>
  <c r="BD233" i="2" s="1"/>
  <c r="AX253" i="2"/>
  <c r="AZ253" i="2" s="1"/>
  <c r="BD253" i="2" s="1"/>
  <c r="AX277" i="2"/>
  <c r="AZ277" i="2" s="1"/>
  <c r="BD277" i="2" s="1"/>
  <c r="AY291" i="2"/>
  <c r="BA291" i="2" s="1"/>
  <c r="AX304" i="2"/>
  <c r="AZ304" i="2" s="1"/>
  <c r="BD304" i="2" s="1"/>
  <c r="AY325" i="2"/>
  <c r="BA325" i="2" s="1"/>
  <c r="AY371" i="2"/>
  <c r="BA371" i="2" s="1"/>
  <c r="AX382" i="2"/>
  <c r="AZ382" i="2" s="1"/>
  <c r="BD382" i="2" s="1"/>
  <c r="AX420" i="2"/>
  <c r="AZ420" i="2" s="1"/>
  <c r="BD420" i="2" s="1"/>
  <c r="AX88" i="2"/>
  <c r="AZ88" i="2" s="1"/>
  <c r="BD88" i="2" s="1"/>
  <c r="AY96" i="2"/>
  <c r="BA96" i="2" s="1"/>
  <c r="AX177" i="2"/>
  <c r="AZ177" i="2" s="1"/>
  <c r="BD177" i="2" s="1"/>
  <c r="AX189" i="2"/>
  <c r="AZ189" i="2" s="1"/>
  <c r="BD189" i="2" s="1"/>
  <c r="AX197" i="2"/>
  <c r="AZ197" i="2" s="1"/>
  <c r="BD197" i="2" s="1"/>
  <c r="AX262" i="2"/>
  <c r="AZ262" i="2" s="1"/>
  <c r="BD262" i="2" s="1"/>
  <c r="AX279" i="2"/>
  <c r="AZ279" i="2" s="1"/>
  <c r="BD279" i="2" s="1"/>
  <c r="AX310" i="2"/>
  <c r="AZ310" i="2" s="1"/>
  <c r="BD310" i="2" s="1"/>
  <c r="AX344" i="2"/>
  <c r="AZ344" i="2" s="1"/>
  <c r="BD344" i="2" s="1"/>
  <c r="AX364" i="2"/>
  <c r="AZ364" i="2" s="1"/>
  <c r="BD364" i="2" s="1"/>
  <c r="AX343" i="2"/>
  <c r="AZ343" i="2" s="1"/>
  <c r="BD343" i="2" s="1"/>
  <c r="AX390" i="2"/>
  <c r="AZ390" i="2" s="1"/>
  <c r="BD390" i="2" s="1"/>
  <c r="AX388" i="2"/>
  <c r="AZ388" i="2" s="1"/>
  <c r="BD388" i="2" s="1"/>
  <c r="AX477" i="2"/>
  <c r="AZ477" i="2" s="1"/>
  <c r="BD477" i="2" s="1"/>
  <c r="AX509" i="2"/>
  <c r="AZ509" i="2" s="1"/>
  <c r="BD509" i="2" s="1"/>
  <c r="AX503" i="2"/>
  <c r="AZ503" i="2" s="1"/>
  <c r="BD503" i="2" s="1"/>
  <c r="AY545" i="2"/>
  <c r="BA545" i="2" s="1"/>
  <c r="AX576" i="2"/>
  <c r="AZ576" i="2" s="1"/>
  <c r="BD576" i="2" s="1"/>
  <c r="AX570" i="2"/>
  <c r="AZ570" i="2" s="1"/>
  <c r="BD570" i="2" s="1"/>
  <c r="AY612" i="2"/>
  <c r="BA612" i="2" s="1"/>
  <c r="AX600" i="2"/>
  <c r="AZ600" i="2" s="1"/>
  <c r="BD600" i="2" s="1"/>
  <c r="AX647" i="2"/>
  <c r="AZ647" i="2" s="1"/>
  <c r="BD647" i="2" s="1"/>
  <c r="AX677" i="2"/>
  <c r="AZ677" i="2" s="1"/>
  <c r="BD677" i="2" s="1"/>
  <c r="AX728" i="2"/>
  <c r="AZ728" i="2" s="1"/>
  <c r="BD728" i="2" s="1"/>
  <c r="AX691" i="2"/>
  <c r="AZ691" i="2" s="1"/>
  <c r="BD691" i="2" s="1"/>
  <c r="AX718" i="2"/>
  <c r="AZ718" i="2" s="1"/>
  <c r="BD718" i="2" s="1"/>
  <c r="AX750" i="2"/>
  <c r="AZ750" i="2" s="1"/>
  <c r="BD750" i="2" s="1"/>
  <c r="AX778" i="2"/>
  <c r="AZ778" i="2" s="1"/>
  <c r="BD778" i="2" s="1"/>
  <c r="AY800" i="2"/>
  <c r="BA800" i="2" s="1"/>
  <c r="AX796" i="2"/>
  <c r="AZ796" i="2" s="1"/>
  <c r="BD796" i="2" s="1"/>
  <c r="AX804" i="2"/>
  <c r="AZ804" i="2" s="1"/>
  <c r="BD804" i="2" s="1"/>
  <c r="AY412" i="2"/>
  <c r="BA412" i="2" s="1"/>
  <c r="AX437" i="2"/>
  <c r="AZ437" i="2" s="1"/>
  <c r="BD437" i="2" s="1"/>
  <c r="AX459" i="2"/>
  <c r="AZ459" i="2" s="1"/>
  <c r="BD459" i="2" s="1"/>
  <c r="AX507" i="2"/>
  <c r="AZ507" i="2" s="1"/>
  <c r="BD507" i="2" s="1"/>
  <c r="AX539" i="2"/>
  <c r="AZ539" i="2" s="1"/>
  <c r="BD539" i="2" s="1"/>
  <c r="AX543" i="2"/>
  <c r="AZ543" i="2" s="1"/>
  <c r="BD543" i="2" s="1"/>
  <c r="AX558" i="2"/>
  <c r="AZ558" i="2" s="1"/>
  <c r="BD558" i="2" s="1"/>
  <c r="AY610" i="2"/>
  <c r="BA610" i="2" s="1"/>
  <c r="AX620" i="2"/>
  <c r="AZ620" i="2" s="1"/>
  <c r="BD620" i="2" s="1"/>
  <c r="AY628" i="2"/>
  <c r="BA628" i="2" s="1"/>
  <c r="AX715" i="2"/>
  <c r="AZ715" i="2" s="1"/>
  <c r="BD715" i="2" s="1"/>
  <c r="AX732" i="2"/>
  <c r="AZ732" i="2" s="1"/>
  <c r="BD732" i="2" s="1"/>
  <c r="AY709" i="2"/>
  <c r="BA709" i="2" s="1"/>
  <c r="AY822" i="2"/>
  <c r="BA822" i="2" s="1"/>
  <c r="AX497" i="2"/>
  <c r="AZ497" i="2" s="1"/>
  <c r="BD497" i="2" s="1"/>
  <c r="AX463" i="2"/>
  <c r="AZ463" i="2" s="1"/>
  <c r="BD463" i="2" s="1"/>
  <c r="AX511" i="2"/>
  <c r="AZ511" i="2" s="1"/>
  <c r="BD511" i="2" s="1"/>
  <c r="AX547" i="2"/>
  <c r="AZ547" i="2" s="1"/>
  <c r="BD547" i="2" s="1"/>
  <c r="AX572" i="2"/>
  <c r="AZ572" i="2" s="1"/>
  <c r="BD572" i="2" s="1"/>
  <c r="AX562" i="2"/>
  <c r="AZ562" i="2" s="1"/>
  <c r="BD562" i="2" s="1"/>
  <c r="AX604" i="2"/>
  <c r="AZ604" i="2" s="1"/>
  <c r="BD604" i="2" s="1"/>
  <c r="AY632" i="2"/>
  <c r="BA632" i="2" s="1"/>
  <c r="AX608" i="2"/>
  <c r="AZ608" i="2" s="1"/>
  <c r="BD608" i="2" s="1"/>
  <c r="AY634" i="2"/>
  <c r="BA634" i="2" s="1"/>
  <c r="AX667" i="2"/>
  <c r="AZ667" i="2" s="1"/>
  <c r="BD667" i="2" s="1"/>
  <c r="AX687" i="2"/>
  <c r="AZ687" i="2" s="1"/>
  <c r="BD687" i="2" s="1"/>
  <c r="AX768" i="2"/>
  <c r="AZ768" i="2" s="1"/>
  <c r="BD768" i="2" s="1"/>
  <c r="AX730" i="2"/>
  <c r="AZ730" i="2" s="1"/>
  <c r="BD730" i="2" s="1"/>
  <c r="AX762" i="2"/>
  <c r="AZ762" i="2" s="1"/>
  <c r="BD762" i="2" s="1"/>
  <c r="AX810" i="2"/>
  <c r="AZ810" i="2" s="1"/>
  <c r="BD810" i="2" s="1"/>
  <c r="AX400" i="2"/>
  <c r="AZ400" i="2" s="1"/>
  <c r="BD400" i="2" s="1"/>
  <c r="AX422" i="2"/>
  <c r="AZ422" i="2" s="1"/>
  <c r="BD422" i="2" s="1"/>
  <c r="AX426" i="2"/>
  <c r="AZ426" i="2" s="1"/>
  <c r="BD426" i="2" s="1"/>
  <c r="AX449" i="2"/>
  <c r="AZ449" i="2" s="1"/>
  <c r="BD449" i="2" s="1"/>
  <c r="AX515" i="2"/>
  <c r="AZ515" i="2" s="1"/>
  <c r="BD515" i="2" s="1"/>
  <c r="AX529" i="2"/>
  <c r="AZ529" i="2" s="1"/>
  <c r="BD529" i="2" s="1"/>
  <c r="AX566" i="2"/>
  <c r="AZ566" i="2" s="1"/>
  <c r="BD566" i="2" s="1"/>
  <c r="AY624" i="2"/>
  <c r="BA624" i="2" s="1"/>
  <c r="AX657" i="2"/>
  <c r="AZ657" i="2" s="1"/>
  <c r="BD657" i="2" s="1"/>
  <c r="AY626" i="2"/>
  <c r="BA626" i="2" s="1"/>
  <c r="AX689" i="2"/>
  <c r="AZ689" i="2" s="1"/>
  <c r="BD689" i="2" s="1"/>
  <c r="AX740" i="2"/>
  <c r="AZ740" i="2" s="1"/>
  <c r="BD740" i="2" s="1"/>
  <c r="AX776" i="2"/>
  <c r="AZ776" i="2" s="1"/>
  <c r="BD776" i="2" s="1"/>
  <c r="AY820" i="2"/>
  <c r="BA820" i="2" s="1"/>
  <c r="AX816" i="2"/>
  <c r="AZ816" i="2" s="1"/>
  <c r="BD816" i="2" s="1"/>
  <c r="AY199" i="2"/>
  <c r="BA199" i="2" s="1"/>
  <c r="AX107" i="2"/>
  <c r="AZ107" i="2" s="1"/>
  <c r="BD107" i="2" s="1"/>
  <c r="AY51" i="2"/>
  <c r="BA51" i="2" s="1"/>
  <c r="AX65" i="2"/>
  <c r="AZ65" i="2" s="1"/>
  <c r="BD65" i="2" s="1"/>
  <c r="AY158" i="2"/>
  <c r="BA158" i="2" s="1"/>
  <c r="AX113" i="2"/>
  <c r="AZ113" i="2" s="1"/>
  <c r="BD113" i="2" s="1"/>
  <c r="AX105" i="2"/>
  <c r="AZ105" i="2" s="1"/>
  <c r="BD105" i="2" s="1"/>
  <c r="AX69" i="2"/>
  <c r="AZ69" i="2" s="1"/>
  <c r="BD69" i="2" s="1"/>
  <c r="AX48" i="2"/>
  <c r="AZ48" i="2" s="1"/>
  <c r="BD48" i="2" s="1"/>
  <c r="AX157" i="2"/>
  <c r="AZ157" i="2" s="1"/>
  <c r="BD157" i="2" s="1"/>
  <c r="AX58" i="2"/>
  <c r="AZ58" i="2" s="1"/>
  <c r="BD58" i="2" s="1"/>
  <c r="AX91" i="2"/>
  <c r="AZ91" i="2" s="1"/>
  <c r="BD91" i="2" s="1"/>
  <c r="AX83" i="2"/>
  <c r="AZ83" i="2" s="1"/>
  <c r="BD83" i="2" s="1"/>
  <c r="AX9" i="2"/>
  <c r="AZ9" i="2" s="1"/>
  <c r="BD9" i="2" s="1"/>
  <c r="AY818" i="2"/>
  <c r="BA818" i="2" s="1"/>
  <c r="AX809" i="2"/>
  <c r="AZ809" i="2" s="1"/>
  <c r="BD809" i="2" s="1"/>
  <c r="AX797" i="2"/>
  <c r="AZ797" i="2" s="1"/>
  <c r="BD797" i="2" s="1"/>
  <c r="AX708" i="2"/>
  <c r="AZ708" i="2" s="1"/>
  <c r="BD708" i="2" s="1"/>
  <c r="AX700" i="2"/>
  <c r="AZ700" i="2" s="1"/>
  <c r="BD700" i="2" s="1"/>
  <c r="AX676" i="2"/>
  <c r="AZ676" i="2" s="1"/>
  <c r="BD676" i="2" s="1"/>
  <c r="AX71" i="2"/>
  <c r="AZ71" i="2" s="1"/>
  <c r="BD71" i="2" s="1"/>
  <c r="AX40" i="2"/>
  <c r="AZ40" i="2" s="1"/>
  <c r="BD40" i="2" s="1"/>
  <c r="AX13" i="2"/>
  <c r="AZ13" i="2" s="1"/>
  <c r="BD13" i="2" s="1"/>
  <c r="AY6" i="2"/>
  <c r="BA6" i="2" s="1"/>
  <c r="AX791" i="2"/>
  <c r="AZ791" i="2" s="1"/>
  <c r="BD791" i="2" s="1"/>
  <c r="AX44" i="2"/>
  <c r="AZ44" i="2" s="1"/>
  <c r="BD44" i="2" s="1"/>
  <c r="AX20" i="2"/>
  <c r="AZ20" i="2" s="1"/>
  <c r="BD20" i="2" s="1"/>
  <c r="AX6" i="2"/>
  <c r="AZ6" i="2" s="1"/>
  <c r="BD6" i="2" s="1"/>
  <c r="AX799" i="2"/>
  <c r="AZ799" i="2" s="1"/>
  <c r="BD799" i="2" s="1"/>
  <c r="AX609" i="2"/>
  <c r="AZ609" i="2" s="1"/>
  <c r="BD609" i="2" s="1"/>
  <c r="AX587" i="2"/>
  <c r="AZ587" i="2" s="1"/>
  <c r="BD587" i="2" s="1"/>
  <c r="AX526" i="2"/>
  <c r="AZ526" i="2" s="1"/>
  <c r="BD526" i="2" s="1"/>
  <c r="AX660" i="2"/>
  <c r="AZ660" i="2" s="1"/>
  <c r="BD660" i="2" s="1"/>
  <c r="AX652" i="2"/>
  <c r="AZ652" i="2" s="1"/>
  <c r="BD652" i="2" s="1"/>
  <c r="AX644" i="2"/>
  <c r="AZ644" i="2" s="1"/>
  <c r="BD644" i="2" s="1"/>
  <c r="AX636" i="2"/>
  <c r="AZ636" i="2" s="1"/>
  <c r="BD636" i="2" s="1"/>
  <c r="AX617" i="2"/>
  <c r="AZ617" i="2" s="1"/>
  <c r="BD617" i="2" s="1"/>
  <c r="AY588" i="2"/>
  <c r="BA588" i="2" s="1"/>
  <c r="AX599" i="2"/>
  <c r="AZ599" i="2" s="1"/>
  <c r="BD599" i="2" s="1"/>
  <c r="AX664" i="2"/>
  <c r="AZ664" i="2" s="1"/>
  <c r="BD664" i="2" s="1"/>
  <c r="AX656" i="2"/>
  <c r="AZ656" i="2" s="1"/>
  <c r="BD656" i="2" s="1"/>
  <c r="AX648" i="2"/>
  <c r="AZ648" i="2" s="1"/>
  <c r="BD648" i="2" s="1"/>
  <c r="AX640" i="2"/>
  <c r="AZ640" i="2" s="1"/>
  <c r="BD640" i="2" s="1"/>
  <c r="AY618" i="2"/>
  <c r="BA618" i="2" s="1"/>
  <c r="AX605" i="2"/>
  <c r="AZ605" i="2" s="1"/>
  <c r="BD605" i="2" s="1"/>
  <c r="AX540" i="2"/>
  <c r="AZ540" i="2" s="1"/>
  <c r="BD540" i="2" s="1"/>
  <c r="AX571" i="2"/>
  <c r="AZ571" i="2" s="1"/>
  <c r="BD571" i="2" s="1"/>
  <c r="AX555" i="2"/>
  <c r="AZ555" i="2" s="1"/>
  <c r="BD555" i="2" s="1"/>
  <c r="AY531" i="2"/>
  <c r="BA531" i="2" s="1"/>
  <c r="AX583" i="2"/>
  <c r="AZ583" i="2" s="1"/>
  <c r="BD583" i="2" s="1"/>
  <c r="AX567" i="2"/>
  <c r="AZ567" i="2" s="1"/>
  <c r="BD567" i="2" s="1"/>
  <c r="AY550" i="2"/>
  <c r="BA550" i="2" s="1"/>
  <c r="AY467" i="2"/>
  <c r="BA467" i="2" s="1"/>
  <c r="AY457" i="2"/>
  <c r="BA457" i="2" s="1"/>
  <c r="AY461" i="2"/>
  <c r="BA461" i="2" s="1"/>
  <c r="AX454" i="2"/>
  <c r="AZ454" i="2" s="1"/>
  <c r="BD454" i="2" s="1"/>
  <c r="AX431" i="2"/>
  <c r="AZ431" i="2" s="1"/>
  <c r="BD431" i="2" s="1"/>
  <c r="AX397" i="2"/>
  <c r="AZ397" i="2" s="1"/>
  <c r="BD397" i="2" s="1"/>
  <c r="AX385" i="2"/>
  <c r="AZ385" i="2" s="1"/>
  <c r="BD385" i="2" s="1"/>
  <c r="AY438" i="2"/>
  <c r="BA438" i="2" s="1"/>
  <c r="AX423" i="2"/>
  <c r="AZ423" i="2" s="1"/>
  <c r="BD423" i="2" s="1"/>
  <c r="AX387" i="2"/>
  <c r="AZ387" i="2" s="1"/>
  <c r="BD387" i="2" s="1"/>
  <c r="AX353" i="2"/>
  <c r="AZ353" i="2" s="1"/>
  <c r="BD353" i="2" s="1"/>
  <c r="AX436" i="2"/>
  <c r="AZ436" i="2" s="1"/>
  <c r="BD436" i="2" s="1"/>
  <c r="AX361" i="2"/>
  <c r="AZ361" i="2" s="1"/>
  <c r="BD361" i="2" s="1"/>
  <c r="AX345" i="2"/>
  <c r="AZ345" i="2" s="1"/>
  <c r="BD345" i="2" s="1"/>
  <c r="AY450" i="2"/>
  <c r="BA450" i="2" s="1"/>
  <c r="AX284" i="2"/>
  <c r="AZ284" i="2" s="1"/>
  <c r="BD284" i="2" s="1"/>
  <c r="AX267" i="2"/>
  <c r="AZ267" i="2" s="1"/>
  <c r="BD267" i="2" s="1"/>
  <c r="AY257" i="2"/>
  <c r="BA257" i="2" s="1"/>
  <c r="AX242" i="2"/>
  <c r="AZ242" i="2" s="1"/>
  <c r="BD242" i="2" s="1"/>
  <c r="AY233" i="2"/>
  <c r="BA233" i="2" s="1"/>
  <c r="AX312" i="2"/>
  <c r="AZ312" i="2" s="1"/>
  <c r="BD312" i="2" s="1"/>
  <c r="AY283" i="2"/>
  <c r="BA283" i="2" s="1"/>
  <c r="AY234" i="2"/>
  <c r="BA234" i="2" s="1"/>
  <c r="AX308" i="2"/>
  <c r="AZ308" i="2" s="1"/>
  <c r="BD308" i="2" s="1"/>
  <c r="AX278" i="2"/>
  <c r="AZ278" i="2" s="1"/>
  <c r="BD278" i="2" s="1"/>
  <c r="AX236" i="2"/>
  <c r="AZ236" i="2" s="1"/>
  <c r="BD236" i="2" s="1"/>
  <c r="AY4" i="2"/>
  <c r="BA4" i="2" s="1"/>
  <c r="AY5" i="2"/>
  <c r="BA5" i="2" s="1"/>
  <c r="BE169" i="2" l="1"/>
  <c r="BE93" i="2"/>
  <c r="BE621" i="2"/>
  <c r="BE440" i="2"/>
  <c r="BB731" i="2"/>
  <c r="BF731" i="2" s="1"/>
  <c r="BB478" i="2"/>
  <c r="BF478" i="2" s="1"/>
  <c r="BB642" i="2"/>
  <c r="BF642" i="2" s="1"/>
  <c r="BB585" i="2"/>
  <c r="BF585" i="2" s="1"/>
  <c r="BB720" i="2"/>
  <c r="BF720" i="2" s="1"/>
  <c r="BB635" i="2"/>
  <c r="BF635" i="2" s="1"/>
  <c r="BB689" i="2"/>
  <c r="BF689" i="2" s="1"/>
  <c r="BB348" i="2"/>
  <c r="BF348" i="2" s="1"/>
  <c r="BE495" i="2"/>
  <c r="BE809" i="2"/>
  <c r="BB809" i="2"/>
  <c r="BF809" i="2" s="1"/>
  <c r="BE221" i="2"/>
  <c r="BB221" i="2"/>
  <c r="BF221" i="2" s="1"/>
  <c r="BB658" i="2"/>
  <c r="BF658" i="2" s="1"/>
  <c r="BE658" i="2"/>
  <c r="BE502" i="2"/>
  <c r="BE49" i="2"/>
  <c r="BE250" i="2"/>
  <c r="BB112" i="2"/>
  <c r="BF112" i="2" s="1"/>
  <c r="BB493" i="2"/>
  <c r="BF493" i="2" s="1"/>
  <c r="BE56" i="2"/>
  <c r="BB779" i="2"/>
  <c r="BF779" i="2" s="1"/>
  <c r="BB277" i="2"/>
  <c r="BF277" i="2" s="1"/>
  <c r="BB345" i="2"/>
  <c r="BF345" i="2" s="1"/>
  <c r="BB584" i="2"/>
  <c r="BF584" i="2" s="1"/>
  <c r="BE226" i="2"/>
  <c r="BB664" i="2"/>
  <c r="BF664" i="2" s="1"/>
  <c r="BE24" i="2"/>
  <c r="BE710" i="2"/>
  <c r="BB394" i="2"/>
  <c r="BF394" i="2" s="1"/>
  <c r="BE421" i="2"/>
  <c r="BE694" i="2"/>
  <c r="BE105" i="2"/>
  <c r="BE22" i="2"/>
  <c r="BB65" i="2"/>
  <c r="BF65" i="2" s="1"/>
  <c r="BB190" i="2"/>
  <c r="BF190" i="2" s="1"/>
  <c r="BE312" i="2"/>
  <c r="BE214" i="2"/>
  <c r="BB75" i="2"/>
  <c r="BF75" i="2" s="1"/>
  <c r="BB130" i="2"/>
  <c r="BF130" i="2" s="1"/>
  <c r="BB383" i="2"/>
  <c r="BF383" i="2" s="1"/>
  <c r="BB207" i="2"/>
  <c r="BF207" i="2" s="1"/>
  <c r="BB179" i="2"/>
  <c r="BF179" i="2" s="1"/>
  <c r="BB81" i="2"/>
  <c r="BF81" i="2" s="1"/>
  <c r="BB269" i="2"/>
  <c r="BF269" i="2" s="1"/>
  <c r="BE785" i="2"/>
  <c r="BB309" i="2"/>
  <c r="BF309" i="2" s="1"/>
  <c r="BB524" i="2"/>
  <c r="BF524" i="2" s="1"/>
  <c r="BB381" i="2"/>
  <c r="BF381" i="2" s="1"/>
  <c r="BE660" i="2"/>
  <c r="BB728" i="2"/>
  <c r="BF728" i="2" s="1"/>
  <c r="BB40" i="2"/>
  <c r="BF40" i="2" s="1"/>
  <c r="BB278" i="2"/>
  <c r="BF278" i="2" s="1"/>
  <c r="BB441" i="2"/>
  <c r="BF441" i="2" s="1"/>
  <c r="BE646" i="2"/>
  <c r="BE766" i="2"/>
  <c r="BE538" i="2"/>
  <c r="BB389" i="2"/>
  <c r="BF389" i="2" s="1"/>
  <c r="BE460" i="2"/>
  <c r="BB187" i="2"/>
  <c r="BF187" i="2" s="1"/>
  <c r="BB333" i="2"/>
  <c r="BF333" i="2" s="1"/>
  <c r="BE306" i="2"/>
  <c r="BB744" i="2"/>
  <c r="BF744" i="2" s="1"/>
  <c r="BE180" i="2"/>
  <c r="BE182" i="2"/>
  <c r="BE746" i="2"/>
  <c r="BE654" i="2"/>
  <c r="BE706" i="2"/>
  <c r="BE197" i="2"/>
  <c r="BB215" i="2"/>
  <c r="BF215" i="2" s="1"/>
  <c r="BB144" i="2"/>
  <c r="BF144" i="2" s="1"/>
  <c r="BB477" i="2"/>
  <c r="BF477" i="2" s="1"/>
  <c r="BE517" i="2"/>
  <c r="BE54" i="2"/>
  <c r="BB522" i="2"/>
  <c r="BF522" i="2" s="1"/>
  <c r="BE486" i="2"/>
  <c r="BB91" i="2"/>
  <c r="BF91" i="2" s="1"/>
  <c r="BE220" i="2"/>
  <c r="BE139" i="2"/>
  <c r="BE760" i="2"/>
  <c r="BE124" i="2"/>
  <c r="BB174" i="2"/>
  <c r="BF174" i="2" s="1"/>
  <c r="BB332" i="2"/>
  <c r="BF332" i="2" s="1"/>
  <c r="BE172" i="2"/>
  <c r="BE427" i="2"/>
  <c r="BE575" i="2"/>
  <c r="BB280" i="2"/>
  <c r="BF280" i="2" s="1"/>
  <c r="BE223" i="2"/>
  <c r="BE526" i="2"/>
  <c r="BE764" i="2"/>
  <c r="BE28" i="2"/>
  <c r="BB771" i="2"/>
  <c r="BF771" i="2" s="1"/>
  <c r="BB791" i="2"/>
  <c r="BF791" i="2" s="1"/>
  <c r="BB353" i="2"/>
  <c r="BF353" i="2" s="1"/>
  <c r="BB742" i="2"/>
  <c r="BF742" i="2" s="1"/>
  <c r="BB676" i="2"/>
  <c r="BF676" i="2" s="1"/>
  <c r="BE295" i="2"/>
  <c r="BB489" i="2"/>
  <c r="BF489" i="2" s="1"/>
  <c r="BB758" i="2"/>
  <c r="BF758" i="2" s="1"/>
  <c r="BE516" i="2"/>
  <c r="BE413" i="2"/>
  <c r="BE265" i="2"/>
  <c r="BE290" i="2"/>
  <c r="BE518" i="2"/>
  <c r="BE497" i="2"/>
  <c r="BE774" i="2"/>
  <c r="BB723" i="2"/>
  <c r="BF723" i="2" s="1"/>
  <c r="BE509" i="2"/>
  <c r="BB559" i="2"/>
  <c r="BF559" i="2" s="1"/>
  <c r="BB420" i="2"/>
  <c r="BF420" i="2" s="1"/>
  <c r="BB404" i="2"/>
  <c r="BF404" i="2" s="1"/>
  <c r="BB42" i="2"/>
  <c r="BF42" i="2" s="1"/>
  <c r="BE355" i="2"/>
  <c r="BB92" i="2"/>
  <c r="BF92" i="2" s="1"/>
  <c r="BE699" i="2"/>
  <c r="BB781" i="2"/>
  <c r="BF781" i="2" s="1"/>
  <c r="BE501" i="2"/>
  <c r="BE241" i="2"/>
  <c r="BB423" i="2"/>
  <c r="BF423" i="2" s="1"/>
  <c r="BB679" i="2"/>
  <c r="BF679" i="2" s="1"/>
  <c r="BB132" i="2"/>
  <c r="BF132" i="2" s="1"/>
  <c r="BB435" i="2"/>
  <c r="BF435" i="2" s="1"/>
  <c r="BB415" i="2"/>
  <c r="BF415" i="2" s="1"/>
  <c r="BB714" i="2"/>
  <c r="BF714" i="2" s="1"/>
  <c r="BE346" i="2"/>
  <c r="BB9" i="2"/>
  <c r="BF9" i="2" s="1"/>
  <c r="BE690" i="2"/>
  <c r="BE368" i="2"/>
  <c r="BB734" i="2"/>
  <c r="BF734" i="2" s="1"/>
  <c r="BB68" i="2"/>
  <c r="BF68" i="2" s="1"/>
  <c r="BE762" i="2"/>
  <c r="BE335" i="2"/>
  <c r="BE395" i="2"/>
  <c r="BB490" i="2"/>
  <c r="BF490" i="2" s="1"/>
  <c r="BB580" i="2"/>
  <c r="BF580" i="2" s="1"/>
  <c r="BB503" i="2"/>
  <c r="BF503" i="2" s="1"/>
  <c r="BE611" i="2"/>
  <c r="BE670" i="2"/>
  <c r="BB11" i="2"/>
  <c r="BF11" i="2" s="1"/>
  <c r="BB390" i="2"/>
  <c r="BF390" i="2" s="1"/>
  <c r="BE14" i="2"/>
  <c r="BB750" i="2"/>
  <c r="BF750" i="2" s="1"/>
  <c r="BE119" i="2"/>
  <c r="BE730" i="2"/>
  <c r="BE64" i="2"/>
  <c r="BE465" i="2"/>
  <c r="BB596" i="2"/>
  <c r="BF596" i="2" s="1"/>
  <c r="BB668" i="2"/>
  <c r="BF668" i="2" s="1"/>
  <c r="BE114" i="2"/>
  <c r="BB109" i="2"/>
  <c r="BF109" i="2" s="1"/>
  <c r="BE536" i="2"/>
  <c r="BE263" i="2"/>
  <c r="BB602" i="2"/>
  <c r="BF602" i="2" s="1"/>
  <c r="BE511" i="2"/>
  <c r="BB801" i="2"/>
  <c r="BF801" i="2" s="1"/>
  <c r="BB405" i="2"/>
  <c r="BF405" i="2" s="1"/>
  <c r="BB361" i="2"/>
  <c r="BF361" i="2" s="1"/>
  <c r="BB208" i="2"/>
  <c r="BF208" i="2" s="1"/>
  <c r="BE591" i="2"/>
  <c r="BB446" i="2"/>
  <c r="BF446" i="2" s="1"/>
  <c r="BB650" i="2"/>
  <c r="BF650" i="2" s="1"/>
  <c r="BB357" i="2"/>
  <c r="BF357" i="2" s="1"/>
  <c r="BE137" i="2"/>
  <c r="BE568" i="2"/>
  <c r="BE718" i="2"/>
  <c r="BE273" i="2"/>
  <c r="BE747" i="2"/>
  <c r="BB739" i="2"/>
  <c r="BF739" i="2" s="1"/>
  <c r="BE623" i="2"/>
  <c r="BB564" i="2"/>
  <c r="BF564" i="2" s="1"/>
  <c r="BE598" i="2"/>
  <c r="BB515" i="2"/>
  <c r="BF515" i="2" s="1"/>
  <c r="BE479" i="2"/>
  <c r="BB627" i="2"/>
  <c r="BF627" i="2" s="1"/>
  <c r="BB544" i="2"/>
  <c r="BF544" i="2" s="1"/>
  <c r="BE698" i="2"/>
  <c r="BE401" i="2"/>
  <c r="BE662" i="2"/>
  <c r="BB377" i="2"/>
  <c r="BF377" i="2" s="1"/>
  <c r="BB768" i="2"/>
  <c r="BF768" i="2" s="1"/>
  <c r="BB343" i="2"/>
  <c r="BF343" i="2" s="1"/>
  <c r="BB95" i="2"/>
  <c r="BF95" i="2" s="1"/>
  <c r="BE780" i="2"/>
  <c r="BB165" i="2"/>
  <c r="BF165" i="2" s="1"/>
  <c r="BB505" i="2"/>
  <c r="BF505" i="2" s="1"/>
  <c r="BE570" i="2"/>
  <c r="BB61" i="2"/>
  <c r="BF61" i="2" s="1"/>
  <c r="BB252" i="2"/>
  <c r="BF252" i="2" s="1"/>
  <c r="BB644" i="2"/>
  <c r="BF644" i="2" s="1"/>
  <c r="BB66" i="2"/>
  <c r="BF66" i="2" s="1"/>
  <c r="BB238" i="2"/>
  <c r="BF238" i="2" s="1"/>
  <c r="BB324" i="2"/>
  <c r="BF324" i="2" s="1"/>
  <c r="BE447" i="2"/>
  <c r="BE680" i="2"/>
  <c r="BB50" i="2"/>
  <c r="BF50" i="2" s="1"/>
  <c r="BE300" i="2"/>
  <c r="BE631" i="2"/>
  <c r="BE173" i="2"/>
  <c r="BE485" i="2"/>
  <c r="BB726" i="2"/>
  <c r="BF726" i="2" s="1"/>
  <c r="BE513" i="2"/>
  <c r="BB688" i="2"/>
  <c r="BF688" i="2" s="1"/>
  <c r="BE687" i="2"/>
  <c r="BB410" i="2"/>
  <c r="BF410" i="2" s="1"/>
  <c r="BB146" i="2"/>
  <c r="BF146" i="2" s="1"/>
  <c r="BE530" i="2"/>
  <c r="BE638" i="2"/>
  <c r="BE808" i="2"/>
  <c r="BB286" i="2"/>
  <c r="BF286" i="2" s="1"/>
  <c r="BB439" i="2"/>
  <c r="BF439" i="2" s="1"/>
  <c r="BE805" i="2"/>
  <c r="BB483" i="2"/>
  <c r="BF483" i="2" s="1"/>
  <c r="BB669" i="2"/>
  <c r="BF669" i="2" s="1"/>
  <c r="BB259" i="2"/>
  <c r="BF259" i="2" s="1"/>
  <c r="BE695" i="2"/>
  <c r="BB409" i="2"/>
  <c r="BF409" i="2" s="1"/>
  <c r="BB617" i="2"/>
  <c r="BF617" i="2" s="1"/>
  <c r="BB297" i="2"/>
  <c r="BF297" i="2" s="1"/>
  <c r="BE341" i="2"/>
  <c r="BB494" i="2"/>
  <c r="BF494" i="2" s="1"/>
  <c r="BB32" i="2"/>
  <c r="BF32" i="2" s="1"/>
  <c r="BE636" i="2"/>
  <c r="BB736" i="2"/>
  <c r="BF736" i="2" s="1"/>
  <c r="BE540" i="2"/>
  <c r="BB411" i="2"/>
  <c r="BF411" i="2" s="1"/>
  <c r="BB464" i="2"/>
  <c r="BF464" i="2" s="1"/>
  <c r="BB652" i="2"/>
  <c r="BF652" i="2" s="1"/>
  <c r="BE264" i="2"/>
  <c r="BB366" i="2"/>
  <c r="BF366" i="2" s="1"/>
  <c r="BB305" i="2"/>
  <c r="BF305" i="2" s="1"/>
  <c r="BB444" i="2"/>
  <c r="BF444" i="2" s="1"/>
  <c r="BE135" i="2"/>
  <c r="BE351" i="2"/>
  <c r="BE276" i="2"/>
  <c r="BE648" i="2"/>
  <c r="BB653" i="2"/>
  <c r="BF653" i="2" s="1"/>
  <c r="BE619" i="2"/>
  <c r="BB156" i="2"/>
  <c r="BF156" i="2" s="1"/>
  <c r="BE492" i="2"/>
  <c r="BE186" i="2"/>
  <c r="BE110" i="2"/>
  <c r="BB275" i="2"/>
  <c r="BF275" i="2" s="1"/>
  <c r="BB752" i="2"/>
  <c r="BF752" i="2" s="1"/>
  <c r="BE431" i="2"/>
  <c r="BB499" i="2"/>
  <c r="BF499" i="2" s="1"/>
  <c r="BB586" i="2"/>
  <c r="BF586" i="2" s="1"/>
  <c r="BE248" i="2"/>
  <c r="BE683" i="2"/>
  <c r="BB732" i="2"/>
  <c r="BF732" i="2" s="1"/>
  <c r="BB308" i="2"/>
  <c r="BF308" i="2" s="1"/>
  <c r="BE350" i="2"/>
  <c r="BE716" i="2"/>
  <c r="BE468" i="2"/>
  <c r="BE702" i="2"/>
  <c r="BB474" i="2"/>
  <c r="BF474" i="2" s="1"/>
  <c r="BB426" i="2"/>
  <c r="BF426" i="2" s="1"/>
  <c r="BB806" i="2"/>
  <c r="BF806" i="2" s="1"/>
  <c r="BE443" i="2"/>
  <c r="BE320" i="2"/>
  <c r="BE398" i="2"/>
  <c r="BB682" i="2"/>
  <c r="BF682" i="2" s="1"/>
  <c r="BE47" i="2"/>
  <c r="BE775" i="2"/>
  <c r="BE67" i="2"/>
  <c r="BE572" i="2"/>
  <c r="BB573" i="2"/>
  <c r="BF573" i="2" s="1"/>
  <c r="BE589" i="2"/>
  <c r="BE595" i="2"/>
  <c r="BE674" i="2"/>
  <c r="BB33" i="2"/>
  <c r="BF33" i="2" s="1"/>
  <c r="BB369" i="2"/>
  <c r="BF369" i="2" s="1"/>
  <c r="BB177" i="2"/>
  <c r="BF177" i="2" s="1"/>
  <c r="BE136" i="2"/>
  <c r="BB262" i="2"/>
  <c r="BF262" i="2" s="1"/>
  <c r="BB60" i="2"/>
  <c r="BF60" i="2" s="1"/>
  <c r="BB184" i="2"/>
  <c r="BF184" i="2" s="1"/>
  <c r="BB488" i="2"/>
  <c r="BF488" i="2" s="1"/>
  <c r="BE41" i="2"/>
  <c r="BE480" i="2"/>
  <c r="BE83" i="2"/>
  <c r="BE118" i="2"/>
  <c r="BB126" i="2"/>
  <c r="BF126" i="2" s="1"/>
  <c r="BB375" i="2"/>
  <c r="BF375" i="2" s="1"/>
  <c r="BE555" i="2"/>
  <c r="BB803" i="2"/>
  <c r="BF803" i="2" s="1"/>
  <c r="BB152" i="2"/>
  <c r="BF152" i="2" s="1"/>
  <c r="BE59" i="2"/>
  <c r="BE772" i="2"/>
  <c r="BE759" i="2"/>
  <c r="BE782" i="2"/>
  <c r="BB582" i="2"/>
  <c r="BF582" i="2" s="1"/>
  <c r="BE46" i="2"/>
  <c r="BE534" i="2"/>
  <c r="BB813" i="2"/>
  <c r="BF813" i="2" s="1"/>
  <c r="BB48" i="2"/>
  <c r="BF48" i="2" s="1"/>
  <c r="BB657" i="2"/>
  <c r="BF657" i="2" s="1"/>
  <c r="BB77" i="2"/>
  <c r="BF77" i="2" s="1"/>
  <c r="BE741" i="2"/>
  <c r="BB566" i="2"/>
  <c r="BF566" i="2" s="1"/>
  <c r="BB484" i="2"/>
  <c r="BF484" i="2" s="1"/>
  <c r="BB222" i="2"/>
  <c r="BF222" i="2" s="1"/>
  <c r="BB637" i="2"/>
  <c r="BF637" i="2" s="1"/>
  <c r="BE73" i="2"/>
  <c r="BB470" i="2"/>
  <c r="BF470" i="2" s="1"/>
  <c r="BE370" i="2"/>
  <c r="BE556" i="2"/>
  <c r="BE587" i="2"/>
  <c r="BE641" i="2"/>
  <c r="BB601" i="2"/>
  <c r="BF601" i="2" s="1"/>
  <c r="BB508" i="2"/>
  <c r="BF508" i="2" s="1"/>
  <c r="BE254" i="2"/>
  <c r="BE769" i="2"/>
  <c r="BE788" i="2"/>
  <c r="BB314" i="2"/>
  <c r="BF314" i="2" s="1"/>
  <c r="BE433" i="2"/>
  <c r="BE303" i="2"/>
  <c r="BB194" i="2"/>
  <c r="BF194" i="2" s="1"/>
  <c r="BB97" i="2"/>
  <c r="BF97" i="2" s="1"/>
  <c r="BB388" i="2"/>
  <c r="BF388" i="2" s="1"/>
  <c r="BE349" i="2"/>
  <c r="BE793" i="2"/>
  <c r="BE167" i="2"/>
  <c r="BB738" i="2"/>
  <c r="BF738" i="2" s="1"/>
  <c r="BB712" i="2"/>
  <c r="BF712" i="2" s="1"/>
  <c r="BB569" i="2"/>
  <c r="BF569" i="2" s="1"/>
  <c r="BE786" i="2"/>
  <c r="BE609" i="2"/>
  <c r="BE558" i="2"/>
  <c r="BB817" i="2"/>
  <c r="BF817" i="2" s="1"/>
  <c r="BE133" i="2"/>
  <c r="BB599" i="2"/>
  <c r="BF599" i="2" s="1"/>
  <c r="BE458" i="2"/>
  <c r="BB532" i="2"/>
  <c r="BF532" i="2" s="1"/>
  <c r="BB292" i="2"/>
  <c r="BF292" i="2" s="1"/>
  <c r="BB756" i="2"/>
  <c r="BF756" i="2" s="1"/>
  <c r="BB218" i="2"/>
  <c r="BF218" i="2" s="1"/>
  <c r="BE354" i="2"/>
  <c r="BB546" i="2"/>
  <c r="BF546" i="2" s="1"/>
  <c r="BB103" i="2"/>
  <c r="BF103" i="2" s="1"/>
  <c r="BE170" i="2"/>
  <c r="BB665" i="2"/>
  <c r="BF665" i="2" s="1"/>
  <c r="BE696" i="2"/>
  <c r="BB667" i="2"/>
  <c r="BF667" i="2" s="1"/>
  <c r="BB753" i="2"/>
  <c r="BF753" i="2" s="1"/>
  <c r="BB232" i="2"/>
  <c r="BF232" i="2" s="1"/>
  <c r="BE145" i="2"/>
  <c r="BE37" i="2"/>
  <c r="BE159" i="2"/>
  <c r="BE504" i="2"/>
  <c r="BB475" i="2"/>
  <c r="BF475" i="2" s="1"/>
  <c r="BE807" i="2"/>
  <c r="BE35" i="2"/>
  <c r="BE737" i="2"/>
  <c r="BB399" i="2"/>
  <c r="BF399" i="2" s="1"/>
  <c r="BE661" i="2"/>
  <c r="BB128" i="2"/>
  <c r="BF128" i="2" s="1"/>
  <c r="BE80" i="2"/>
  <c r="BE498" i="2"/>
  <c r="BB500" i="2"/>
  <c r="BF500" i="2" s="1"/>
  <c r="BB168" i="2"/>
  <c r="BF168" i="2" s="1"/>
  <c r="BB138" i="2"/>
  <c r="BF138" i="2" s="1"/>
  <c r="BE339" i="2"/>
  <c r="BB87" i="2"/>
  <c r="BF87" i="2" s="1"/>
  <c r="BB514" i="2"/>
  <c r="BF514" i="2" s="1"/>
  <c r="BE721" i="2"/>
  <c r="BE387" i="2"/>
  <c r="BE204" i="2"/>
  <c r="BB743" i="2"/>
  <c r="BF743" i="2" s="1"/>
  <c r="BE681" i="2"/>
  <c r="BE44" i="2"/>
  <c r="BB121" i="2"/>
  <c r="BF121" i="2" s="1"/>
  <c r="BB727" i="2"/>
  <c r="BF727" i="2" s="1"/>
  <c r="BB519" i="2"/>
  <c r="BF519" i="2" s="1"/>
  <c r="BB563" i="2"/>
  <c r="BF563" i="2" s="1"/>
  <c r="BE666" i="2"/>
  <c r="BB686" i="2"/>
  <c r="BF686" i="2" s="1"/>
  <c r="BE153" i="2"/>
  <c r="BB205" i="2"/>
  <c r="BF205" i="2" s="1"/>
  <c r="BB38" i="2"/>
  <c r="BF38" i="2" s="1"/>
  <c r="BE206" i="2"/>
  <c r="BB288" i="2"/>
  <c r="BF288" i="2" s="1"/>
  <c r="BE217" i="2"/>
  <c r="BB459" i="2"/>
  <c r="BF459" i="2" s="1"/>
  <c r="BB733" i="2"/>
  <c r="BF733" i="2" s="1"/>
  <c r="BB246" i="2"/>
  <c r="BF246" i="2" s="1"/>
  <c r="BE778" i="2"/>
  <c r="BB496" i="2"/>
  <c r="BF496" i="2" s="1"/>
  <c r="BB230" i="2"/>
  <c r="BF230" i="2" s="1"/>
  <c r="BE231" i="2"/>
  <c r="BB476" i="2"/>
  <c r="BF476" i="2" s="1"/>
  <c r="BE331" i="2"/>
  <c r="BB396" i="2"/>
  <c r="BF396" i="2" s="1"/>
  <c r="BE773" i="2"/>
  <c r="BB535" i="2"/>
  <c r="BF535" i="2" s="1"/>
  <c r="BE535" i="2"/>
  <c r="BE565" i="2"/>
  <c r="BB643" i="2"/>
  <c r="BF643" i="2" s="1"/>
  <c r="BE363" i="2"/>
  <c r="BE160" i="2"/>
  <c r="BB211" i="2"/>
  <c r="BF211" i="2" s="1"/>
  <c r="BE797" i="2"/>
  <c r="BE16" i="2"/>
  <c r="BE142" i="2"/>
  <c r="BE678" i="2"/>
  <c r="BB21" i="2"/>
  <c r="BF21" i="2" s="1"/>
  <c r="BE219" i="2"/>
  <c r="BB149" i="2"/>
  <c r="BF149" i="2" s="1"/>
  <c r="BE117" i="2"/>
  <c r="BE236" i="2"/>
  <c r="BE176" i="2"/>
  <c r="BB86" i="2"/>
  <c r="BF86" i="2" s="1"/>
  <c r="BE724" i="2"/>
  <c r="BB507" i="2"/>
  <c r="BF507" i="2" s="1"/>
  <c r="BB692" i="2"/>
  <c r="BF692" i="2" s="1"/>
  <c r="BB360" i="2"/>
  <c r="BF360" i="2" s="1"/>
  <c r="BE594" i="2"/>
  <c r="BE84" i="2"/>
  <c r="BB735" i="2"/>
  <c r="BF735" i="2" s="1"/>
  <c r="BB125" i="2"/>
  <c r="BF125" i="2" s="1"/>
  <c r="BB63" i="2"/>
  <c r="BF63" i="2" s="1"/>
  <c r="BE528" i="2"/>
  <c r="BE745" i="2"/>
  <c r="BB722" i="2"/>
  <c r="BF722" i="2" s="1"/>
  <c r="BE452" i="2"/>
  <c r="BB69" i="2"/>
  <c r="BF69" i="2" s="1"/>
  <c r="BB202" i="2"/>
  <c r="BF202" i="2" s="1"/>
  <c r="BB407" i="2"/>
  <c r="BF407" i="2" s="1"/>
  <c r="BB242" i="2"/>
  <c r="BF242" i="2" s="1"/>
  <c r="BE131" i="2"/>
  <c r="BE656" i="2"/>
  <c r="BB191" i="2"/>
  <c r="BF191" i="2" s="1"/>
  <c r="BB192" i="2"/>
  <c r="BF192" i="2" s="1"/>
  <c r="BE379" i="2"/>
  <c r="BB821" i="2"/>
  <c r="BF821" i="2" s="1"/>
  <c r="BB577" i="2"/>
  <c r="BF577" i="2" s="1"/>
  <c r="BB663" i="2"/>
  <c r="BF663" i="2" s="1"/>
  <c r="BB196" i="2"/>
  <c r="BF196" i="2" s="1"/>
  <c r="BE298" i="2"/>
  <c r="BB533" i="2"/>
  <c r="BF533" i="2" s="1"/>
  <c r="BE417" i="2"/>
  <c r="BB607" i="2"/>
  <c r="BF607" i="2" s="1"/>
  <c r="BE466" i="2"/>
  <c r="BB571" i="2"/>
  <c r="BF571" i="2" s="1"/>
  <c r="BE799" i="2"/>
  <c r="BE310" i="2"/>
  <c r="BE216" i="2"/>
  <c r="BE729" i="2"/>
  <c r="BB554" i="2"/>
  <c r="BF554" i="2" s="1"/>
  <c r="BE116" i="2"/>
  <c r="BB795" i="2"/>
  <c r="BF795" i="2" s="1"/>
  <c r="BB90" i="2"/>
  <c r="BF90" i="2" s="1"/>
  <c r="BE143" i="2"/>
  <c r="BB344" i="2"/>
  <c r="BF344" i="2" s="1"/>
  <c r="BB400" i="2"/>
  <c r="BF400" i="2" s="1"/>
  <c r="BE755" i="2"/>
  <c r="BE765" i="2"/>
  <c r="BE659" i="2"/>
  <c r="BE510" i="2"/>
  <c r="BE574" i="2"/>
  <c r="BB385" i="2"/>
  <c r="BF385" i="2" s="1"/>
  <c r="BE140" i="2"/>
  <c r="BE615" i="2"/>
  <c r="BE512" i="2"/>
  <c r="BE376" i="2"/>
  <c r="BB101" i="2"/>
  <c r="BF101" i="2" s="1"/>
  <c r="BE71" i="2"/>
  <c r="BE89" i="2"/>
  <c r="BE260" i="2"/>
  <c r="BB240" i="2"/>
  <c r="BF240" i="2" s="1"/>
  <c r="BB561" i="2"/>
  <c r="BF561" i="2" s="1"/>
  <c r="BE111" i="2"/>
  <c r="BB282" i="2"/>
  <c r="BF282" i="2" s="1"/>
  <c r="BB127" i="2"/>
  <c r="BF127" i="2" s="1"/>
  <c r="BE616" i="2"/>
  <c r="BB445" i="2"/>
  <c r="BF445" i="2" s="1"/>
  <c r="BB31" i="2"/>
  <c r="BF31" i="2" s="1"/>
  <c r="BB225" i="2"/>
  <c r="BF225" i="2" s="1"/>
  <c r="BB10" i="2"/>
  <c r="BF10" i="2" s="1"/>
  <c r="BE318" i="2"/>
  <c r="BB181" i="2"/>
  <c r="BF181" i="2" s="1"/>
  <c r="BB134" i="2"/>
  <c r="BF134" i="2" s="1"/>
  <c r="BB79" i="2"/>
  <c r="BF79" i="2" s="1"/>
  <c r="BB317" i="2"/>
  <c r="BF317" i="2" s="1"/>
  <c r="BB704" i="2"/>
  <c r="BF704" i="2" s="1"/>
  <c r="BB356" i="2"/>
  <c r="BF356" i="2" s="1"/>
  <c r="BB560" i="2"/>
  <c r="BF560" i="2" s="1"/>
  <c r="BB520" i="2"/>
  <c r="BF520" i="2" s="1"/>
  <c r="BE212" i="2"/>
  <c r="BE209" i="2"/>
  <c r="BB157" i="2"/>
  <c r="BF157" i="2" s="1"/>
  <c r="BE256" i="2"/>
  <c r="BB408" i="2"/>
  <c r="BF408" i="2" s="1"/>
  <c r="BB790" i="2"/>
  <c r="BF790" i="2" s="1"/>
  <c r="BB603" i="2"/>
  <c r="BF603" i="2" s="1"/>
  <c r="BE473" i="2"/>
  <c r="BB36" i="2"/>
  <c r="BF36" i="2" s="1"/>
  <c r="BB647" i="2"/>
  <c r="BF647" i="2" s="1"/>
  <c r="BB787" i="2"/>
  <c r="BF787" i="2" s="1"/>
  <c r="BB675" i="2"/>
  <c r="BF675" i="2" s="1"/>
  <c r="BE462" i="2"/>
  <c r="BE597" i="2"/>
  <c r="BE307" i="2"/>
  <c r="BB43" i="2"/>
  <c r="BF43" i="2" s="1"/>
  <c r="BE293" i="2"/>
  <c r="BE271" i="2"/>
  <c r="BE334" i="2"/>
  <c r="BB392" i="2"/>
  <c r="BF392" i="2" s="1"/>
  <c r="BB655" i="2"/>
  <c r="BF655" i="2" s="1"/>
  <c r="BE391" i="2"/>
  <c r="BB593" i="2"/>
  <c r="BF593" i="2" s="1"/>
  <c r="BE88" i="2"/>
  <c r="BB393" i="2"/>
  <c r="BF393" i="2" s="1"/>
  <c r="BB85" i="2"/>
  <c r="BF85" i="2" s="1"/>
  <c r="BE175" i="2"/>
  <c r="BB175" i="2"/>
  <c r="BF175" i="2" s="1"/>
  <c r="BB19" i="2"/>
  <c r="BF19" i="2" s="1"/>
  <c r="BE19" i="2"/>
  <c r="BE581" i="2"/>
  <c r="BB581" i="2"/>
  <c r="BF581" i="2" s="1"/>
  <c r="BE548" i="2"/>
  <c r="BB548" i="2"/>
  <c r="BF548" i="2" s="1"/>
  <c r="BB639" i="2"/>
  <c r="BF639" i="2" s="1"/>
  <c r="BE639" i="2"/>
  <c r="BE651" i="2"/>
  <c r="BB651" i="2"/>
  <c r="BF651" i="2" s="1"/>
  <c r="BE613" i="2"/>
  <c r="BB613" i="2"/>
  <c r="BF613" i="2" s="1"/>
  <c r="BB340" i="2"/>
  <c r="BF340" i="2" s="1"/>
  <c r="BE340" i="2"/>
  <c r="BB12" i="2"/>
  <c r="BF12" i="2" s="1"/>
  <c r="BE12" i="2"/>
  <c r="BE633" i="2"/>
  <c r="BB633" i="2"/>
  <c r="BF633" i="2" s="1"/>
  <c r="BB122" i="2"/>
  <c r="BF122" i="2" s="1"/>
  <c r="BE122" i="2"/>
  <c r="BE52" i="2"/>
  <c r="BB52" i="2"/>
  <c r="BF52" i="2" s="1"/>
  <c r="BB327" i="2"/>
  <c r="BF327" i="2" s="1"/>
  <c r="BE327" i="2"/>
  <c r="BE319" i="2"/>
  <c r="BB319" i="2"/>
  <c r="BF319" i="2" s="1"/>
  <c r="BB448" i="2"/>
  <c r="BF448" i="2" s="1"/>
  <c r="BE448" i="2"/>
  <c r="BB150" i="2"/>
  <c r="BF150" i="2" s="1"/>
  <c r="BE150" i="2"/>
  <c r="BE315" i="2"/>
  <c r="BB315" i="2"/>
  <c r="BF315" i="2" s="1"/>
  <c r="BB372" i="2"/>
  <c r="BF372" i="2" s="1"/>
  <c r="BE372" i="2"/>
  <c r="BB583" i="2"/>
  <c r="BF583" i="2" s="1"/>
  <c r="BE583" i="2"/>
  <c r="BE166" i="2"/>
  <c r="BB166" i="2"/>
  <c r="BF166" i="2" s="1"/>
  <c r="BE708" i="2"/>
  <c r="BB708" i="2"/>
  <c r="BF708" i="2" s="1"/>
  <c r="BE425" i="2"/>
  <c r="BB425" i="2"/>
  <c r="BF425" i="2" s="1"/>
  <c r="BE717" i="2"/>
  <c r="BB717" i="2"/>
  <c r="BF717" i="2" s="1"/>
  <c r="BB777" i="2"/>
  <c r="BF777" i="2" s="1"/>
  <c r="BE777" i="2"/>
  <c r="BE673" i="2"/>
  <c r="BB673" i="2"/>
  <c r="BF673" i="2" s="1"/>
  <c r="BE45" i="2"/>
  <c r="BB45" i="2"/>
  <c r="BF45" i="2" s="1"/>
  <c r="BB266" i="2"/>
  <c r="BF266" i="2" s="1"/>
  <c r="BE266" i="2"/>
  <c r="BE82" i="2"/>
  <c r="BB82" i="2"/>
  <c r="BF82" i="2" s="1"/>
  <c r="BE141" i="2"/>
  <c r="BB141" i="2"/>
  <c r="BF141" i="2" s="1"/>
  <c r="BB751" i="2"/>
  <c r="BF751" i="2" s="1"/>
  <c r="BE751" i="2"/>
  <c r="BB352" i="2"/>
  <c r="BF352" i="2" s="1"/>
  <c r="BE352" i="2"/>
  <c r="BB671" i="2"/>
  <c r="BF671" i="2" s="1"/>
  <c r="BE671" i="2"/>
  <c r="BE258" i="2"/>
  <c r="BB258" i="2"/>
  <c r="BF258" i="2" s="1"/>
  <c r="BE8" i="2"/>
  <c r="BB8" i="2"/>
  <c r="BF8" i="2" s="1"/>
  <c r="BE224" i="2"/>
  <c r="BB224" i="2"/>
  <c r="BF224" i="2" s="1"/>
  <c r="BE436" i="2"/>
  <c r="BB436" i="2"/>
  <c r="BF436" i="2" s="1"/>
  <c r="BB719" i="2"/>
  <c r="BF719" i="2" s="1"/>
  <c r="BE719" i="2"/>
  <c r="BE347" i="2"/>
  <c r="BB347" i="2"/>
  <c r="BF347" i="2" s="1"/>
  <c r="BB337" i="2"/>
  <c r="BF337" i="2" s="1"/>
  <c r="BE337" i="2"/>
  <c r="BE210" i="2"/>
  <c r="BB210" i="2"/>
  <c r="BF210" i="2" s="1"/>
  <c r="BB767" i="2"/>
  <c r="BF767" i="2" s="1"/>
  <c r="BE767" i="2"/>
  <c r="BB429" i="2"/>
  <c r="BF429" i="2" s="1"/>
  <c r="BE429" i="2"/>
  <c r="BE296" i="2"/>
  <c r="BB296" i="2"/>
  <c r="BF296" i="2" s="1"/>
  <c r="BB567" i="2"/>
  <c r="BF567" i="2" s="1"/>
  <c r="BE567" i="2"/>
  <c r="BB23" i="2"/>
  <c r="BF23" i="2" s="1"/>
  <c r="BE23" i="2"/>
  <c r="BE94" i="2"/>
  <c r="BB94" i="2"/>
  <c r="BF94" i="2" s="1"/>
  <c r="BB605" i="2"/>
  <c r="BF605" i="2" s="1"/>
  <c r="BE605" i="2"/>
  <c r="BE20" i="2"/>
  <c r="BE761" i="2"/>
  <c r="BE274" i="2"/>
  <c r="BB34" i="2"/>
  <c r="BF34" i="2" s="1"/>
  <c r="BB491" i="2"/>
  <c r="BF491" i="2" s="1"/>
  <c r="BB213" i="2"/>
  <c r="BF213" i="2" s="1"/>
  <c r="BE367" i="2"/>
  <c r="BB770" i="2"/>
  <c r="BF770" i="2" s="1"/>
  <c r="BB402" i="2"/>
  <c r="BF402" i="2" s="1"/>
  <c r="BE198" i="2"/>
  <c r="BE749" i="2"/>
  <c r="BE754" i="2"/>
  <c r="BB590" i="2"/>
  <c r="BF590" i="2" s="1"/>
  <c r="BB162" i="2"/>
  <c r="BF162" i="2" s="1"/>
  <c r="BE129" i="2"/>
  <c r="BE552" i="2"/>
  <c r="BB506" i="2"/>
  <c r="BF506" i="2" s="1"/>
  <c r="BE506" i="2"/>
  <c r="BH4" i="2"/>
  <c r="B52" i="1" s="1"/>
  <c r="BB469" i="2"/>
  <c r="BF469" i="2" s="1"/>
  <c r="BE469" i="2"/>
  <c r="BB553" i="2"/>
  <c r="BF553" i="2" s="1"/>
  <c r="BE553" i="2"/>
  <c r="BE245" i="2"/>
  <c r="BB245" i="2"/>
  <c r="BF245" i="2" s="1"/>
  <c r="BB707" i="2"/>
  <c r="BF707" i="2" s="1"/>
  <c r="BE707" i="2"/>
  <c r="BE203" i="2"/>
  <c r="BB203" i="2"/>
  <c r="BF203" i="2" s="1"/>
  <c r="BB108" i="2"/>
  <c r="BF108" i="2" s="1"/>
  <c r="BE108" i="2"/>
  <c r="BE430" i="2"/>
  <c r="BB430" i="2"/>
  <c r="BF430" i="2" s="1"/>
  <c r="BB29" i="2"/>
  <c r="BF29" i="2" s="1"/>
  <c r="BE29" i="2"/>
  <c r="BE455" i="2"/>
  <c r="BB455" i="2"/>
  <c r="BF455" i="2" s="1"/>
  <c r="BB467" i="2"/>
  <c r="BF467" i="2" s="1"/>
  <c r="BE467" i="2"/>
  <c r="BB531" i="2"/>
  <c r="BF531" i="2" s="1"/>
  <c r="BE531" i="2"/>
  <c r="BB158" i="2"/>
  <c r="BF158" i="2" s="1"/>
  <c r="BE158" i="2"/>
  <c r="BB199" i="2"/>
  <c r="BF199" i="2" s="1"/>
  <c r="BE199" i="2"/>
  <c r="BB624" i="2"/>
  <c r="BF624" i="2" s="1"/>
  <c r="BE624" i="2"/>
  <c r="BB632" i="2"/>
  <c r="BF632" i="2" s="1"/>
  <c r="BE632" i="2"/>
  <c r="BE822" i="2"/>
  <c r="BB822" i="2"/>
  <c r="BF822" i="2" s="1"/>
  <c r="BE628" i="2"/>
  <c r="BB628" i="2"/>
  <c r="BF628" i="2" s="1"/>
  <c r="BB800" i="2"/>
  <c r="BF800" i="2" s="1"/>
  <c r="BE800" i="2"/>
  <c r="BB545" i="2"/>
  <c r="BF545" i="2" s="1"/>
  <c r="BE545" i="2"/>
  <c r="BB325" i="2"/>
  <c r="BF325" i="2" s="1"/>
  <c r="BE325" i="2"/>
  <c r="BE270" i="2"/>
  <c r="BB270" i="2"/>
  <c r="BF270" i="2" s="1"/>
  <c r="BE235" i="2"/>
  <c r="BB235" i="2"/>
  <c r="BF235" i="2" s="1"/>
  <c r="BB422" i="2"/>
  <c r="BF422" i="2" s="1"/>
  <c r="BE422" i="2"/>
  <c r="BE123" i="2"/>
  <c r="BB123" i="2"/>
  <c r="BF123" i="2" s="1"/>
  <c r="BE677" i="2"/>
  <c r="BB677" i="2"/>
  <c r="BF677" i="2" s="1"/>
  <c r="BE549" i="2"/>
  <c r="BB549" i="2"/>
  <c r="BF549" i="2" s="1"/>
  <c r="BE301" i="2"/>
  <c r="BB301" i="2"/>
  <c r="BF301" i="2" s="1"/>
  <c r="BB76" i="2"/>
  <c r="BF76" i="2" s="1"/>
  <c r="BE76" i="2"/>
  <c r="BB255" i="2"/>
  <c r="BF255" i="2" s="1"/>
  <c r="BE255" i="2"/>
  <c r="BB302" i="2"/>
  <c r="BF302" i="2" s="1"/>
  <c r="BE302" i="2"/>
  <c r="BE620" i="2"/>
  <c r="BB620" i="2"/>
  <c r="BF620" i="2" s="1"/>
  <c r="BE606" i="2"/>
  <c r="BB606" i="2"/>
  <c r="BF606" i="2" s="1"/>
  <c r="BE30" i="2"/>
  <c r="BB30" i="2"/>
  <c r="BF30" i="2" s="1"/>
  <c r="BE27" i="2"/>
  <c r="BB27" i="2"/>
  <c r="BF27" i="2" s="1"/>
  <c r="BE521" i="2"/>
  <c r="BB521" i="2"/>
  <c r="BF521" i="2" s="1"/>
  <c r="BE715" i="2"/>
  <c r="BB715" i="2"/>
  <c r="BF715" i="2" s="1"/>
  <c r="BE784" i="2"/>
  <c r="BB784" i="2"/>
  <c r="BF784" i="2" s="1"/>
  <c r="BE74" i="2"/>
  <c r="BB74" i="2"/>
  <c r="BF74" i="2" s="1"/>
  <c r="BE106" i="2"/>
  <c r="BB106" i="2"/>
  <c r="BF106" i="2" s="1"/>
  <c r="BE304" i="2"/>
  <c r="BB304" i="2"/>
  <c r="BF304" i="2" s="1"/>
  <c r="BE386" i="2"/>
  <c r="BB386" i="2"/>
  <c r="BF386" i="2" s="1"/>
  <c r="BB622" i="2"/>
  <c r="BF622" i="2" s="1"/>
  <c r="BE622" i="2"/>
  <c r="BE697" i="2"/>
  <c r="BB697" i="2"/>
  <c r="BF697" i="2" s="1"/>
  <c r="BE691" i="2"/>
  <c r="BB691" i="2"/>
  <c r="BF691" i="2" s="1"/>
  <c r="BE810" i="2"/>
  <c r="BB810" i="2"/>
  <c r="BF810" i="2" s="1"/>
  <c r="BE72" i="2"/>
  <c r="BB72" i="2"/>
  <c r="BF72" i="2" s="1"/>
  <c r="BB25" i="2"/>
  <c r="BF25" i="2" s="1"/>
  <c r="BE25" i="2"/>
  <c r="BB272" i="2"/>
  <c r="BF272" i="2" s="1"/>
  <c r="BE272" i="2"/>
  <c r="BE233" i="2"/>
  <c r="BB233" i="2"/>
  <c r="BF233" i="2" s="1"/>
  <c r="BB438" i="2"/>
  <c r="BF438" i="2" s="1"/>
  <c r="BE438" i="2"/>
  <c r="BE550" i="2"/>
  <c r="BB550" i="2"/>
  <c r="BF550" i="2" s="1"/>
  <c r="BE618" i="2"/>
  <c r="BB618" i="2"/>
  <c r="BF618" i="2" s="1"/>
  <c r="BE6" i="2"/>
  <c r="BB6" i="2"/>
  <c r="BF6" i="2" s="1"/>
  <c r="BE709" i="2"/>
  <c r="BB709" i="2"/>
  <c r="BF709" i="2" s="1"/>
  <c r="BB412" i="2"/>
  <c r="BF412" i="2" s="1"/>
  <c r="BE412" i="2"/>
  <c r="BB612" i="2"/>
  <c r="BF612" i="2" s="1"/>
  <c r="BE612" i="2"/>
  <c r="BE102" i="2"/>
  <c r="BB102" i="2"/>
  <c r="BF102" i="2" s="1"/>
  <c r="BB189" i="2"/>
  <c r="BF189" i="2" s="1"/>
  <c r="BE189" i="2"/>
  <c r="BB382" i="2"/>
  <c r="BF382" i="2" s="1"/>
  <c r="BE382" i="2"/>
  <c r="BB322" i="2"/>
  <c r="BF322" i="2" s="1"/>
  <c r="BE322" i="2"/>
  <c r="BB453" i="2"/>
  <c r="BF453" i="2" s="1"/>
  <c r="BE453" i="2"/>
  <c r="BB529" i="2"/>
  <c r="BF529" i="2" s="1"/>
  <c r="BE529" i="2"/>
  <c r="BB107" i="2"/>
  <c r="BF107" i="2" s="1"/>
  <c r="BE107" i="2"/>
  <c r="BE792" i="2"/>
  <c r="BB792" i="2"/>
  <c r="BF792" i="2" s="1"/>
  <c r="BE523" i="2"/>
  <c r="BB523" i="2"/>
  <c r="BF523" i="2" s="1"/>
  <c r="BB414" i="2"/>
  <c r="BF414" i="2" s="1"/>
  <c r="BE414" i="2"/>
  <c r="BE600" i="2"/>
  <c r="BB600" i="2"/>
  <c r="BF600" i="2" s="1"/>
  <c r="BB539" i="2"/>
  <c r="BF539" i="2" s="1"/>
  <c r="BE539" i="2"/>
  <c r="BE193" i="2"/>
  <c r="BB193" i="2"/>
  <c r="BF193" i="2" s="1"/>
  <c r="BE78" i="2"/>
  <c r="BB78" i="2"/>
  <c r="BF78" i="2" s="1"/>
  <c r="BE362" i="2"/>
  <c r="BB362" i="2"/>
  <c r="BF362" i="2" s="1"/>
  <c r="BE53" i="2"/>
  <c r="BB53" i="2"/>
  <c r="BF53" i="2" s="1"/>
  <c r="BB18" i="2"/>
  <c r="BF18" i="2" s="1"/>
  <c r="BE18" i="2"/>
  <c r="BE471" i="2"/>
  <c r="BB471" i="2"/>
  <c r="BF471" i="2" s="1"/>
  <c r="BE629" i="2"/>
  <c r="BB629" i="2"/>
  <c r="BF629" i="2" s="1"/>
  <c r="BE100" i="2"/>
  <c r="BB100" i="2"/>
  <c r="BF100" i="2" s="1"/>
  <c r="BE592" i="2"/>
  <c r="BB592" i="2"/>
  <c r="BF592" i="2" s="1"/>
  <c r="BE794" i="2"/>
  <c r="BB794" i="2"/>
  <c r="BF794" i="2" s="1"/>
  <c r="BE812" i="2"/>
  <c r="BB812" i="2"/>
  <c r="BF812" i="2" s="1"/>
  <c r="BB537" i="2"/>
  <c r="BF537" i="2" s="1"/>
  <c r="BE537" i="2"/>
  <c r="BB416" i="2"/>
  <c r="BF416" i="2" s="1"/>
  <c r="BE416" i="2"/>
  <c r="BE359" i="2"/>
  <c r="BB359" i="2"/>
  <c r="BF359" i="2" s="1"/>
  <c r="BE326" i="2"/>
  <c r="BB326" i="2"/>
  <c r="BF326" i="2" s="1"/>
  <c r="BB185" i="2"/>
  <c r="BF185" i="2" s="1"/>
  <c r="BE185" i="2"/>
  <c r="BB247" i="2"/>
  <c r="BF247" i="2" s="1"/>
  <c r="BE247" i="2"/>
  <c r="BE463" i="2"/>
  <c r="BB463" i="2"/>
  <c r="BF463" i="2" s="1"/>
  <c r="BB39" i="2"/>
  <c r="BF39" i="2" s="1"/>
  <c r="BE39" i="2"/>
  <c r="BB58" i="2"/>
  <c r="BF58" i="2" s="1"/>
  <c r="BE58" i="2"/>
  <c r="BB227" i="2"/>
  <c r="BF227" i="2" s="1"/>
  <c r="BE227" i="2"/>
  <c r="BE693" i="2"/>
  <c r="BB693" i="2"/>
  <c r="BF693" i="2" s="1"/>
  <c r="BB525" i="2"/>
  <c r="BF525" i="2" s="1"/>
  <c r="BE525" i="2"/>
  <c r="BB289" i="2"/>
  <c r="BF289" i="2" s="1"/>
  <c r="BE289" i="2"/>
  <c r="BB148" i="2"/>
  <c r="BF148" i="2" s="1"/>
  <c r="BE148" i="2"/>
  <c r="BB120" i="2"/>
  <c r="BF120" i="2" s="1"/>
  <c r="BE120" i="2"/>
  <c r="BE818" i="2"/>
  <c r="BB818" i="2"/>
  <c r="BF818" i="2" s="1"/>
  <c r="BE634" i="2"/>
  <c r="BB634" i="2"/>
  <c r="BF634" i="2" s="1"/>
  <c r="BE610" i="2"/>
  <c r="BB610" i="2"/>
  <c r="BF610" i="2" s="1"/>
  <c r="BE291" i="2"/>
  <c r="BB291" i="2"/>
  <c r="BF291" i="2" s="1"/>
  <c r="BB239" i="2"/>
  <c r="BF239" i="2" s="1"/>
  <c r="BE239" i="2"/>
  <c r="BE418" i="2"/>
  <c r="BB418" i="2"/>
  <c r="BF418" i="2" s="1"/>
  <c r="BE604" i="2"/>
  <c r="BB604" i="2"/>
  <c r="BF604" i="2" s="1"/>
  <c r="BE711" i="2"/>
  <c r="BB711" i="2"/>
  <c r="BF711" i="2" s="1"/>
  <c r="BE547" i="2"/>
  <c r="BB547" i="2"/>
  <c r="BF547" i="2" s="1"/>
  <c r="BE685" i="2"/>
  <c r="BB685" i="2"/>
  <c r="BF685" i="2" s="1"/>
  <c r="BB147" i="2"/>
  <c r="BF147" i="2" s="1"/>
  <c r="BE147" i="2"/>
  <c r="BB294" i="2"/>
  <c r="BF294" i="2" s="1"/>
  <c r="BE294" i="2"/>
  <c r="BE330" i="2"/>
  <c r="BB330" i="2"/>
  <c r="BF330" i="2" s="1"/>
  <c r="BB253" i="2"/>
  <c r="BF253" i="2" s="1"/>
  <c r="BE253" i="2"/>
  <c r="BE243" i="2"/>
  <c r="BB243" i="2"/>
  <c r="BF243" i="2" s="1"/>
  <c r="BB328" i="2"/>
  <c r="BF328" i="2" s="1"/>
  <c r="BE328" i="2"/>
  <c r="BE261" i="2"/>
  <c r="BB261" i="2"/>
  <c r="BF261" i="2" s="1"/>
  <c r="BB454" i="2"/>
  <c r="BF454" i="2" s="1"/>
  <c r="BE454" i="2"/>
  <c r="BE442" i="2"/>
  <c r="BB442" i="2"/>
  <c r="BF442" i="2" s="1"/>
  <c r="BB796" i="2"/>
  <c r="BF796" i="2" s="1"/>
  <c r="BE796" i="2"/>
  <c r="BB713" i="2"/>
  <c r="BF713" i="2" s="1"/>
  <c r="BE713" i="2"/>
  <c r="BE614" i="2"/>
  <c r="BB614" i="2"/>
  <c r="BF614" i="2" s="1"/>
  <c r="BB374" i="2"/>
  <c r="BF374" i="2" s="1"/>
  <c r="BE374" i="2"/>
  <c r="BB287" i="2"/>
  <c r="BF287" i="2" s="1"/>
  <c r="BE287" i="2"/>
  <c r="BE432" i="2"/>
  <c r="BB432" i="2"/>
  <c r="BF432" i="2" s="1"/>
  <c r="BE251" i="2"/>
  <c r="BB251" i="2"/>
  <c r="BF251" i="2" s="1"/>
  <c r="BE816" i="2"/>
  <c r="BB816" i="2"/>
  <c r="BF816" i="2" s="1"/>
  <c r="BE527" i="2"/>
  <c r="BB527" i="2"/>
  <c r="BF527" i="2" s="1"/>
  <c r="BE551" i="2"/>
  <c r="BB551" i="2"/>
  <c r="BF551" i="2" s="1"/>
  <c r="BE776" i="2"/>
  <c r="BB776" i="2"/>
  <c r="BF776" i="2" s="1"/>
  <c r="BB541" i="2"/>
  <c r="BF541" i="2" s="1"/>
  <c r="BE541" i="2"/>
  <c r="BB201" i="2"/>
  <c r="BF201" i="2" s="1"/>
  <c r="BE201" i="2"/>
  <c r="BB380" i="2"/>
  <c r="BF380" i="2" s="1"/>
  <c r="BE380" i="2"/>
  <c r="BB104" i="2"/>
  <c r="BF104" i="2" s="1"/>
  <c r="BE104" i="2"/>
  <c r="BB321" i="2"/>
  <c r="BF321" i="2" s="1"/>
  <c r="BE321" i="2"/>
  <c r="BE200" i="2"/>
  <c r="BB200" i="2"/>
  <c r="BF200" i="2" s="1"/>
  <c r="BB234" i="2"/>
  <c r="BF234" i="2" s="1"/>
  <c r="BE234" i="2"/>
  <c r="BB450" i="2"/>
  <c r="BF450" i="2" s="1"/>
  <c r="BE450" i="2"/>
  <c r="BE461" i="2"/>
  <c r="BB461" i="2"/>
  <c r="BF461" i="2" s="1"/>
  <c r="BB51" i="2"/>
  <c r="BF51" i="2" s="1"/>
  <c r="BE51" i="2"/>
  <c r="BB820" i="2"/>
  <c r="BF820" i="2" s="1"/>
  <c r="BE820" i="2"/>
  <c r="BB626" i="2"/>
  <c r="BF626" i="2" s="1"/>
  <c r="BE626" i="2"/>
  <c r="BE283" i="2"/>
  <c r="BB283" i="2"/>
  <c r="BF283" i="2" s="1"/>
  <c r="BE257" i="2"/>
  <c r="BB257" i="2"/>
  <c r="BF257" i="2" s="1"/>
  <c r="BB457" i="2"/>
  <c r="BF457" i="2" s="1"/>
  <c r="BE457" i="2"/>
  <c r="BB588" i="2"/>
  <c r="BF588" i="2" s="1"/>
  <c r="BE588" i="2"/>
  <c r="BB96" i="2"/>
  <c r="BF96" i="2" s="1"/>
  <c r="BE96" i="2"/>
  <c r="BE371" i="2"/>
  <c r="BB371" i="2"/>
  <c r="BF371" i="2" s="1"/>
  <c r="BE155" i="2"/>
  <c r="BB155" i="2"/>
  <c r="BF155" i="2" s="1"/>
  <c r="BE55" i="2"/>
  <c r="BB55" i="2"/>
  <c r="BF55" i="2" s="1"/>
  <c r="BE15" i="2"/>
  <c r="BB15" i="2"/>
  <c r="BF15" i="2" s="1"/>
  <c r="BE237" i="2"/>
  <c r="BB237" i="2"/>
  <c r="BF237" i="2" s="1"/>
  <c r="BE249" i="2"/>
  <c r="BB249" i="2"/>
  <c r="BF249" i="2" s="1"/>
  <c r="BB285" i="2"/>
  <c r="BF285" i="2" s="1"/>
  <c r="BE285" i="2"/>
  <c r="BB98" i="2"/>
  <c r="BF98" i="2" s="1"/>
  <c r="BE98" i="2"/>
  <c r="BE804" i="2"/>
  <c r="BB804" i="2"/>
  <c r="BF804" i="2" s="1"/>
  <c r="BE161" i="2"/>
  <c r="BB161" i="2"/>
  <c r="BF161" i="2" s="1"/>
  <c r="BB154" i="2"/>
  <c r="BF154" i="2" s="1"/>
  <c r="BE154" i="2"/>
  <c r="BE608" i="2"/>
  <c r="BB608" i="2"/>
  <c r="BF608" i="2" s="1"/>
  <c r="BB798" i="2"/>
  <c r="BF798" i="2" s="1"/>
  <c r="BE798" i="2"/>
  <c r="BB543" i="2"/>
  <c r="BF543" i="2" s="1"/>
  <c r="BE543" i="2"/>
  <c r="BE814" i="2"/>
  <c r="BB814" i="2"/>
  <c r="BF814" i="2" s="1"/>
  <c r="BB378" i="2"/>
  <c r="BF378" i="2" s="1"/>
  <c r="BE378" i="2"/>
  <c r="BE406" i="2"/>
  <c r="BB406" i="2"/>
  <c r="BF406" i="2" s="1"/>
  <c r="BE428" i="2"/>
  <c r="BB428" i="2"/>
  <c r="BF428" i="2" s="1"/>
  <c r="BE281" i="2"/>
  <c r="BB281" i="2"/>
  <c r="BF281" i="2" s="1"/>
  <c r="BE449" i="2"/>
  <c r="BB449" i="2"/>
  <c r="BF449" i="2" s="1"/>
  <c r="BB802" i="2"/>
  <c r="BF802" i="2" s="1"/>
  <c r="BE802" i="2"/>
  <c r="BB703" i="2"/>
  <c r="BF703" i="2" s="1"/>
  <c r="BE703" i="2"/>
  <c r="BE451" i="2"/>
  <c r="BB451" i="2"/>
  <c r="BF451" i="2" s="1"/>
  <c r="BE279" i="2"/>
  <c r="BB279" i="2"/>
  <c r="BF279" i="2" s="1"/>
  <c r="BB384" i="2"/>
  <c r="BF384" i="2" s="1"/>
  <c r="BE384" i="2"/>
  <c r="BB229" i="2"/>
  <c r="BF229" i="2" s="1"/>
  <c r="BE229" i="2"/>
  <c r="BB434" i="2"/>
  <c r="BF434" i="2" s="1"/>
  <c r="BE434" i="2"/>
  <c r="BB630" i="2"/>
  <c r="BF630" i="2" s="1"/>
  <c r="BE630" i="2"/>
  <c r="BE358" i="2"/>
  <c r="BB358" i="2"/>
  <c r="BF358" i="2" s="1"/>
  <c r="BE268" i="2"/>
  <c r="BB268" i="2"/>
  <c r="BF268" i="2" s="1"/>
  <c r="BE329" i="2"/>
  <c r="BB329" i="2"/>
  <c r="BF329" i="2" s="1"/>
  <c r="BB70" i="2"/>
  <c r="BF70" i="2" s="1"/>
  <c r="BE70" i="2"/>
  <c r="BB57" i="2"/>
  <c r="BF57" i="2" s="1"/>
  <c r="BE57" i="2"/>
  <c r="BB5" i="2"/>
  <c r="BF5" i="2" s="1"/>
  <c r="BE5" i="2"/>
  <c r="BB4" i="2"/>
  <c r="BF4" i="2" s="1"/>
  <c r="BE4" i="2"/>
  <c r="BH5" i="2" l="1"/>
  <c r="B53" i="1" s="1"/>
  <c r="BH6" i="2"/>
  <c r="B5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5" authorId="0" shapeId="0" xr:uid="{00000000-0006-0000-0000-000001000000}">
      <text>
        <r>
          <rPr>
            <b/>
            <sz val="9"/>
            <color indexed="81"/>
            <rFont val="Tahoma"/>
            <family val="2"/>
          </rPr>
          <t>Welcome to the TPS61288 Quickstart Design Tool</t>
        </r>
        <r>
          <rPr>
            <sz val="9"/>
            <color indexed="81"/>
            <rFont val="Tahoma"/>
            <family val="2"/>
          </rPr>
          <t xml:space="preserve">
This stand-alone tool facilitates and assists the power supply engineer with the design of a DC/DC converter based on TPS61288.
</t>
        </r>
        <r>
          <rPr>
            <b/>
            <sz val="9"/>
            <color indexed="81"/>
            <rFont val="Tahoma"/>
            <family val="2"/>
          </rPr>
          <t>Rev 1.0, Texas Instruments, Inc.</t>
        </r>
      </text>
    </comment>
    <comment ref="K5" authorId="0" shapeId="0" xr:uid="{00000000-0006-0000-0000-000002000000}">
      <text>
        <r>
          <rPr>
            <b/>
            <sz val="9"/>
            <color indexed="81"/>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softeware
- Copy this software except to make archival or backup copies
- Reverse engineer, disassemble, decompile or make any attempt to discover the source code od the softeware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TPS61022 product datasheet and EVM user guides for more details.</t>
        </r>
      </text>
    </comment>
    <comment ref="B11" authorId="0" shapeId="0" xr:uid="{00000000-0006-0000-0000-000003000000}">
      <text>
        <r>
          <rPr>
            <b/>
            <sz val="9"/>
            <color indexed="81"/>
            <rFont val="Tahoma"/>
            <family val="2"/>
          </rPr>
          <t>Input Minimum Voltage:</t>
        </r>
        <r>
          <rPr>
            <sz val="9"/>
            <color indexed="81"/>
            <rFont val="Tahoma"/>
            <family val="2"/>
          </rPr>
          <t xml:space="preserve">
Datasheet Operating </t>
        </r>
        <r>
          <rPr>
            <b/>
            <sz val="9"/>
            <color indexed="81"/>
            <rFont val="Tahoma"/>
            <family val="2"/>
          </rPr>
          <t xml:space="preserve">Minimum: 2.0V
</t>
        </r>
        <r>
          <rPr>
            <sz val="9"/>
            <color indexed="81"/>
            <rFont val="Tahoma"/>
            <family val="2"/>
          </rPr>
          <t>2.4V minimum input voltage for startup</t>
        </r>
      </text>
    </comment>
    <comment ref="B13" authorId="0" shapeId="0" xr:uid="{00000000-0006-0000-0000-000004000000}">
      <text>
        <r>
          <rPr>
            <b/>
            <sz val="9"/>
            <color indexed="81"/>
            <rFont val="Tahoma"/>
            <family val="2"/>
          </rPr>
          <t>Input Maximum Voltage:</t>
        </r>
        <r>
          <rPr>
            <sz val="9"/>
            <color indexed="81"/>
            <rFont val="Tahoma"/>
            <family val="2"/>
          </rPr>
          <t xml:space="preserve">
Datasheet Operating </t>
        </r>
        <r>
          <rPr>
            <b/>
            <sz val="9"/>
            <color indexed="81"/>
            <rFont val="Tahoma"/>
            <family val="2"/>
          </rPr>
          <t xml:space="preserve">Maximum: 18V
</t>
        </r>
      </text>
    </comment>
    <comment ref="B18" authorId="0" shapeId="0" xr:uid="{00000000-0006-0000-0000-000005000000}">
      <text>
        <r>
          <rPr>
            <b/>
            <sz val="9"/>
            <color indexed="81"/>
            <rFont val="Tahoma"/>
            <family val="2"/>
          </rPr>
          <t>Efficiency:</t>
        </r>
        <r>
          <rPr>
            <sz val="9"/>
            <color indexed="81"/>
            <rFont val="Tahoma"/>
            <family val="2"/>
          </rPr>
          <t xml:space="preserve">
Use 90% for most applications.</t>
        </r>
      </text>
    </comment>
    <comment ref="B21" authorId="0" shapeId="0" xr:uid="{00000000-0006-0000-0000-000006000000}">
      <text>
        <r>
          <rPr>
            <b/>
            <sz val="9"/>
            <color indexed="81"/>
            <rFont val="Tahoma"/>
            <family val="2"/>
          </rPr>
          <t>Resistor Divider R2:</t>
        </r>
        <r>
          <rPr>
            <sz val="9"/>
            <color indexed="81"/>
            <rFont val="Tahoma"/>
            <family val="2"/>
          </rPr>
          <t xml:space="preserve">
For best accuracy, keep R2 smaller than 300kΩ.</t>
        </r>
      </text>
    </comment>
    <comment ref="B30" authorId="0" shapeId="0" xr:uid="{00000000-0006-0000-0000-000007000000}">
      <text>
        <r>
          <rPr>
            <b/>
            <sz val="9"/>
            <color rgb="FF000000"/>
            <rFont val="Tahoma"/>
            <family val="2"/>
          </rPr>
          <t xml:space="preserve">Selected Inductor Peak-to-Peak Current Ripple Ratio:
</t>
        </r>
        <r>
          <rPr>
            <b/>
            <sz val="9"/>
            <color rgb="FF000000"/>
            <rFont val="Tahoma"/>
            <family val="2"/>
          </rPr>
          <t xml:space="preserve">
</t>
        </r>
        <r>
          <rPr>
            <sz val="9"/>
            <color rgb="FF000000"/>
            <rFont val="Tahoma"/>
            <family val="2"/>
          </rPr>
          <t xml:space="preserve">This is the ratio of peak-to-peak inductor ripple current to the maximum average inductor current. Typically this value should be 40% or less.
</t>
        </r>
        <r>
          <rPr>
            <sz val="9"/>
            <color rgb="FF000000"/>
            <rFont val="Tahoma"/>
            <family val="2"/>
          </rPr>
          <t xml:space="preserve">
</t>
        </r>
        <r>
          <rPr>
            <sz val="9"/>
            <color rgb="FF000000"/>
            <rFont val="Tahoma"/>
            <family val="2"/>
          </rPr>
          <t xml:space="preserve">Once the Ripple Ratio has been selected it will be used to calculate the inductor value
</t>
        </r>
      </text>
    </comment>
    <comment ref="B33" authorId="0" shapeId="0" xr:uid="{00000000-0006-0000-0000-000008000000}">
      <text>
        <r>
          <rPr>
            <b/>
            <sz val="9"/>
            <color rgb="FF000000"/>
            <rFont val="Tahoma"/>
            <family val="2"/>
          </rPr>
          <t>Selected Inductance Value:</t>
        </r>
        <r>
          <rPr>
            <sz val="9"/>
            <color rgb="FF000000"/>
            <rFont val="Tahoma"/>
            <family val="2"/>
          </rPr>
          <t xml:space="preserve">
</t>
        </r>
        <r>
          <rPr>
            <sz val="9"/>
            <color rgb="FF000000"/>
            <rFont val="Tahoma"/>
            <family val="2"/>
          </rPr>
          <t xml:space="preserve">
</t>
        </r>
        <r>
          <rPr>
            <sz val="9"/>
            <color rgb="FF000000"/>
            <rFont val="Tahoma"/>
            <family val="2"/>
          </rPr>
          <t>This is the selected inductance value. The calculated inductance value should be used as a guide line to select the inductance value.</t>
        </r>
      </text>
    </comment>
    <comment ref="B36" authorId="0" shapeId="0" xr:uid="{00000000-0006-0000-0000-000009000000}">
      <text>
        <r>
          <rPr>
            <b/>
            <sz val="9"/>
            <color rgb="FF000000"/>
            <rFont val="Tahoma"/>
            <family val="2"/>
          </rPr>
          <t>Inductor Valley Current:</t>
        </r>
        <r>
          <rPr>
            <sz val="9"/>
            <color rgb="FF000000"/>
            <rFont val="Tahoma"/>
            <family val="2"/>
          </rPr>
          <t xml:space="preserve">
</t>
        </r>
        <r>
          <rPr>
            <sz val="9"/>
            <color rgb="FF000000"/>
            <rFont val="Tahoma"/>
            <family val="2"/>
          </rPr>
          <t xml:space="preserve">
</t>
        </r>
        <r>
          <rPr>
            <sz val="9"/>
            <color rgb="FF000000"/>
            <rFont val="Tahoma"/>
            <family val="2"/>
          </rPr>
          <t>TPS61288 valley current limit is 15A (Min).</t>
        </r>
      </text>
    </comment>
    <comment ref="B42" authorId="0" shapeId="0" xr:uid="{00000000-0006-0000-0000-00000A000000}">
      <text>
        <r>
          <rPr>
            <b/>
            <sz val="9"/>
            <color rgb="FF000000"/>
            <rFont val="Tahoma"/>
            <family val="2"/>
          </rPr>
          <t xml:space="preserve">Selected Output Capacitance Value:
</t>
        </r>
        <r>
          <rPr>
            <b/>
            <sz val="9"/>
            <color rgb="FF000000"/>
            <rFont val="Tahoma"/>
            <family val="2"/>
          </rPr>
          <t xml:space="preserve">
</t>
        </r>
        <r>
          <rPr>
            <sz val="9"/>
            <color rgb="FF000000"/>
            <rFont val="Tahoma"/>
            <family val="2"/>
          </rPr>
          <t xml:space="preserve">This is the selected output capacitance value. The calculated output capacitance value should be used as a guide line to select the output capacitance value.
</t>
        </r>
        <r>
          <rPr>
            <sz val="9"/>
            <color rgb="FF000000"/>
            <rFont val="Tahoma"/>
            <family val="2"/>
          </rPr>
          <t xml:space="preserve">
</t>
        </r>
        <r>
          <rPr>
            <sz val="9"/>
            <color rgb="FF000000"/>
            <rFont val="Tahoma"/>
            <family val="2"/>
          </rPr>
          <t>Care must be taken when evaluating the derating of a ceramic capacitor under dc bias voltage, aging, and ac signal.</t>
        </r>
      </text>
    </comment>
    <comment ref="B50" authorId="0" shapeId="0" xr:uid="{00000000-0006-0000-0000-00000B000000}">
      <text>
        <r>
          <rPr>
            <b/>
            <sz val="9"/>
            <color rgb="FF000000"/>
            <rFont val="Tahoma"/>
            <family val="2"/>
          </rPr>
          <t>Zero Frequency Inducing by Feedforward Capacitor:</t>
        </r>
        <r>
          <rPr>
            <sz val="9"/>
            <color rgb="FF000000"/>
            <rFont val="Tahoma"/>
            <family val="2"/>
          </rPr>
          <t xml:space="preserve">
</t>
        </r>
        <r>
          <rPr>
            <sz val="9"/>
            <color rgb="FF000000"/>
            <rFont val="Tahoma"/>
            <family val="2"/>
          </rPr>
          <t xml:space="preserve">
</t>
        </r>
        <r>
          <rPr>
            <sz val="9"/>
            <color rgb="FF000000"/>
            <rFont val="Tahoma"/>
            <family val="2"/>
          </rPr>
          <t>For most applications, TPS61288 doesn’t need a feedforward capacitor. Use 1000kHz at zero frequency.</t>
        </r>
      </text>
    </comment>
  </commentList>
</comments>
</file>

<file path=xl/sharedStrings.xml><?xml version="1.0" encoding="utf-8"?>
<sst xmlns="http://schemas.openxmlformats.org/spreadsheetml/2006/main" count="215" uniqueCount="150">
  <si>
    <t>Input Voltage Parameters</t>
  </si>
  <si>
    <t>Input Minimum Voltage</t>
  </si>
  <si>
    <t>Input Norminal Voltage</t>
  </si>
  <si>
    <t>Input Maximum Voltage</t>
  </si>
  <si>
    <t>V</t>
  </si>
  <si>
    <t>User Input</t>
  </si>
  <si>
    <t>Output Parameters</t>
  </si>
  <si>
    <t>Output Voltage</t>
  </si>
  <si>
    <t>Maximum Output Current</t>
  </si>
  <si>
    <t>A</t>
  </si>
  <si>
    <t>Output Ripple</t>
  </si>
  <si>
    <t>mV</t>
  </si>
  <si>
    <t>Output Ripple Percentage</t>
  </si>
  <si>
    <t>%</t>
  </si>
  <si>
    <t>Setting Output Voltage</t>
  </si>
  <si>
    <t>Resistor Divider R2</t>
  </si>
  <si>
    <t>kΩ</t>
  </si>
  <si>
    <t>Resistor Divider R1</t>
  </si>
  <si>
    <t>Inductor Selection</t>
  </si>
  <si>
    <t>Inductor Peak-to-Peak Current</t>
  </si>
  <si>
    <t>Switching Frequency</t>
  </si>
  <si>
    <t>MHz</t>
  </si>
  <si>
    <t>Frequency and Duty at Normal Inout Voltage</t>
  </si>
  <si>
    <t>Duty Cycle</t>
  </si>
  <si>
    <t>Efficiency</t>
  </si>
  <si>
    <t>Inductor Valley Current</t>
  </si>
  <si>
    <t>Inductor Peak Current</t>
  </si>
  <si>
    <t>uH</t>
  </si>
  <si>
    <t>time</t>
  </si>
  <si>
    <t>IL</t>
  </si>
  <si>
    <t>Output Capacitor Selection</t>
  </si>
  <si>
    <t>uF</t>
  </si>
  <si>
    <t>Loop Stability and Feedforward Capacitor</t>
  </si>
  <si>
    <t>Zero Frequency Inducing by Feedforward Capacitor</t>
  </si>
  <si>
    <t>kHz</t>
  </si>
  <si>
    <t>pF</t>
  </si>
  <si>
    <t>BOOST peak current control loop response BY Jing</t>
  </si>
  <si>
    <t>fsw</t>
  </si>
  <si>
    <t>power stage</t>
  </si>
  <si>
    <t>error AMP</t>
  </si>
  <si>
    <t>loop</t>
  </si>
  <si>
    <t>feedforward</t>
  </si>
  <si>
    <t>Loop+Cff</t>
  </si>
  <si>
    <t>Vref</t>
  </si>
  <si>
    <t>f</t>
  </si>
  <si>
    <t>DCgain</t>
  </si>
  <si>
    <t>fp gain</t>
  </si>
  <si>
    <t>fp phase</t>
  </si>
  <si>
    <t>fzRHP gain</t>
  </si>
  <si>
    <t>fzRHP phase</t>
  </si>
  <si>
    <t>fzESR gain</t>
  </si>
  <si>
    <t>fzESR phase</t>
  </si>
  <si>
    <t>power gain</t>
  </si>
  <si>
    <t>power phase</t>
  </si>
  <si>
    <t>Dcgain</t>
  </si>
  <si>
    <t>fp_comp1 gain</t>
  </si>
  <si>
    <t>fp_comp1 phase</t>
  </si>
  <si>
    <t>fz_comp gain</t>
  </si>
  <si>
    <t>fz_comp phase</t>
  </si>
  <si>
    <t>fp_comp2 gain</t>
  </si>
  <si>
    <t>fp_comp2 phase</t>
  </si>
  <si>
    <t>err gain</t>
  </si>
  <si>
    <t>err phase</t>
  </si>
  <si>
    <t>current sense gain</t>
  </si>
  <si>
    <t>FB divider gain</t>
  </si>
  <si>
    <t>loop gain</t>
  </si>
  <si>
    <t>loop phase</t>
  </si>
  <si>
    <t>fz_ff gain</t>
  </si>
  <si>
    <t>fz_ff phase</t>
  </si>
  <si>
    <t>fp_ff gain</t>
  </si>
  <si>
    <t>fp_ff  hase</t>
  </si>
  <si>
    <t>Cff gain</t>
  </si>
  <si>
    <t>Cff phase</t>
  </si>
  <si>
    <t>gain</t>
  </si>
  <si>
    <t>phase</t>
  </si>
  <si>
    <t>GmEA</t>
  </si>
  <si>
    <t>mA/V</t>
  </si>
  <si>
    <t>Rsns</t>
  </si>
  <si>
    <t>mΩ</t>
  </si>
  <si>
    <t>GmPS</t>
  </si>
  <si>
    <t>A/V</t>
  </si>
  <si>
    <t>L</t>
  </si>
  <si>
    <t>Cout</t>
  </si>
  <si>
    <t>ESR</t>
  </si>
  <si>
    <t>Iout</t>
  </si>
  <si>
    <t>Vout</t>
  </si>
  <si>
    <t>Rout</t>
  </si>
  <si>
    <t>Ω</t>
  </si>
  <si>
    <t>Vin</t>
  </si>
  <si>
    <t>Power stage</t>
  </si>
  <si>
    <t>1-D</t>
  </si>
  <si>
    <t>D</t>
  </si>
  <si>
    <t>fp</t>
  </si>
  <si>
    <t>Hz</t>
  </si>
  <si>
    <t>fzRHP</t>
  </si>
  <si>
    <t>fzESR</t>
  </si>
  <si>
    <t>DC_gain_power</t>
  </si>
  <si>
    <t>dB</t>
  </si>
  <si>
    <t>Error Amplifier</t>
  </si>
  <si>
    <t>Ro_ea</t>
  </si>
  <si>
    <t>MΩ</t>
  </si>
  <si>
    <t>Rc</t>
  </si>
  <si>
    <t>Cc</t>
  </si>
  <si>
    <t>Cp</t>
  </si>
  <si>
    <t>fz_comp</t>
  </si>
  <si>
    <t>fp_comp1</t>
  </si>
  <si>
    <t>fp_comp2</t>
  </si>
  <si>
    <t>DC_gain_comp</t>
  </si>
  <si>
    <t>mid_DC_gain_comp</t>
  </si>
  <si>
    <t>FB Divider</t>
  </si>
  <si>
    <t>R1</t>
  </si>
  <si>
    <t>R2</t>
  </si>
  <si>
    <t>Feedforward</t>
  </si>
  <si>
    <t>Cff</t>
  </si>
  <si>
    <t>F</t>
  </si>
  <si>
    <t>fz_ff</t>
  </si>
  <si>
    <t>fp_ff</t>
  </si>
  <si>
    <t>Filter at FB pin</t>
  </si>
  <si>
    <t>R_filter</t>
  </si>
  <si>
    <t>C_filter</t>
  </si>
  <si>
    <t>fp_filter</t>
  </si>
  <si>
    <t>NA</t>
  </si>
  <si>
    <t>Output Capacitor ESR</t>
  </si>
  <si>
    <t>ABOUT</t>
  </si>
  <si>
    <t>Inductor Peak-to-Peak Current Ratio</t>
  </si>
  <si>
    <t>Inductor DC Current</t>
  </si>
  <si>
    <t>Terms of Use</t>
  </si>
  <si>
    <t xml:space="preserve"> Calculated Inductance Value</t>
  </si>
  <si>
    <t>Real Output Ripple</t>
  </si>
  <si>
    <t xml:space="preserve"> Calculated Effective Output Capacitance</t>
  </si>
  <si>
    <t>test condition: Vin=3.6V Vout=5V Iout=1A</t>
  </si>
  <si>
    <t xml:space="preserve"> </t>
  </si>
  <si>
    <t>phase+180</t>
  </si>
  <si>
    <t>Selected Inductance Value L1</t>
  </si>
  <si>
    <t>Selected Effective Output Capacitance C2</t>
  </si>
  <si>
    <t>Feedforward Capacitance C3</t>
  </si>
  <si>
    <t xml:space="preserve">Cross-over Frequency </t>
  </si>
  <si>
    <t>⁰</t>
  </si>
  <si>
    <t>Gain Margin</t>
  </si>
  <si>
    <t>Phase Margin</t>
  </si>
  <si>
    <t>Loop+Cff ROUND</t>
  </si>
  <si>
    <t>crossoverf</t>
  </si>
  <si>
    <t>phase margin</t>
  </si>
  <si>
    <t>gain margin</t>
  </si>
  <si>
    <t>64mW</t>
  </si>
  <si>
    <t>nF</t>
  </si>
  <si>
    <t>Rc COMP</t>
  </si>
  <si>
    <t>Cc COMP</t>
  </si>
  <si>
    <t>Cp COMP</t>
  </si>
  <si>
    <t>TPS61288 18V, 15A Boost Converter Design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</si>
</sst>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00_ "/>
    <numFmt numFmtId="166" formatCode="0.00000000"/>
    <numFmt numFmtId="167" formatCode="0.00000000000000000000"/>
    <numFmt numFmtId="168" formatCode="0.0"/>
    <numFmt numFmtId="169" formatCode="#,##0.0"/>
  </numFmts>
  <fonts count="12" x14ac:knownFonts="1">
    <font>
      <sz val="11"/>
      <color theme="1"/>
      <name val="Calibri"/>
      <family val="2"/>
      <scheme val="minor"/>
    </font>
    <font>
      <b/>
      <sz val="11"/>
      <color theme="0"/>
      <name val="Calibri"/>
      <family val="2"/>
      <scheme val="minor"/>
    </font>
    <font>
      <b/>
      <sz val="11"/>
      <color theme="1"/>
      <name val="Calibri"/>
      <family val="2"/>
      <scheme val="minor"/>
    </font>
    <font>
      <sz val="26"/>
      <color theme="0"/>
      <name val="Calibri"/>
      <family val="2"/>
      <scheme val="minor"/>
    </font>
    <font>
      <sz val="18"/>
      <color theme="3" tint="0.39997558519241921"/>
      <name val="Calibri"/>
      <family val="2"/>
      <scheme val="minor"/>
    </font>
    <font>
      <sz val="18"/>
      <color theme="1"/>
      <name val="Calibri"/>
      <family val="2"/>
      <scheme val="minor"/>
    </font>
    <font>
      <sz val="11"/>
      <color theme="1"/>
      <name val="Arial"/>
      <family val="2"/>
    </font>
    <font>
      <sz val="9"/>
      <color indexed="81"/>
      <name val="Tahoma"/>
      <family val="2"/>
    </font>
    <font>
      <b/>
      <sz val="9"/>
      <color indexed="81"/>
      <name val="Tahoma"/>
      <family val="2"/>
    </font>
    <font>
      <sz val="11"/>
      <color theme="0"/>
      <name val="Calibri"/>
      <family val="2"/>
      <scheme val="minor"/>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5">
    <xf numFmtId="0" fontId="0" fillId="0" borderId="0" xfId="0"/>
    <xf numFmtId="0" fontId="0" fillId="0" borderId="0" xfId="0" applyAlignment="1">
      <alignment horizontal="right"/>
    </xf>
    <xf numFmtId="0" fontId="4" fillId="3" borderId="0" xfId="0" applyFont="1" applyFill="1" applyAlignment="1">
      <alignment vertical="center"/>
    </xf>
    <xf numFmtId="0" fontId="4" fillId="4" borderId="0" xfId="0" applyFont="1" applyFill="1" applyAlignment="1">
      <alignment vertical="center"/>
    </xf>
    <xf numFmtId="0" fontId="1" fillId="4" borderId="0" xfId="0" applyFont="1" applyFill="1" applyAlignment="1">
      <alignment horizontal="right"/>
    </xf>
    <xf numFmtId="0" fontId="0" fillId="0" borderId="1" xfId="0" applyBorder="1" applyAlignment="1">
      <alignment horizontal="right"/>
    </xf>
    <xf numFmtId="0" fontId="0" fillId="0" borderId="1" xfId="0" applyBorder="1"/>
    <xf numFmtId="1" fontId="0" fillId="0" borderId="1" xfId="0" applyNumberFormat="1" applyBorder="1"/>
    <xf numFmtId="2" fontId="0" fillId="0" borderId="0" xfId="0" applyNumberFormat="1"/>
    <xf numFmtId="2" fontId="0" fillId="0" borderId="1" xfId="0" applyNumberFormat="1" applyBorder="1"/>
    <xf numFmtId="0" fontId="0" fillId="6" borderId="0" xfId="0" applyFill="1"/>
    <xf numFmtId="0" fontId="0" fillId="0" borderId="2" xfId="0" applyBorder="1"/>
    <xf numFmtId="0" fontId="0" fillId="0" borderId="3" xfId="0" applyBorder="1"/>
    <xf numFmtId="0" fontId="0" fillId="9" borderId="3" xfId="0" applyFill="1" applyBorder="1"/>
    <xf numFmtId="0" fontId="0" fillId="10" borderId="3" xfId="0" applyFill="1" applyBorder="1"/>
    <xf numFmtId="0" fontId="0" fillId="0" borderId="5" xfId="0" applyBorder="1" applyAlignment="1">
      <alignment wrapText="1"/>
    </xf>
    <xf numFmtId="0" fontId="0" fillId="0" borderId="0" xfId="0" applyAlignment="1">
      <alignment wrapText="1"/>
    </xf>
    <xf numFmtId="0" fontId="0" fillId="7" borderId="0" xfId="0" applyFill="1" applyAlignment="1">
      <alignment wrapText="1"/>
    </xf>
    <xf numFmtId="0" fontId="0" fillId="8" borderId="0" xfId="0" applyFill="1" applyAlignment="1">
      <alignment horizont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1" borderId="6" xfId="0" applyFill="1" applyBorder="1" applyAlignment="1">
      <alignment wrapText="1"/>
    </xf>
    <xf numFmtId="0" fontId="0" fillId="12" borderId="0" xfId="0" applyFill="1" applyAlignment="1">
      <alignment wrapText="1"/>
    </xf>
    <xf numFmtId="0" fontId="0" fillId="12" borderId="6" xfId="0" applyFill="1" applyBorder="1" applyAlignment="1">
      <alignment wrapText="1"/>
    </xf>
    <xf numFmtId="0" fontId="0" fillId="2" borderId="0" xfId="0" applyFill="1"/>
    <xf numFmtId="0" fontId="0" fillId="0" borderId="5" xfId="0" applyBorder="1"/>
    <xf numFmtId="164" fontId="0" fillId="0" borderId="0" xfId="0" applyNumberFormat="1"/>
    <xf numFmtId="165" fontId="0" fillId="0" borderId="0" xfId="0" applyNumberFormat="1"/>
    <xf numFmtId="164" fontId="0" fillId="0" borderId="6" xfId="0" applyNumberFormat="1" applyBorder="1"/>
    <xf numFmtId="166" fontId="0" fillId="0" borderId="0" xfId="0" applyNumberFormat="1"/>
    <xf numFmtId="1" fontId="0" fillId="0" borderId="0" xfId="0" applyNumberFormat="1"/>
    <xf numFmtId="0" fontId="6" fillId="0" borderId="0" xfId="0" applyFont="1"/>
    <xf numFmtId="2" fontId="0" fillId="6" borderId="0" xfId="0" applyNumberFormat="1" applyFill="1"/>
    <xf numFmtId="167" fontId="0" fillId="6" borderId="0" xfId="0" applyNumberFormat="1" applyFill="1"/>
    <xf numFmtId="4" fontId="0" fillId="0" borderId="1" xfId="0" applyNumberFormat="1" applyBorder="1"/>
    <xf numFmtId="0" fontId="0" fillId="13" borderId="0" xfId="0" applyFill="1"/>
    <xf numFmtId="0" fontId="9" fillId="13" borderId="0" xfId="0" applyFont="1" applyFill="1"/>
    <xf numFmtId="2" fontId="9" fillId="13" borderId="0" xfId="0" applyNumberFormat="1" applyFont="1" applyFill="1"/>
    <xf numFmtId="168" fontId="0" fillId="0" borderId="1" xfId="0" applyNumberFormat="1" applyBorder="1"/>
    <xf numFmtId="1" fontId="0" fillId="14" borderId="0" xfId="0" applyNumberFormat="1" applyFill="1"/>
    <xf numFmtId="0" fontId="0" fillId="3" borderId="1" xfId="0" applyFill="1" applyBorder="1" applyProtection="1">
      <protection locked="0"/>
    </xf>
    <xf numFmtId="2" fontId="0" fillId="3" borderId="1" xfId="0" applyNumberFormat="1" applyFill="1" applyBorder="1" applyProtection="1">
      <protection locked="0"/>
    </xf>
    <xf numFmtId="4" fontId="0" fillId="0" borderId="0" xfId="0" applyNumberFormat="1"/>
    <xf numFmtId="4" fontId="0" fillId="6" borderId="0" xfId="0" applyNumberFormat="1" applyFill="1"/>
    <xf numFmtId="0" fontId="9" fillId="13" borderId="2" xfId="0" applyFont="1" applyFill="1" applyBorder="1"/>
    <xf numFmtId="0" fontId="9" fillId="13" borderId="3" xfId="0" applyFont="1" applyFill="1" applyBorder="1"/>
    <xf numFmtId="0" fontId="9" fillId="13" borderId="4" xfId="0" applyFont="1" applyFill="1" applyBorder="1"/>
    <xf numFmtId="0" fontId="9" fillId="13" borderId="5" xfId="0" applyFont="1" applyFill="1" applyBorder="1"/>
    <xf numFmtId="0" fontId="9" fillId="13" borderId="6" xfId="0" applyFont="1" applyFill="1" applyBorder="1"/>
    <xf numFmtId="2" fontId="1" fillId="13" borderId="0" xfId="0" applyNumberFormat="1" applyFont="1" applyFill="1"/>
    <xf numFmtId="0" fontId="1" fillId="13" borderId="0" xfId="0" applyFont="1" applyFill="1"/>
    <xf numFmtId="0" fontId="1" fillId="13" borderId="5" xfId="0" applyFont="1" applyFill="1" applyBorder="1"/>
    <xf numFmtId="0" fontId="1" fillId="13" borderId="6" xfId="0" applyFont="1" applyFill="1" applyBorder="1"/>
    <xf numFmtId="1" fontId="1" fillId="13" borderId="0" xfId="0" applyNumberFormat="1" applyFont="1" applyFill="1"/>
    <xf numFmtId="0" fontId="9" fillId="13" borderId="7" xfId="0" applyFont="1" applyFill="1" applyBorder="1"/>
    <xf numFmtId="0" fontId="9" fillId="13" borderId="8" xfId="0" applyFont="1" applyFill="1" applyBorder="1"/>
    <xf numFmtId="0" fontId="1" fillId="13" borderId="8" xfId="0" applyFont="1" applyFill="1" applyBorder="1"/>
    <xf numFmtId="0" fontId="1" fillId="13" borderId="9" xfId="0" applyFont="1" applyFill="1" applyBorder="1"/>
    <xf numFmtId="169" fontId="0" fillId="3" borderId="1" xfId="0" applyNumberFormat="1" applyFill="1" applyBorder="1" applyProtection="1">
      <protection locked="0"/>
    </xf>
    <xf numFmtId="0" fontId="2" fillId="0" borderId="1" xfId="0" applyFont="1" applyBorder="1" applyAlignment="1">
      <alignment horizontal="center"/>
    </xf>
    <xf numFmtId="0" fontId="3" fillId="2" borderId="0" xfId="0" applyFont="1" applyFill="1" applyAlignment="1">
      <alignment horizontal="center" vertical="center"/>
    </xf>
    <xf numFmtId="0" fontId="4" fillId="0" borderId="0" xfId="0" applyFont="1" applyAlignment="1">
      <alignment horizontal="left" vertical="center"/>
    </xf>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12" borderId="5" xfId="0" applyFill="1" applyBorder="1" applyAlignment="1">
      <alignment horizontal="center"/>
    </xf>
    <xf numFmtId="0" fontId="0" fillId="12" borderId="0" xfId="0" applyFill="1" applyAlignment="1">
      <alignment horizontal="center"/>
    </xf>
    <xf numFmtId="0" fontId="5" fillId="5" borderId="0" xfId="0" applyFont="1" applyFill="1" applyAlignment="1">
      <alignment horizontal="center" vertical="center" wrapText="1"/>
    </xf>
    <xf numFmtId="0" fontId="0" fillId="7" borderId="3" xfId="0" applyFill="1" applyBorder="1" applyAlignment="1">
      <alignment horizontal="center" wrapText="1"/>
    </xf>
    <xf numFmtId="0" fontId="0" fillId="8" borderId="3" xfId="0" applyFill="1" applyBorder="1" applyAlignment="1">
      <alignment horizontal="center" wrapText="1"/>
    </xf>
    <xf numFmtId="0" fontId="0" fillId="11" borderId="3" xfId="0" applyFill="1" applyBorder="1" applyAlignment="1">
      <alignment horizontal="center" wrapText="1"/>
    </xf>
    <xf numFmtId="0" fontId="0" fillId="11" borderId="4" xfId="0" applyFill="1" applyBorder="1" applyAlignment="1">
      <alignment horizontal="center" wrapText="1"/>
    </xf>
    <xf numFmtId="0" fontId="5" fillId="0" borderId="0" xfId="0"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000"/>
              <a:t>Inductor</a:t>
            </a:r>
            <a:r>
              <a:rPr lang="en-US" sz="2000" baseline="0"/>
              <a:t> Current Waveform </a:t>
            </a:r>
            <a:endParaRPr lang="en-US" sz="2000"/>
          </a:p>
        </c:rich>
      </c:tx>
      <c:layout>
        <c:manualLayout>
          <c:xMode val="edge"/>
          <c:yMode val="edge"/>
          <c:x val="0.20341676665020264"/>
          <c:y val="4.7753249335348739E-2"/>
        </c:manualLayout>
      </c:layout>
      <c:overlay val="0"/>
    </c:title>
    <c:autoTitleDeleted val="0"/>
    <c:plotArea>
      <c:layout>
        <c:manualLayout>
          <c:layoutTarget val="inner"/>
          <c:xMode val="edge"/>
          <c:yMode val="edge"/>
          <c:x val="0.168217309861832"/>
          <c:y val="0.20713287342136211"/>
          <c:w val="0.76867265097292803"/>
          <c:h val="0.56516186198454677"/>
        </c:manualLayout>
      </c:layout>
      <c:scatterChart>
        <c:scatterStyle val="lineMarker"/>
        <c:varyColors val="0"/>
        <c:ser>
          <c:idx val="0"/>
          <c:order val="0"/>
          <c:tx>
            <c:v>IL</c:v>
          </c:tx>
          <c:xVal>
            <c:numRef>
              <c:f>Sheet1!$F$50:$F$54</c:f>
              <c:numCache>
                <c:formatCode>General</c:formatCode>
                <c:ptCount val="5"/>
                <c:pt idx="0">
                  <c:v>0</c:v>
                </c:pt>
                <c:pt idx="1">
                  <c:v>1.4750000000000001</c:v>
                </c:pt>
                <c:pt idx="2">
                  <c:v>2</c:v>
                </c:pt>
                <c:pt idx="3">
                  <c:v>3.4750000000000001</c:v>
                </c:pt>
                <c:pt idx="4">
                  <c:v>4</c:v>
                </c:pt>
              </c:numCache>
            </c:numRef>
          </c:xVal>
          <c:yVal>
            <c:numRef>
              <c:f>Sheet1!$G$50:$G$54</c:f>
              <c:numCache>
                <c:formatCode>0.00</c:formatCode>
                <c:ptCount val="5"/>
                <c:pt idx="0">
                  <c:v>7.069845491388044</c:v>
                </c:pt>
                <c:pt idx="1">
                  <c:v>8.1682497467071933</c:v>
                </c:pt>
                <c:pt idx="2">
                  <c:v>7.069845491388044</c:v>
                </c:pt>
                <c:pt idx="3">
                  <c:v>8.1682497467071933</c:v>
                </c:pt>
                <c:pt idx="4">
                  <c:v>7.069845491388044</c:v>
                </c:pt>
              </c:numCache>
            </c:numRef>
          </c:yVal>
          <c:smooth val="0"/>
          <c:extLst>
            <c:ext xmlns:c16="http://schemas.microsoft.com/office/drawing/2014/chart" uri="{C3380CC4-5D6E-409C-BE32-E72D297353CC}">
              <c16:uniqueId val="{00000000-6B17-4747-AD82-C170B2BFF17D}"/>
            </c:ext>
          </c:extLst>
        </c:ser>
        <c:dLbls>
          <c:showLegendKey val="0"/>
          <c:showVal val="0"/>
          <c:showCatName val="0"/>
          <c:showSerName val="0"/>
          <c:showPercent val="0"/>
          <c:showBubbleSize val="0"/>
        </c:dLbls>
        <c:axId val="170902656"/>
        <c:axId val="166782464"/>
      </c:scatterChart>
      <c:valAx>
        <c:axId val="170902656"/>
        <c:scaling>
          <c:orientation val="minMax"/>
        </c:scaling>
        <c:delete val="0"/>
        <c:axPos val="b"/>
        <c:majorGridlines/>
        <c:title>
          <c:tx>
            <c:rich>
              <a:bodyPr/>
              <a:lstStyle/>
              <a:p>
                <a:pPr>
                  <a:defRPr sz="1600"/>
                </a:pPr>
                <a:r>
                  <a:rPr lang="en-US" sz="1600"/>
                  <a:t>Time</a:t>
                </a:r>
                <a:r>
                  <a:rPr lang="en-US" sz="1600" baseline="0"/>
                  <a:t> (us)</a:t>
                </a:r>
                <a:endParaRPr lang="en-US" sz="1600"/>
              </a:p>
            </c:rich>
          </c:tx>
          <c:layout>
            <c:manualLayout>
              <c:xMode val="edge"/>
              <c:yMode val="edge"/>
              <c:x val="0.42567560619545203"/>
              <c:y val="0.8575970339857919"/>
            </c:manualLayout>
          </c:layout>
          <c:overlay val="0"/>
        </c:title>
        <c:numFmt formatCode="General" sourceLinked="1"/>
        <c:majorTickMark val="none"/>
        <c:minorTickMark val="none"/>
        <c:tickLblPos val="nextTo"/>
        <c:txPr>
          <a:bodyPr/>
          <a:lstStyle/>
          <a:p>
            <a:pPr>
              <a:defRPr sz="1400"/>
            </a:pPr>
            <a:endParaRPr lang="en-CH"/>
          </a:p>
        </c:txPr>
        <c:crossAx val="166782464"/>
        <c:crosses val="autoZero"/>
        <c:crossBetween val="midCat"/>
      </c:valAx>
      <c:valAx>
        <c:axId val="166782464"/>
        <c:scaling>
          <c:orientation val="minMax"/>
        </c:scaling>
        <c:delete val="0"/>
        <c:axPos val="l"/>
        <c:majorGridlines/>
        <c:title>
          <c:tx>
            <c:rich>
              <a:bodyPr/>
              <a:lstStyle/>
              <a:p>
                <a:pPr>
                  <a:defRPr sz="1600"/>
                </a:pPr>
                <a:r>
                  <a:rPr lang="en-US" altLang="zh-CN" sz="1600"/>
                  <a:t>I</a:t>
                </a:r>
                <a:r>
                  <a:rPr lang="en-US" sz="1600"/>
                  <a:t>nductor</a:t>
                </a:r>
                <a:r>
                  <a:rPr lang="en-US" sz="1600" baseline="0"/>
                  <a:t> current (A)</a:t>
                </a:r>
                <a:endParaRPr lang="en-US" sz="1600"/>
              </a:p>
            </c:rich>
          </c:tx>
          <c:layout>
            <c:manualLayout>
              <c:xMode val="edge"/>
              <c:yMode val="edge"/>
              <c:x val="2.1269209858614378E-2"/>
              <c:y val="0.21080915396203523"/>
            </c:manualLayout>
          </c:layout>
          <c:overlay val="0"/>
        </c:title>
        <c:numFmt formatCode="0.00" sourceLinked="1"/>
        <c:majorTickMark val="none"/>
        <c:minorTickMark val="none"/>
        <c:tickLblPos val="nextTo"/>
        <c:txPr>
          <a:bodyPr/>
          <a:lstStyle/>
          <a:p>
            <a:pPr>
              <a:defRPr sz="1400"/>
            </a:pPr>
            <a:endParaRPr lang="en-CH"/>
          </a:p>
        </c:txPr>
        <c:crossAx val="170902656"/>
        <c:crosses val="autoZero"/>
        <c:crossBetween val="midCat"/>
      </c:valAx>
    </c:plotArea>
    <c:legend>
      <c:legendPos val="r"/>
      <c:layout>
        <c:manualLayout>
          <c:xMode val="edge"/>
          <c:yMode val="edge"/>
          <c:x val="0.80477044528456609"/>
          <c:y val="0.67654642646109031"/>
          <c:w val="0.12082025808049331"/>
          <c:h val="8.9015757889604072E-2"/>
        </c:manualLayout>
      </c:layout>
      <c:overlay val="0"/>
      <c:txPr>
        <a:bodyPr/>
        <a:lstStyle/>
        <a:p>
          <a:pPr>
            <a:defRPr sz="1600"/>
          </a:pPr>
          <a:endParaRPr lang="en-CH"/>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2000" b="1" i="0" u="none" strike="noStrike" kern="1200" baseline="0">
                <a:solidFill>
                  <a:schemeClr val="tx1"/>
                </a:solidFill>
                <a:latin typeface="+mn-lt"/>
                <a:ea typeface="+mn-ea"/>
                <a:cs typeface="+mn-cs"/>
              </a:defRPr>
            </a:pPr>
            <a:r>
              <a:rPr lang="en-US" sz="2000"/>
              <a:t>Loop</a:t>
            </a:r>
            <a:r>
              <a:rPr lang="en-US" sz="2000" baseline="0"/>
              <a:t> </a:t>
            </a:r>
            <a:r>
              <a:rPr lang="en-US" sz="2000"/>
              <a:t>Bode Plot</a:t>
            </a:r>
          </a:p>
        </c:rich>
      </c:tx>
      <c:layout>
        <c:manualLayout>
          <c:xMode val="edge"/>
          <c:yMode val="edge"/>
          <c:x val="0.42374623874896766"/>
          <c:y val="3.5219003950816494E-2"/>
        </c:manualLayout>
      </c:layout>
      <c:overlay val="0"/>
    </c:title>
    <c:autoTitleDeleted val="0"/>
    <c:plotArea>
      <c:layout>
        <c:manualLayout>
          <c:layoutTarget val="inner"/>
          <c:xMode val="edge"/>
          <c:yMode val="edge"/>
          <c:x val="0.13754928180157133"/>
          <c:y val="0.16504197701770776"/>
          <c:w val="0.73309107814769525"/>
          <c:h val="0.60450453443392704"/>
        </c:manualLayout>
      </c:layout>
      <c:scatterChart>
        <c:scatterStyle val="smoothMarker"/>
        <c:varyColors val="0"/>
        <c:ser>
          <c:idx val="2"/>
          <c:order val="0"/>
          <c:tx>
            <c:v>gain</c:v>
          </c:tx>
          <c:spPr>
            <a:ln>
              <a:solidFill>
                <a:srgbClr val="0070C0"/>
              </a:solidFill>
              <a:prstDash val="solid"/>
            </a:ln>
          </c:spPr>
          <c:marker>
            <c:symbol val="none"/>
          </c:marker>
          <c:xVal>
            <c:numRef>
              <c:f>Sheet2!$W$4:$W$404</c:f>
              <c:numCache>
                <c:formatCode>0</c:formatCode>
                <c:ptCount val="401"/>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numCache>
            </c:numRef>
          </c:xVal>
          <c:yVal>
            <c:numRef>
              <c:f>Sheet2!$AZ$4:$AZ$404</c:f>
              <c:numCache>
                <c:formatCode>0.00</c:formatCode>
                <c:ptCount val="401"/>
                <c:pt idx="0">
                  <c:v>44.140079020097716</c:v>
                </c:pt>
                <c:pt idx="1">
                  <c:v>43.928290714926348</c:v>
                </c:pt>
                <c:pt idx="2">
                  <c:v>43.715980928384887</c:v>
                </c:pt>
                <c:pt idx="3">
                  <c:v>43.503128274391941</c:v>
                </c:pt>
                <c:pt idx="4">
                  <c:v>43.289710631084127</c:v>
                </c:pt>
                <c:pt idx="5">
                  <c:v>43.075705128569965</c:v>
                </c:pt>
                <c:pt idx="6">
                  <c:v>42.861088137733141</c:v>
                </c:pt>
                <c:pt idx="7">
                  <c:v>42.645835260227393</c:v>
                </c:pt>
                <c:pt idx="8">
                  <c:v>42.429921319814284</c:v>
                </c:pt>
                <c:pt idx="9">
                  <c:v>42.21332035520259</c:v>
                </c:pt>
                <c:pt idx="10">
                  <c:v>41.996005614557362</c:v>
                </c:pt>
                <c:pt idx="11">
                  <c:v>41.777949551853411</c:v>
                </c:pt>
                <c:pt idx="12">
                  <c:v>41.559123825256222</c:v>
                </c:pt>
                <c:pt idx="13">
                  <c:v>41.339499297719293</c:v>
                </c:pt>
                <c:pt idx="14">
                  <c:v>41.119046039993705</c:v>
                </c:pt>
                <c:pt idx="15">
                  <c:v>40.89773333625056</c:v>
                </c:pt>
                <c:pt idx="16">
                  <c:v>40.675529692520499</c:v>
                </c:pt>
                <c:pt idx="17">
                  <c:v>40.452402848158577</c:v>
                </c:pt>
                <c:pt idx="18">
                  <c:v>40.228319790542777</c:v>
                </c:pt>
                <c:pt idx="19">
                  <c:v>40.003246773214947</c:v>
                </c:pt>
                <c:pt idx="20">
                  <c:v>39.777149337671112</c:v>
                </c:pt>
                <c:pt idx="21">
                  <c:v>39.549992339002536</c:v>
                </c:pt>
                <c:pt idx="22">
                  <c:v>39.32173997558408</c:v>
                </c:pt>
                <c:pt idx="23">
                  <c:v>39.092355822996012</c:v>
                </c:pt>
                <c:pt idx="24">
                  <c:v>38.861802872354495</c:v>
                </c:pt>
                <c:pt idx="25">
                  <c:v>38.630043573210926</c:v>
                </c:pt>
                <c:pt idx="26">
                  <c:v>38.397039881162883</c:v>
                </c:pt>
                <c:pt idx="27">
                  <c:v>38.162753310298321</c:v>
                </c:pt>
                <c:pt idx="28">
                  <c:v>37.92714499057039</c:v>
                </c:pt>
                <c:pt idx="29">
                  <c:v>37.690175730173173</c:v>
                </c:pt>
                <c:pt idx="30">
                  <c:v>37.451806082956701</c:v>
                </c:pt>
                <c:pt idx="31">
                  <c:v>37.211996420885789</c:v>
                </c:pt>
                <c:pt idx="32">
                  <c:v>36.970707011509539</c:v>
                </c:pt>
                <c:pt idx="33">
                  <c:v>36.7278981003669</c:v>
                </c:pt>
                <c:pt idx="34">
                  <c:v>36.483529998210038</c:v>
                </c:pt>
                <c:pt idx="35">
                  <c:v>36.237563172880741</c:v>
                </c:pt>
                <c:pt idx="36">
                  <c:v>35.989958345626199</c:v>
                </c:pt>
                <c:pt idx="37">
                  <c:v>35.740676591589484</c:v>
                </c:pt>
                <c:pt idx="38">
                  <c:v>35.489679444158284</c:v>
                </c:pt>
                <c:pt idx="39">
                  <c:v>35.236929002802491</c:v>
                </c:pt>
                <c:pt idx="40">
                  <c:v>34.982388043978524</c:v>
                </c:pt>
                <c:pt idx="41">
                  <c:v>34.726020134626232</c:v>
                </c:pt>
                <c:pt idx="42">
                  <c:v>34.467789747733256</c:v>
                </c:pt>
                <c:pt idx="43">
                  <c:v>34.207662379394208</c:v>
                </c:pt>
                <c:pt idx="44">
                  <c:v>33.945604666746881</c:v>
                </c:pt>
                <c:pt idx="45">
                  <c:v>33.681584506126491</c:v>
                </c:pt>
                <c:pt idx="46">
                  <c:v>33.415571170744386</c:v>
                </c:pt>
                <c:pt idx="47">
                  <c:v>33.147535427167107</c:v>
                </c:pt>
                <c:pt idx="48">
                  <c:v>32.877449649849346</c:v>
                </c:pt>
                <c:pt idx="49">
                  <c:v>32.605287932959143</c:v>
                </c:pt>
                <c:pt idx="50">
                  <c:v>32.3310261987262</c:v>
                </c:pt>
                <c:pt idx="51">
                  <c:v>32.054642301546536</c:v>
                </c:pt>
                <c:pt idx="52">
                  <c:v>31.776116127087533</c:v>
                </c:pt>
                <c:pt idx="53">
                  <c:v>31.495429685657601</c:v>
                </c:pt>
                <c:pt idx="54">
                  <c:v>31.212567199135417</c:v>
                </c:pt>
                <c:pt idx="55">
                  <c:v>30.927515180792852</c:v>
                </c:pt>
                <c:pt idx="56">
                  <c:v>30.640262507394876</c:v>
                </c:pt>
                <c:pt idx="57">
                  <c:v>30.350800483017156</c:v>
                </c:pt>
                <c:pt idx="58">
                  <c:v>30.059122894088311</c:v>
                </c:pt>
                <c:pt idx="59">
                  <c:v>29.765226055236738</c:v>
                </c:pt>
                <c:pt idx="60">
                  <c:v>29.469108845601674</c:v>
                </c:pt>
                <c:pt idx="61">
                  <c:v>29.170772735352873</c:v>
                </c:pt>
                <c:pt idx="62">
                  <c:v>28.870221802252598</c:v>
                </c:pt>
                <c:pt idx="63">
                  <c:v>28.567462738184442</c:v>
                </c:pt>
                <c:pt idx="64">
                  <c:v>28.262504845667266</c:v>
                </c:pt>
                <c:pt idx="65">
                  <c:v>27.955360024464554</c:v>
                </c:pt>
                <c:pt idx="66">
                  <c:v>27.646042748490871</c:v>
                </c:pt>
                <c:pt idx="67">
                  <c:v>27.334570033305148</c:v>
                </c:pt>
                <c:pt idx="68">
                  <c:v>27.020961394564829</c:v>
                </c:pt>
                <c:pt idx="69">
                  <c:v>26.70523879789258</c:v>
                </c:pt>
                <c:pt idx="70">
                  <c:v>26.387426600679532</c:v>
                </c:pt>
                <c:pt idx="71">
                  <c:v>26.067551486412942</c:v>
                </c:pt>
                <c:pt idx="72">
                  <c:v>25.745642392172165</c:v>
                </c:pt>
                <c:pt idx="73">
                  <c:v>25.421730429983498</c:v>
                </c:pt>
                <c:pt idx="74">
                  <c:v>25.095848802761772</c:v>
                </c:pt>
                <c:pt idx="75">
                  <c:v>24.768032715595005</c:v>
                </c:pt>
                <c:pt idx="76">
                  <c:v>24.438319283145763</c:v>
                </c:pt>
                <c:pt idx="77">
                  <c:v>24.106747433952112</c:v>
                </c:pt>
                <c:pt idx="78">
                  <c:v>23.773357812410104</c:v>
                </c:pt>
                <c:pt idx="79">
                  <c:v>23.438192679210108</c:v>
                </c:pt>
                <c:pt idx="80">
                  <c:v>23.101295810982112</c:v>
                </c:pt>
                <c:pt idx="81">
                  <c:v>22.762712399879163</c:v>
                </c:pt>
                <c:pt idx="82">
                  <c:v>22.422488953796432</c:v>
                </c:pt>
                <c:pt idx="83">
                  <c:v>22.080673197885179</c:v>
                </c:pt>
                <c:pt idx="84">
                  <c:v>21.737313977977962</c:v>
                </c:pt>
                <c:pt idx="85">
                  <c:v>21.392461166493455</c:v>
                </c:pt>
                <c:pt idx="86">
                  <c:v>21.046165571339529</c:v>
                </c:pt>
                <c:pt idx="87">
                  <c:v>20.698478848278949</c:v>
                </c:pt>
                <c:pt idx="88">
                  <c:v>20.349453417168792</c:v>
                </c:pt>
                <c:pt idx="89">
                  <c:v>19.999142382427426</c:v>
                </c:pt>
                <c:pt idx="90">
                  <c:v>19.647599458029269</c:v>
                </c:pt>
                <c:pt idx="91">
                  <c:v>19.294878897270411</c:v>
                </c:pt>
                <c:pt idx="92">
                  <c:v>18.941035427496256</c:v>
                </c:pt>
                <c:pt idx="93">
                  <c:v>18.586124189928935</c:v>
                </c:pt>
                <c:pt idx="94">
                  <c:v>18.230200684682195</c:v>
                </c:pt>
                <c:pt idx="95">
                  <c:v>17.873320721004617</c:v>
                </c:pt>
                <c:pt idx="96">
                  <c:v>17.515540372745928</c:v>
                </c:pt>
                <c:pt idx="97">
                  <c:v>17.156915938999816</c:v>
                </c:pt>
                <c:pt idx="98">
                  <c:v>16.797503909837346</c:v>
                </c:pt>
                <c:pt idx="99">
                  <c:v>16.437360937008872</c:v>
                </c:pt>
                <c:pt idx="100">
                  <c:v>16.0765438094598</c:v>
                </c:pt>
                <c:pt idx="101">
                  <c:v>15.715109433475215</c:v>
                </c:pt>
                <c:pt idx="102">
                  <c:v>15.353114817242107</c:v>
                </c:pt>
                <c:pt idx="103">
                  <c:v>14.99061705959296</c:v>
                </c:pt>
                <c:pt idx="104">
                  <c:v>14.627673342674392</c:v>
                </c:pt>
                <c:pt idx="105">
                  <c:v>14.264340928264554</c:v>
                </c:pt>
                <c:pt idx="106">
                  <c:v>13.900677157447484</c:v>
                </c:pt>
                <c:pt idx="107">
                  <c:v>13.536739453338544</c:v>
                </c:pt>
                <c:pt idx="108">
                  <c:v>13.172585326541965</c:v>
                </c:pt>
                <c:pt idx="109">
                  <c:v>12.808272383013588</c:v>
                </c:pt>
                <c:pt idx="110">
                  <c:v>12.443858333990436</c:v>
                </c:pt>
                <c:pt idx="111">
                  <c:v>12.079401007645441</c:v>
                </c:pt>
                <c:pt idx="112">
                  <c:v>11.714958362117379</c:v>
                </c:pt>
                <c:pt idx="113">
                  <c:v>11.350588499564182</c:v>
                </c:pt>
                <c:pt idx="114">
                  <c:v>10.986349680884063</c:v>
                </c:pt>
                <c:pt idx="115">
                  <c:v>10.622300340748332</c:v>
                </c:pt>
                <c:pt idx="116">
                  <c:v>10.258499102588756</c:v>
                </c:pt>
                <c:pt idx="117">
                  <c:v>9.8950047931845706</c:v>
                </c:pt>
                <c:pt idx="118">
                  <c:v>9.5318764564950769</c:v>
                </c:pt>
                <c:pt idx="119">
                  <c:v>9.1691733663887156</c:v>
                </c:pt>
                <c:pt idx="120">
                  <c:v>8.8069550379234318</c:v>
                </c:pt>
                <c:pt idx="121">
                  <c:v>8.4452812368399659</c:v>
                </c:pt>
                <c:pt idx="122">
                  <c:v>8.0842119869370226</c:v>
                </c:pt>
                <c:pt idx="123">
                  <c:v>7.7238075750079052</c:v>
                </c:pt>
                <c:pt idx="124">
                  <c:v>7.3641285530276157</c:v>
                </c:pt>
                <c:pt idx="125">
                  <c:v>7.0052357372951333</c:v>
                </c:pt>
                <c:pt idx="126">
                  <c:v>6.6471902042485462</c:v>
                </c:pt>
                <c:pt idx="127">
                  <c:v>6.2900532826902182</c:v>
                </c:pt>
                <c:pt idx="128">
                  <c:v>5.9338865421787581</c:v>
                </c:pt>
                <c:pt idx="129">
                  <c:v>5.5787517773663575</c:v>
                </c:pt>
                <c:pt idx="130">
                  <c:v>5.2247109880872884</c:v>
                </c:pt>
                <c:pt idx="131">
                  <c:v>4.8718263550299561</c:v>
                </c:pt>
                <c:pt idx="132">
                  <c:v>4.5201602108570773</c:v>
                </c:pt>
                <c:pt idx="133">
                  <c:v>4.169775006672058</c:v>
                </c:pt>
                <c:pt idx="134">
                  <c:v>3.8207332737674733</c:v>
                </c:pt>
                <c:pt idx="135">
                  <c:v>3.4730975806300552</c:v>
                </c:pt>
                <c:pt idx="136">
                  <c:v>3.1269304852210946</c:v>
                </c:pt>
                <c:pt idx="137">
                  <c:v>2.7822944825945015</c:v>
                </c:pt>
                <c:pt idx="138">
                  <c:v>2.4392519479636103</c:v>
                </c:pt>
                <c:pt idx="139">
                  <c:v>2.0978650753765784</c:v>
                </c:pt>
                <c:pt idx="140">
                  <c:v>1.7581958122112749</c:v>
                </c:pt>
                <c:pt idx="141">
                  <c:v>1.4203057897527291</c:v>
                </c:pt>
                <c:pt idx="142">
                  <c:v>1.0842562501685842</c:v>
                </c:pt>
                <c:pt idx="143">
                  <c:v>0.75010797025005838</c:v>
                </c:pt>
                <c:pt idx="144">
                  <c:v>0.41792118233783304</c:v>
                </c:pt>
                <c:pt idx="145">
                  <c:v>8.7755492901008092E-2</c:v>
                </c:pt>
                <c:pt idx="146">
                  <c:v>-0.24033020071446928</c:v>
                </c:pt>
                <c:pt idx="147">
                  <c:v>-0.56627779480884477</c:v>
                </c:pt>
                <c:pt idx="148">
                  <c:v>-0.89003006452419753</c:v>
                </c:pt>
                <c:pt idx="149">
                  <c:v>-1.2115307490794567</c:v>
                </c:pt>
                <c:pt idx="150">
                  <c:v>-1.5307246363838174</c:v>
                </c:pt>
                <c:pt idx="151">
                  <c:v>-1.84755764634673</c:v>
                </c:pt>
                <c:pt idx="152">
                  <c:v>-2.1619769121884964</c:v>
                </c:pt>
                <c:pt idx="153">
                  <c:v>-2.4739308590510203</c:v>
                </c:pt>
                <c:pt idx="154">
                  <c:v>-2.7833692792129132</c:v>
                </c:pt>
                <c:pt idx="155">
                  <c:v>-3.0902434032252444</c:v>
                </c:pt>
                <c:pt idx="156">
                  <c:v>-3.3945059663089969</c:v>
                </c:pt>
                <c:pt idx="157">
                  <c:v>-3.6961112693879636</c:v>
                </c:pt>
                <c:pt idx="158">
                  <c:v>-3.9950152341734362</c:v>
                </c:pt>
                <c:pt idx="159">
                  <c:v>-4.2911754517708731</c:v>
                </c:pt>
                <c:pt idx="160">
                  <c:v>-4.5845512243400828</c:v>
                </c:pt>
                <c:pt idx="161">
                  <c:v>-4.8751035994107106</c:v>
                </c:pt>
                <c:pt idx="162">
                  <c:v>-5.1627953965343236</c:v>
                </c:pt>
                <c:pt idx="163">
                  <c:v>-5.4475912260380772</c:v>
                </c:pt>
                <c:pt idx="164">
                  <c:v>-5.7294574997369887</c:v>
                </c:pt>
                <c:pt idx="165">
                  <c:v>-6.0083624335559662</c:v>
                </c:pt>
                <c:pt idx="166">
                  <c:v>-6.2842760421111574</c:v>
                </c:pt>
                <c:pt idx="167">
                  <c:v>-6.5571701253992858</c:v>
                </c:pt>
                <c:pt idx="168">
                  <c:v>-6.8270182478429717</c:v>
                </c:pt>
                <c:pt idx="169">
                  <c:v>-7.0937957100367104</c:v>
                </c:pt>
                <c:pt idx="170">
                  <c:v>-7.3574795136332458</c:v>
                </c:pt>
                <c:pt idx="171">
                  <c:v>-7.6180483198978228</c:v>
                </c:pt>
                <c:pt idx="172">
                  <c:v>-7.8754824025414347</c:v>
                </c:pt>
                <c:pt idx="173">
                  <c:v>-8.1297635955186518</c:v>
                </c:pt>
                <c:pt idx="174">
                  <c:v>-8.3808752365414083</c:v>
                </c:pt>
                <c:pt idx="175">
                  <c:v>-8.6288021071166963</c:v>
                </c:pt>
                <c:pt idx="176">
                  <c:v>-8.8735303699605677</c:v>
                </c:pt>
                <c:pt idx="177">
                  <c:v>-9.1150475046743775</c:v>
                </c:pt>
                <c:pt idx="178">
                  <c:v>-9.3533422425904131</c:v>
                </c:pt>
                <c:pt idx="179">
                  <c:v>-9.5884045017033568</c:v>
                </c:pt>
                <c:pt idx="180">
                  <c:v>-9.8202253225993204</c:v>
                </c:pt>
                <c:pt idx="181">
                  <c:v>-10.048796806278746</c:v>
                </c:pt>
                <c:pt idx="182">
                  <c:v>-10.274112054740627</c:v>
                </c:pt>
                <c:pt idx="183">
                  <c:v>-10.496165115155293</c:v>
                </c:pt>
                <c:pt idx="184">
                  <c:v>-10.714950928401736</c:v>
                </c:pt>
                <c:pt idx="185">
                  <c:v>-10.930465282683288</c:v>
                </c:pt>
                <c:pt idx="186">
                  <c:v>-11.142704772864366</c:v>
                </c:pt>
                <c:pt idx="187">
                  <c:v>-11.351666766091347</c:v>
                </c:pt>
                <c:pt idx="188">
                  <c:v>-11.557349374172423</c:v>
                </c:pt>
                <c:pt idx="189">
                  <c:v>-11.759751433099067</c:v>
                </c:pt>
                <c:pt idx="190">
                  <c:v>-11.958872489991693</c:v>
                </c:pt>
                <c:pt idx="191">
                  <c:v>-12.154712797651278</c:v>
                </c:pt>
                <c:pt idx="192">
                  <c:v>-12.347273316792926</c:v>
                </c:pt>
                <c:pt idx="193">
                  <c:v>-12.536555725932734</c:v>
                </c:pt>
                <c:pt idx="194">
                  <c:v>-12.722562438793064</c:v>
                </c:pt>
                <c:pt idx="195">
                  <c:v>-12.905296628989145</c:v>
                </c:pt>
                <c:pt idx="196">
                  <c:v>-13.084762261658254</c:v>
                </c:pt>
                <c:pt idx="197">
                  <c:v>-13.26096413159768</c:v>
                </c:pt>
                <c:pt idx="198">
                  <c:v>-13.433907907387018</c:v>
                </c:pt>
                <c:pt idx="199">
                  <c:v>-13.603600180887149</c:v>
                </c:pt>
                <c:pt idx="200">
                  <c:v>-13.770048521432649</c:v>
                </c:pt>
                <c:pt idx="201">
                  <c:v>-13.93326153396862</c:v>
                </c:pt>
                <c:pt idx="202">
                  <c:v>-14.093248920326307</c:v>
                </c:pt>
                <c:pt idx="203">
                  <c:v>-14.250021542786801</c:v>
                </c:pt>
                <c:pt idx="204">
                  <c:v>-14.403591489048123</c:v>
                </c:pt>
                <c:pt idx="205">
                  <c:v>-14.553972137689341</c:v>
                </c:pt>
                <c:pt idx="206">
                  <c:v>-14.701178223215832</c:v>
                </c:pt>
                <c:pt idx="207">
                  <c:v>-14.845225899773133</c:v>
                </c:pt>
                <c:pt idx="208">
                  <c:v>-14.986132802632433</c:v>
                </c:pt>
                <c:pt idx="209">
                  <c:v>-15.123918106578417</c:v>
                </c:pt>
                <c:pt idx="210">
                  <c:v>-15.258602580370811</c:v>
                </c:pt>
                <c:pt idx="211">
                  <c:v>-15.390208636501157</c:v>
                </c:pt>
                <c:pt idx="212">
                  <c:v>-15.518760375528666</c:v>
                </c:pt>
                <c:pt idx="213">
                  <c:v>-15.644283624349519</c:v>
                </c:pt>
                <c:pt idx="214">
                  <c:v>-15.76680596783363</c:v>
                </c:pt>
                <c:pt idx="215">
                  <c:v>-15.886356773348801</c:v>
                </c:pt>
                <c:pt idx="216">
                  <c:v>-16.002967207784508</c:v>
                </c:pt>
                <c:pt idx="217">
                  <c:v>-16.116670246782942</c:v>
                </c:pt>
                <c:pt idx="218">
                  <c:v>-16.227500675983912</c:v>
                </c:pt>
                <c:pt idx="219">
                  <c:v>-16.335495084189141</c:v>
                </c:pt>
                <c:pt idx="220">
                  <c:v>-16.440691848450179</c:v>
                </c:pt>
                <c:pt idx="221">
                  <c:v>-16.543131111180635</c:v>
                </c:pt>
                <c:pt idx="222">
                  <c:v>-16.642854749486276</c:v>
                </c:pt>
                <c:pt idx="223">
                  <c:v>-16.739906336993894</c:v>
                </c:pt>
                <c:pt idx="224">
                  <c:v>-16.834331098541416</c:v>
                </c:pt>
                <c:pt idx="225">
                  <c:v>-16.926175858165799</c:v>
                </c:pt>
                <c:pt idx="226">
                  <c:v>-17.015488980890819</c:v>
                </c:pt>
                <c:pt idx="227">
                  <c:v>-17.10232030887374</c:v>
                </c:pt>
                <c:pt idx="228">
                  <c:v>-17.186721092517516</c:v>
                </c:pt>
                <c:pt idx="229">
                  <c:v>-17.268743917191493</c:v>
                </c:pt>
                <c:pt idx="230">
                  <c:v>-17.348442626232909</c:v>
                </c:pt>
                <c:pt idx="231">
                  <c:v>-17.425872240917133</c:v>
                </c:pt>
                <c:pt idx="232">
                  <c:v>-17.501088878094411</c:v>
                </c:pt>
                <c:pt idx="233">
                  <c:v>-17.574149666188013</c:v>
                </c:pt>
                <c:pt idx="234">
                  <c:v>-17.645112660240073</c:v>
                </c:pt>
                <c:pt idx="235">
                  <c:v>-17.714036756672218</c:v>
                </c:pt>
                <c:pt idx="236">
                  <c:v>-17.780981608403177</c:v>
                </c:pt>
                <c:pt idx="237">
                  <c:v>-17.846007540934004</c:v>
                </c:pt>
                <c:pt idx="238">
                  <c:v>-17.909175469972929</c:v>
                </c:pt>
                <c:pt idx="239">
                  <c:v>-17.970546821130931</c:v>
                </c:pt>
                <c:pt idx="240">
                  <c:v>-18.030183452171421</c:v>
                </c:pt>
                <c:pt idx="241">
                  <c:v>-18.088147578249906</c:v>
                </c:pt>
                <c:pt idx="242">
                  <c:v>-18.144501700526831</c:v>
                </c:pt>
                <c:pt idx="243">
                  <c:v>-18.199308538485397</c:v>
                </c:pt>
                <c:pt idx="244">
                  <c:v>-18.252630966232502</c:v>
                </c:pt>
                <c:pt idx="245">
                  <c:v>-18.30453195300807</c:v>
                </c:pt>
                <c:pt idx="246">
                  <c:v>-18.355074508076402</c:v>
                </c:pt>
                <c:pt idx="247">
                  <c:v>-18.404321630121391</c:v>
                </c:pt>
                <c:pt idx="248">
                  <c:v>-18.452336261219571</c:v>
                </c:pt>
                <c:pt idx="249">
                  <c:v>-18.499181245416885</c:v>
                </c:pt>
                <c:pt idx="250">
                  <c:v>-18.544919291890992</c:v>
                </c:pt>
                <c:pt idx="251">
                  <c:v>-18.589612942639299</c:v>
                </c:pt>
                <c:pt idx="252">
                  <c:v>-18.633324544593258</c:v>
                </c:pt>
                <c:pt idx="253">
                  <c:v>-18.676116226023744</c:v>
                </c:pt>
                <c:pt idx="254">
                  <c:v>-18.718049877068427</c:v>
                </c:pt>
                <c:pt idx="255">
                  <c:v>-18.75918713418282</c:v>
                </c:pt>
                <c:pt idx="256">
                  <c:v>-18.799589368288039</c:v>
                </c:pt>
                <c:pt idx="257">
                  <c:v>-18.839317676364466</c:v>
                </c:pt>
                <c:pt idx="258">
                  <c:v>-18.878432876218163</c:v>
                </c:pt>
                <c:pt idx="259">
                  <c:v>-18.916995504127662</c:v>
                </c:pt>
                <c:pt idx="260">
                  <c:v>-18.955065815061598</c:v>
                </c:pt>
                <c:pt idx="261">
                  <c:v>-18.992703785143188</c:v>
                </c:pt>
                <c:pt idx="262">
                  <c:v>-19.029969116024553</c:v>
                </c:pt>
                <c:pt idx="263">
                  <c:v>-19.066921240823888</c:v>
                </c:pt>
                <c:pt idx="264">
                  <c:v>-19.103619331269048</c:v>
                </c:pt>
                <c:pt idx="265">
                  <c:v>-19.140122305684802</c:v>
                </c:pt>
                <c:pt idx="266">
                  <c:v>-19.1764888374551</c:v>
                </c:pt>
                <c:pt idx="267">
                  <c:v>-19.212777363588362</c:v>
                </c:pt>
                <c:pt idx="268">
                  <c:v>-19.249046093011398</c:v>
                </c:pt>
                <c:pt idx="269">
                  <c:v>-19.285353014216319</c:v>
                </c:pt>
                <c:pt idx="270">
                  <c:v>-19.321755901887045</c:v>
                </c:pt>
                <c:pt idx="271">
                  <c:v>-19.358312322131699</c:v>
                </c:pt>
                <c:pt idx="272">
                  <c:v>-19.395079635954069</c:v>
                </c:pt>
                <c:pt idx="273">
                  <c:v>-19.432115000599634</c:v>
                </c:pt>
                <c:pt idx="274">
                  <c:v>-19.469475368421303</c:v>
                </c:pt>
                <c:pt idx="275">
                  <c:v>-19.507217482917024</c:v>
                </c:pt>
                <c:pt idx="276">
                  <c:v>-19.545397871603779</c:v>
                </c:pt>
                <c:pt idx="277">
                  <c:v>-19.584072835404061</c:v>
                </c:pt>
                <c:pt idx="278">
                  <c:v>-19.623298434237455</c:v>
                </c:pt>
                <c:pt idx="279">
                  <c:v>-19.663130468525853</c:v>
                </c:pt>
                <c:pt idx="280">
                  <c:v>-19.703624456343285</c:v>
                </c:pt>
                <c:pt idx="281">
                  <c:v>-19.744835605961306</c:v>
                </c:pt>
                <c:pt idx="282">
                  <c:v>-19.786818783569014</c:v>
                </c:pt>
                <c:pt idx="283">
                  <c:v>-19.829628475973841</c:v>
                </c:pt>
                <c:pt idx="284">
                  <c:v>-19.873318748121136</c:v>
                </c:pt>
                <c:pt idx="285">
                  <c:v>-19.917943195305806</c:v>
                </c:pt>
                <c:pt idx="286">
                  <c:v>-19.963554889986302</c:v>
                </c:pt>
                <c:pt idx="287">
                  <c:v>-20.010206323152207</c:v>
                </c:pt>
                <c:pt idx="288">
                  <c:v>-20.057949340240942</c:v>
                </c:pt>
                <c:pt idx="289">
                  <c:v>-20.106835071644952</c:v>
                </c:pt>
                <c:pt idx="290">
                  <c:v>-20.156913857900157</c:v>
                </c:pt>
                <c:pt idx="291">
                  <c:v>-20.208235169698078</c:v>
                </c:pt>
                <c:pt idx="292">
                  <c:v>-20.260847522916983</c:v>
                </c:pt>
                <c:pt idx="293">
                  <c:v>-20.314798388921361</c:v>
                </c:pt>
                <c:pt idx="294">
                  <c:v>-20.370134100437348</c:v>
                </c:pt>
                <c:pt idx="295">
                  <c:v>-20.426899753362452</c:v>
                </c:pt>
                <c:pt idx="296">
                  <c:v>-20.485139104929726</c:v>
                </c:pt>
                <c:pt idx="297">
                  <c:v>-20.544894468694878</c:v>
                </c:pt>
                <c:pt idx="298">
                  <c:v>-20.606206606870838</c:v>
                </c:pt>
                <c:pt idx="299">
                  <c:v>-20.669114620581972</c:v>
                </c:pt>
                <c:pt idx="300">
                  <c:v>-20.733655838656301</c:v>
                </c:pt>
                <c:pt idx="301">
                  <c:v>-20.799865705615044</c:v>
                </c:pt>
                <c:pt idx="302">
                  <c:v>-20.867777669554354</c:v>
                </c:pt>
                <c:pt idx="303">
                  <c:v>-20.937423070643138</c:v>
                </c:pt>
                <c:pt idx="304">
                  <c:v>-21.008831030983451</c:v>
                </c:pt>
                <c:pt idx="305">
                  <c:v>-21.082028346593525</c:v>
                </c:pt>
                <c:pt idx="306">
                  <c:v>-21.157039382279549</c:v>
                </c:pt>
                <c:pt idx="307">
                  <c:v>-21.233885970159129</c:v>
                </c:pt>
                <c:pt idx="308">
                  <c:v>-21.312587312586569</c:v>
                </c:pt>
                <c:pt idx="309">
                  <c:v>-21.393159890207802</c:v>
                </c:pt>
                <c:pt idx="310">
                  <c:v>-21.475617375841683</c:v>
                </c:pt>
                <c:pt idx="311">
                  <c:v>-21.559970554841914</c:v>
                </c:pt>
                <c:pt idx="312">
                  <c:v>-21.646227252545188</c:v>
                </c:pt>
                <c:pt idx="313">
                  <c:v>-21.734392269350675</c:v>
                </c:pt>
                <c:pt idx="314">
                  <c:v>-21.824467323909925</c:v>
                </c:pt>
                <c:pt idx="315">
                  <c:v>-21.91645100483289</c:v>
                </c:pt>
                <c:pt idx="316">
                  <c:v>-22.010338731235041</c:v>
                </c:pt>
                <c:pt idx="317">
                  <c:v>-22.106122722366681</c:v>
                </c:pt>
                <c:pt idx="318">
                  <c:v>-22.203791976477557</c:v>
                </c:pt>
                <c:pt idx="319">
                  <c:v>-22.303332258979559</c:v>
                </c:pt>
                <c:pt idx="320">
                  <c:v>-22.404726099879699</c:v>
                </c:pt>
                <c:pt idx="321">
                  <c:v>-22.507952800365359</c:v>
                </c:pt>
                <c:pt idx="322">
                  <c:v>-22.612988448336257</c:v>
                </c:pt>
                <c:pt idx="323">
                  <c:v>-22.719805942593275</c:v>
                </c:pt>
                <c:pt idx="324">
                  <c:v>-22.828375025315331</c:v>
                </c:pt>
                <c:pt idx="325">
                  <c:v>-22.938662322381941</c:v>
                </c:pt>
                <c:pt idx="326">
                  <c:v>-23.050631391033729</c:v>
                </c:pt>
                <c:pt idx="327">
                  <c:v>-23.164242774305428</c:v>
                </c:pt>
                <c:pt idx="328">
                  <c:v>-23.279454061617123</c:v>
                </c:pt>
                <c:pt idx="329">
                  <c:v>-23.396219954869778</c:v>
                </c:pt>
                <c:pt idx="330">
                  <c:v>-23.514492339362761</c:v>
                </c:pt>
                <c:pt idx="331">
                  <c:v>-23.634220358830941</c:v>
                </c:pt>
                <c:pt idx="332">
                  <c:v>-23.755350493889814</c:v>
                </c:pt>
                <c:pt idx="333">
                  <c:v>-23.877826643178828</c:v>
                </c:pt>
                <c:pt idx="334">
                  <c:v>-24.001590206501778</c:v>
                </c:pt>
                <c:pt idx="335">
                  <c:v>-24.126580169284761</c:v>
                </c:pt>
                <c:pt idx="336">
                  <c:v>-24.25273318769791</c:v>
                </c:pt>
                <c:pt idx="337">
                  <c:v>-24.379983673826413</c:v>
                </c:pt>
                <c:pt idx="338">
                  <c:v>-24.508263880314541</c:v>
                </c:pt>
                <c:pt idx="339">
                  <c:v>-24.637503983960745</c:v>
                </c:pt>
                <c:pt idx="340">
                  <c:v>-24.767632167792438</c:v>
                </c:pt>
                <c:pt idx="341">
                  <c:v>-24.898574701210443</c:v>
                </c:pt>
                <c:pt idx="342">
                  <c:v>-25.030256017853631</c:v>
                </c:pt>
                <c:pt idx="343">
                  <c:v>-25.162598790900763</c:v>
                </c:pt>
                <c:pt idx="344">
                  <c:v>-25.295524005591918</c:v>
                </c:pt>
                <c:pt idx="345">
                  <c:v>-25.428951028820009</c:v>
                </c:pt>
                <c:pt idx="346">
                  <c:v>-25.562797675709966</c:v>
                </c:pt>
                <c:pt idx="347">
                  <c:v>-25.696980273170695</c:v>
                </c:pt>
                <c:pt idx="348">
                  <c:v>-25.831413720469321</c:v>
                </c:pt>
                <c:pt idx="349">
                  <c:v>-25.966011546941722</c:v>
                </c:pt>
                <c:pt idx="350">
                  <c:v>-26.10068596701435</c:v>
                </c:pt>
                <c:pt idx="351">
                  <c:v>-26.235347932769866</c:v>
                </c:pt>
                <c:pt idx="352">
                  <c:v>-26.369907184344356</c:v>
                </c:pt>
                <c:pt idx="353">
                  <c:v>-26.50427229849517</c:v>
                </c:pt>
                <c:pt idx="354">
                  <c:v>-26.638350735724483</c:v>
                </c:pt>
                <c:pt idx="355">
                  <c:v>-26.772048886386848</c:v>
                </c:pt>
                <c:pt idx="356">
                  <c:v>-26.905272116247055</c:v>
                </c:pt>
                <c:pt idx="357">
                  <c:v>-27.037924811987114</c:v>
                </c:pt>
                <c:pt idx="358">
                  <c:v>-27.169910427189695</c:v>
                </c:pt>
                <c:pt idx="359">
                  <c:v>-27.301131529347689</c:v>
                </c:pt>
                <c:pt idx="360">
                  <c:v>-27.431489848467315</c:v>
                </c:pt>
                <c:pt idx="361">
                  <c:v>-27.56088632784358</c:v>
                </c:pt>
                <c:pt idx="362">
                  <c:v>-27.689221177592742</c:v>
                </c:pt>
                <c:pt idx="363">
                  <c:v>-27.816393931526719</c:v>
                </c:pt>
                <c:pt idx="364">
                  <c:v>-27.94230350794825</c:v>
                </c:pt>
                <c:pt idx="365">
                  <c:v>-28.066848274932212</c:v>
                </c:pt>
                <c:pt idx="366">
                  <c:v>-28.189926120641431</c:v>
                </c:pt>
                <c:pt idx="367">
                  <c:v>-28.311434529198181</c:v>
                </c:pt>
                <c:pt idx="368">
                  <c:v>-28.431270662601719</c:v>
                </c:pt>
                <c:pt idx="369">
                  <c:v>-28.549331449142571</c:v>
                </c:pt>
                <c:pt idx="370">
                  <c:v>-28.665513678719577</c:v>
                </c:pt>
                <c:pt idx="371">
                  <c:v>-28.779714105412655</c:v>
                </c:pt>
                <c:pt idx="372">
                  <c:v>-28.891829557605458</c:v>
                </c:pt>
                <c:pt idx="373">
                  <c:v>-29.001757055886983</c:v>
                </c:pt>
                <c:pt idx="374">
                  <c:v>-29.109393938888086</c:v>
                </c:pt>
                <c:pt idx="375">
                  <c:v>-29.21463799713257</c:v>
                </c:pt>
                <c:pt idx="376">
                  <c:v>-29.317387614897033</c:v>
                </c:pt>
                <c:pt idx="377">
                  <c:v>-29.417541919986459</c:v>
                </c:pt>
                <c:pt idx="378">
                  <c:v>-29.515000941238576</c:v>
                </c:pt>
                <c:pt idx="379">
                  <c:v>-29.609665773472443</c:v>
                </c:pt>
                <c:pt idx="380">
                  <c:v>-29.701438749499218</c:v>
                </c:pt>
                <c:pt idx="381">
                  <c:v>-29.790223618707703</c:v>
                </c:pt>
                <c:pt idx="382">
                  <c:v>-29.875925731638301</c:v>
                </c:pt>
                <c:pt idx="383">
                  <c:v>-29.958452229854664</c:v>
                </c:pt>
                <c:pt idx="384">
                  <c:v>-30.037712240323646</c:v>
                </c:pt>
                <c:pt idx="385">
                  <c:v>-30.113617073415568</c:v>
                </c:pt>
                <c:pt idx="386">
                  <c:v>-30.186080423545999</c:v>
                </c:pt>
                <c:pt idx="387">
                  <c:v>-30.255018571392604</c:v>
                </c:pt>
                <c:pt idx="388">
                  <c:v>-30.320350586543345</c:v>
                </c:pt>
                <c:pt idx="389">
                  <c:v>-30.38199852936129</c:v>
                </c:pt>
                <c:pt idx="390">
                  <c:v>-30.439887650794418</c:v>
                </c:pt>
                <c:pt idx="391">
                  <c:v>-30.493946588810132</c:v>
                </c:pt>
                <c:pt idx="392">
                  <c:v>-30.544107560101757</c:v>
                </c:pt>
                <c:pt idx="393">
                  <c:v>-30.590306545694894</c:v>
                </c:pt>
                <c:pt idx="394">
                  <c:v>-30.632483469076909</c:v>
                </c:pt>
                <c:pt idx="395">
                  <c:v>-30.670582365485458</c:v>
                </c:pt>
                <c:pt idx="396">
                  <c:v>-30.704551541020091</c:v>
                </c:pt>
                <c:pt idx="397">
                  <c:v>-30.734343720285487</c:v>
                </c:pt>
                <c:pt idx="398">
                  <c:v>-30.759916181337466</c:v>
                </c:pt>
                <c:pt idx="399">
                  <c:v>-30.781230876779098</c:v>
                </c:pt>
                <c:pt idx="400">
                  <c:v>-30.79825453994874</c:v>
                </c:pt>
              </c:numCache>
            </c:numRef>
          </c:yVal>
          <c:smooth val="1"/>
          <c:extLst>
            <c:ext xmlns:c16="http://schemas.microsoft.com/office/drawing/2014/chart" uri="{C3380CC4-5D6E-409C-BE32-E72D297353CC}">
              <c16:uniqueId val="{00000000-21AD-2C41-8765-6ACE5DEA128D}"/>
            </c:ext>
          </c:extLst>
        </c:ser>
        <c:dLbls>
          <c:showLegendKey val="0"/>
          <c:showVal val="0"/>
          <c:showCatName val="0"/>
          <c:showSerName val="0"/>
          <c:showPercent val="0"/>
          <c:showBubbleSize val="0"/>
        </c:dLbls>
        <c:axId val="218861568"/>
        <c:axId val="218863488"/>
      </c:scatterChart>
      <c:scatterChart>
        <c:scatterStyle val="smoothMarker"/>
        <c:varyColors val="0"/>
        <c:ser>
          <c:idx val="3"/>
          <c:order val="1"/>
          <c:tx>
            <c:v>phase</c:v>
          </c:tx>
          <c:spPr>
            <a:ln>
              <a:solidFill>
                <a:srgbClr val="C00000"/>
              </a:solidFill>
              <a:prstDash val="solid"/>
            </a:ln>
          </c:spPr>
          <c:marker>
            <c:symbol val="none"/>
          </c:marker>
          <c:xVal>
            <c:numRef>
              <c:f>Sheet2!$W$4:$W$404</c:f>
              <c:numCache>
                <c:formatCode>0</c:formatCode>
                <c:ptCount val="401"/>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numCache>
            </c:numRef>
          </c:xVal>
          <c:yVal>
            <c:numRef>
              <c:f>Sheet2!$BB$4:$BB$404</c:f>
              <c:numCache>
                <c:formatCode>0.00</c:formatCode>
                <c:ptCount val="401"/>
                <c:pt idx="0">
                  <c:v>77.301746072468234</c:v>
                </c:pt>
                <c:pt idx="1">
                  <c:v>77.00093005729839</c:v>
                </c:pt>
                <c:pt idx="2">
                  <c:v>76.694415512869398</c:v>
                </c:pt>
                <c:pt idx="3">
                  <c:v>76.382118735657826</c:v>
                </c:pt>
                <c:pt idx="4">
                  <c:v>76.06395785309671</c:v>
                </c:pt>
                <c:pt idx="5">
                  <c:v>75.739853050017629</c:v>
                </c:pt>
                <c:pt idx="6">
                  <c:v>75.409726807227429</c:v>
                </c:pt>
                <c:pt idx="7">
                  <c:v>75.073504152363867</c:v>
                </c:pt>
                <c:pt idx="8">
                  <c:v>74.731112923121273</c:v>
                </c:pt>
                <c:pt idx="9">
                  <c:v>74.382484042877834</c:v>
                </c:pt>
                <c:pt idx="10">
                  <c:v>74.027551808688671</c:v>
                </c:pt>
                <c:pt idx="11">
                  <c:v>73.666254191533724</c:v>
                </c:pt>
                <c:pt idx="12">
                  <c:v>73.298533148625538</c:v>
                </c:pt>
                <c:pt idx="13">
                  <c:v>72.924334947491531</c:v>
                </c:pt>
                <c:pt idx="14">
                  <c:v>72.543610501443283</c:v>
                </c:pt>
                <c:pt idx="15">
                  <c:v>72.156315715938419</c:v>
                </c:pt>
                <c:pt idx="16">
                  <c:v>71.762411845221166</c:v>
                </c:pt>
                <c:pt idx="17">
                  <c:v>71.361865858502952</c:v>
                </c:pt>
                <c:pt idx="18">
                  <c:v>70.954650814809952</c:v>
                </c:pt>
                <c:pt idx="19">
                  <c:v>70.54074624548177</c:v>
                </c:pt>
                <c:pt idx="20">
                  <c:v>70.120138543156997</c:v>
                </c:pt>
                <c:pt idx="21">
                  <c:v>69.692821355926142</c:v>
                </c:pt>
                <c:pt idx="22">
                  <c:v>69.258795985170821</c:v>
                </c:pt>
                <c:pt idx="23">
                  <c:v>68.818071785443678</c:v>
                </c:pt>
                <c:pt idx="24">
                  <c:v>68.370666564575856</c:v>
                </c:pt>
                <c:pt idx="25">
                  <c:v>67.916606982031055</c:v>
                </c:pt>
                <c:pt idx="26">
                  <c:v>67.455928943356</c:v>
                </c:pt>
                <c:pt idx="27">
                  <c:v>66.988677988415262</c:v>
                </c:pt>
                <c:pt idx="28">
                  <c:v>66.514909670937627</c:v>
                </c:pt>
                <c:pt idx="29">
                  <c:v>66.034689926752634</c:v>
                </c:pt>
                <c:pt idx="30">
                  <c:v>65.548095427955175</c:v>
                </c:pt>
                <c:pt idx="31">
                  <c:v>65.055213920112948</c:v>
                </c:pt>
                <c:pt idx="32">
                  <c:v>64.556144539522222</c:v>
                </c:pt>
                <c:pt idx="33">
                  <c:v>64.050998107432264</c:v>
                </c:pt>
                <c:pt idx="34">
                  <c:v>63.539897398094269</c:v>
                </c:pt>
                <c:pt idx="35">
                  <c:v>63.022977377456982</c:v>
                </c:pt>
                <c:pt idx="36">
                  <c:v>62.500385409324863</c:v>
                </c:pt>
                <c:pt idx="37">
                  <c:v>61.972281425823795</c:v>
                </c:pt>
                <c:pt idx="38">
                  <c:v>61.438838059084887</c:v>
                </c:pt>
                <c:pt idx="39">
                  <c:v>60.900240731159826</c:v>
                </c:pt>
                <c:pt idx="40">
                  <c:v>60.356687699326841</c:v>
                </c:pt>
                <c:pt idx="41">
                  <c:v>59.808390054132659</c:v>
                </c:pt>
                <c:pt idx="42">
                  <c:v>59.255571667746565</c:v>
                </c:pt>
                <c:pt idx="43">
                  <c:v>58.698469090475641</c:v>
                </c:pt>
                <c:pt idx="44">
                  <c:v>58.137331393606473</c:v>
                </c:pt>
                <c:pt idx="45">
                  <c:v>57.572419957096443</c:v>
                </c:pt>
                <c:pt idx="46">
                  <c:v>57.0040082010334</c:v>
                </c:pt>
                <c:pt idx="47">
                  <c:v>56.432381260214115</c:v>
                </c:pt>
                <c:pt idx="48">
                  <c:v>55.857835601656234</c:v>
                </c:pt>
                <c:pt idx="49">
                  <c:v>55.280678585346848</c:v>
                </c:pt>
                <c:pt idx="50">
                  <c:v>54.701227969042165</c:v>
                </c:pt>
                <c:pt idx="51">
                  <c:v>54.119811358455891</c:v>
                </c:pt>
                <c:pt idx="52">
                  <c:v>53.536765604705252</c:v>
                </c:pt>
                <c:pt idx="53">
                  <c:v>52.952436151412769</c:v>
                </c:pt>
                <c:pt idx="54">
                  <c:v>52.367176334382151</c:v>
                </c:pt>
                <c:pt idx="55">
                  <c:v>51.781346637268371</c:v>
                </c:pt>
                <c:pt idx="56">
                  <c:v>51.195313907138114</c:v>
                </c:pt>
                <c:pt idx="57">
                  <c:v>50.609450534258826</c:v>
                </c:pt>
                <c:pt idx="58">
                  <c:v>50.024133600851712</c:v>
                </c:pt>
                <c:pt idx="59">
                  <c:v>49.439744003896521</c:v>
                </c:pt>
                <c:pt idx="60">
                  <c:v>48.856665557365034</c:v>
                </c:pt>
                <c:pt idx="61">
                  <c:v>48.275284079496402</c:v>
                </c:pt>
                <c:pt idx="62">
                  <c:v>47.695986470888442</c:v>
                </c:pt>
                <c:pt idx="63">
                  <c:v>47.119159789278143</c:v>
                </c:pt>
                <c:pt idx="64">
                  <c:v>46.545190326906976</c:v>
                </c:pt>
                <c:pt idx="65">
                  <c:v>45.974462696321694</c:v>
                </c:pt>
                <c:pt idx="66">
                  <c:v>45.407358930339143</c:v>
                </c:pt>
                <c:pt idx="67">
                  <c:v>44.844257601720017</c:v>
                </c:pt>
                <c:pt idx="68">
                  <c:v>44.285532967841021</c:v>
                </c:pt>
                <c:pt idx="69">
                  <c:v>43.731554145341505</c:v>
                </c:pt>
                <c:pt idx="70">
                  <c:v>43.182684319351637</c:v>
                </c:pt>
                <c:pt idx="71">
                  <c:v>42.63927999149189</c:v>
                </c:pt>
                <c:pt idx="72">
                  <c:v>42.101690270374093</c:v>
                </c:pt>
                <c:pt idx="73">
                  <c:v>41.570256207843158</c:v>
                </c:pt>
                <c:pt idx="74">
                  <c:v>41.045310183680868</c:v>
                </c:pt>
                <c:pt idx="75">
                  <c:v>40.527175340960383</c:v>
                </c:pt>
                <c:pt idx="76">
                  <c:v>40.016165073697692</c:v>
                </c:pt>
                <c:pt idx="77">
                  <c:v>39.512582567905753</c:v>
                </c:pt>
                <c:pt idx="78">
                  <c:v>39.016720396621992</c:v>
                </c:pt>
                <c:pt idx="79">
                  <c:v>38.528860168962041</c:v>
                </c:pt>
                <c:pt idx="80">
                  <c:v>38.049272232754447</c:v>
                </c:pt>
                <c:pt idx="81">
                  <c:v>37.578215429841322</c:v>
                </c:pt>
                <c:pt idx="82">
                  <c:v>37.115936902691686</c:v>
                </c:pt>
                <c:pt idx="83">
                  <c:v>36.662671950572928</c:v>
                </c:pt>
                <c:pt idx="84">
                  <c:v>36.218643933162127</c:v>
                </c:pt>
                <c:pt idx="85">
                  <c:v>35.784064219160229</c:v>
                </c:pt>
                <c:pt idx="86">
                  <c:v>35.359132177191327</c:v>
                </c:pt>
                <c:pt idx="87">
                  <c:v>34.944035206036915</c:v>
                </c:pt>
                <c:pt idx="88">
                  <c:v>34.538948801063441</c:v>
                </c:pt>
                <c:pt idx="89">
                  <c:v>34.144036653551353</c:v>
                </c:pt>
                <c:pt idx="90">
                  <c:v>33.759450779527498</c:v>
                </c:pt>
                <c:pt idx="91">
                  <c:v>33.385331674633079</c:v>
                </c:pt>
                <c:pt idx="92">
                  <c:v>33.021808491527054</c:v>
                </c:pt>
                <c:pt idx="93">
                  <c:v>32.668999236326357</c:v>
                </c:pt>
                <c:pt idx="94">
                  <c:v>32.327010980617615</c:v>
                </c:pt>
                <c:pt idx="95">
                  <c:v>31.995940085634061</c:v>
                </c:pt>
                <c:pt idx="96">
                  <c:v>31.675872435278023</c:v>
                </c:pt>
                <c:pt idx="97">
                  <c:v>31.366883674775778</c:v>
                </c:pt>
                <c:pt idx="98">
                  <c:v>31.06903945187716</c:v>
                </c:pt>
                <c:pt idx="99">
                  <c:v>30.782395657653609</c:v>
                </c:pt>
                <c:pt idx="100">
                  <c:v>30.506998664103776</c:v>
                </c:pt>
                <c:pt idx="101">
                  <c:v>30.242885555939694</c:v>
                </c:pt>
                <c:pt idx="102">
                  <c:v>29.990084354100816</c:v>
                </c:pt>
                <c:pt idx="103">
                  <c:v>29.748614228721806</c:v>
                </c:pt>
                <c:pt idx="104">
                  <c:v>29.518485699465202</c:v>
                </c:pt>
                <c:pt idx="105">
                  <c:v>29.299700821315639</c:v>
                </c:pt>
                <c:pt idx="106">
                  <c:v>29.092253354121681</c:v>
                </c:pt>
                <c:pt idx="107">
                  <c:v>28.896128914360503</c:v>
                </c:pt>
                <c:pt idx="108">
                  <c:v>28.711305107789599</c:v>
                </c:pt>
                <c:pt idx="109">
                  <c:v>28.537751641838298</c:v>
                </c:pt>
                <c:pt idx="110">
                  <c:v>28.375430416779977</c:v>
                </c:pt>
                <c:pt idx="111">
                  <c:v>28.224295594911581</c:v>
                </c:pt>
                <c:pt idx="112">
                  <c:v>28.084293647153459</c:v>
                </c:pt>
                <c:pt idx="113">
                  <c:v>27.955363376666639</c:v>
                </c:pt>
                <c:pt idx="114">
                  <c:v>27.837435919268614</c:v>
                </c:pt>
                <c:pt idx="115">
                  <c:v>27.730434720612891</c:v>
                </c:pt>
                <c:pt idx="116">
                  <c:v>27.634275490280288</c:v>
                </c:pt>
                <c:pt idx="117">
                  <c:v>27.548866133115325</c:v>
                </c:pt>
                <c:pt idx="118">
                  <c:v>27.474106658324757</c:v>
                </c:pt>
                <c:pt idx="119">
                  <c:v>27.409889067042371</c:v>
                </c:pt>
                <c:pt idx="120">
                  <c:v>27.356097219251467</c:v>
                </c:pt>
                <c:pt idx="121">
                  <c:v>27.312606681145752</c:v>
                </c:pt>
                <c:pt idx="122">
                  <c:v>27.279284554199165</c:v>
                </c:pt>
                <c:pt idx="123">
                  <c:v>27.255989287410046</c:v>
                </c:pt>
                <c:pt idx="124">
                  <c:v>27.242570474375981</c:v>
                </c:pt>
                <c:pt idx="125">
                  <c:v>27.238868637051553</c:v>
                </c:pt>
                <c:pt idx="126">
                  <c:v>27.24471499823639</c:v>
                </c:pt>
                <c:pt idx="127">
                  <c:v>27.259931245032391</c:v>
                </c:pt>
                <c:pt idx="128">
                  <c:v>27.284329285703762</c:v>
                </c:pt>
                <c:pt idx="129">
                  <c:v>27.317711002558013</c:v>
                </c:pt>
                <c:pt idx="130">
                  <c:v>27.35986800365194</c:v>
                </c:pt>
                <c:pt idx="131">
                  <c:v>27.410581376300513</c:v>
                </c:pt>
                <c:pt idx="132">
                  <c:v>27.469621445532482</c:v>
                </c:pt>
                <c:pt idx="133">
                  <c:v>27.536747540791879</c:v>
                </c:pt>
                <c:pt idx="134">
                  <c:v>27.611707774321474</c:v>
                </c:pt>
                <c:pt idx="135">
                  <c:v>27.694238834788621</c:v>
                </c:pt>
                <c:pt idx="136">
                  <c:v>27.784065799811714</c:v>
                </c:pt>
                <c:pt idx="137">
                  <c:v>27.880901971124928</c:v>
                </c:pt>
                <c:pt idx="138">
                  <c:v>27.984448736167167</c:v>
                </c:pt>
                <c:pt idx="139">
                  <c:v>28.094395459900966</c:v>
                </c:pt>
                <c:pt idx="140">
                  <c:v>28.210419410654112</c:v>
                </c:pt>
                <c:pt idx="141">
                  <c:v>28.332185723725843</c:v>
                </c:pt>
                <c:pt idx="142">
                  <c:v>28.459347406411638</c:v>
                </c:pt>
                <c:pt idx="143">
                  <c:v>28.591545387970172</c:v>
                </c:pt>
                <c:pt idx="144">
                  <c:v>28.728408617884639</c:v>
                </c:pt>
                <c:pt idx="145">
                  <c:v>28.869554215553791</c:v>
                </c:pt>
                <c:pt idx="146">
                  <c:v>29.014587674286588</c:v>
                </c:pt>
                <c:pt idx="147">
                  <c:v>29.163103122170781</c:v>
                </c:pt>
                <c:pt idx="148">
                  <c:v>29.314683642036158</c:v>
                </c:pt>
                <c:pt idx="149">
                  <c:v>29.468901652342396</c:v>
                </c:pt>
                <c:pt idx="150">
                  <c:v>29.625319350393767</c:v>
                </c:pt>
                <c:pt idx="151">
                  <c:v>29.783489218817635</c:v>
                </c:pt>
                <c:pt idx="152">
                  <c:v>29.942954595746613</c:v>
                </c:pt>
                <c:pt idx="153">
                  <c:v>30.103250308624496</c:v>
                </c:pt>
                <c:pt idx="154">
                  <c:v>30.263903371014237</c:v>
                </c:pt>
                <c:pt idx="155">
                  <c:v>30.424433741229137</c:v>
                </c:pt>
                <c:pt idx="156">
                  <c:v>30.584355141051503</c:v>
                </c:pt>
                <c:pt idx="157">
                  <c:v>30.743175932240604</c:v>
                </c:pt>
                <c:pt idx="158">
                  <c:v>30.90040004798368</c:v>
                </c:pt>
                <c:pt idx="159">
                  <c:v>31.055527975912753</c:v>
                </c:pt>
                <c:pt idx="160">
                  <c:v>31.208057788800943</c:v>
                </c:pt>
                <c:pt idx="161">
                  <c:v>31.357486218581982</c:v>
                </c:pt>
                <c:pt idx="162">
                  <c:v>31.503309768900863</c:v>
                </c:pt>
                <c:pt idx="163">
                  <c:v>31.645025861017842</c:v>
                </c:pt>
                <c:pt idx="164">
                  <c:v>31.782134007554703</c:v>
                </c:pt>
                <c:pt idx="165">
                  <c:v>31.914137008293238</c:v>
                </c:pt>
                <c:pt idx="166">
                  <c:v>32.040542162018653</c:v>
                </c:pt>
                <c:pt idx="167">
                  <c:v>32.160862488246835</c:v>
                </c:pt>
                <c:pt idx="168">
                  <c:v>32.274617952581679</c:v>
                </c:pt>
                <c:pt idx="169">
                  <c:v>32.381336689420323</c:v>
                </c:pt>
                <c:pt idx="170">
                  <c:v>32.480556215757758</c:v>
                </c:pt>
                <c:pt idx="171">
                  <c:v>32.571824629932593</c:v>
                </c:pt>
                <c:pt idx="172">
                  <c:v>32.654701789303431</c:v>
                </c:pt>
                <c:pt idx="173">
                  <c:v>32.728760461040309</c:v>
                </c:pt>
                <c:pt idx="174">
                  <c:v>32.793587440455582</c:v>
                </c:pt>
                <c:pt idx="175">
                  <c:v>32.848784631578127</c:v>
                </c:pt>
                <c:pt idx="176">
                  <c:v>32.893970084981333</c:v>
                </c:pt>
                <c:pt idx="177">
                  <c:v>32.928778988210155</c:v>
                </c:pt>
                <c:pt idx="178">
                  <c:v>32.952864604501627</c:v>
                </c:pt>
                <c:pt idx="179">
                  <c:v>32.965899155853009</c:v>
                </c:pt>
                <c:pt idx="180">
                  <c:v>32.967574646857059</c:v>
                </c:pt>
                <c:pt idx="181">
                  <c:v>32.957603626085159</c:v>
                </c:pt>
                <c:pt idx="182">
                  <c:v>32.935719882154217</c:v>
                </c:pt>
                <c:pt idx="183">
                  <c:v>32.901679071958966</c:v>
                </c:pt>
                <c:pt idx="184">
                  <c:v>32.855259278878663</c:v>
                </c:pt>
                <c:pt idx="185">
                  <c:v>32.796261499082874</c:v>
                </c:pt>
                <c:pt idx="186">
                  <c:v>32.724510054354681</c:v>
                </c:pt>
                <c:pt idx="187">
                  <c:v>32.639852930127716</c:v>
                </c:pt>
                <c:pt idx="188">
                  <c:v>32.542162037693799</c:v>
                </c:pt>
                <c:pt idx="189">
                  <c:v>32.431333399781806</c:v>
                </c:pt>
                <c:pt idx="190">
                  <c:v>32.30728725893988</c:v>
                </c:pt>
                <c:pt idx="191">
                  <c:v>32.16996810837523</c:v>
                </c:pt>
                <c:pt idx="192">
                  <c:v>32.019344645118395</c:v>
                </c:pt>
                <c:pt idx="193">
                  <c:v>31.855409645593596</c:v>
                </c:pt>
                <c:pt idx="194">
                  <c:v>31.678179763886277</c:v>
                </c:pt>
                <c:pt idx="195">
                  <c:v>31.487695253221091</c:v>
                </c:pt>
                <c:pt idx="196">
                  <c:v>31.28401961138789</c:v>
                </c:pt>
                <c:pt idx="197">
                  <c:v>31.067239151094839</c:v>
                </c:pt>
                <c:pt idx="198">
                  <c:v>30.837462496480128</c:v>
                </c:pt>
                <c:pt idx="199">
                  <c:v>30.594820007287723</c:v>
                </c:pt>
                <c:pt idx="200">
                  <c:v>30.339463132499361</c:v>
                </c:pt>
                <c:pt idx="201">
                  <c:v>30.071563695524844</c:v>
                </c:pt>
                <c:pt idx="202">
                  <c:v>29.791313113377868</c:v>
                </c:pt>
                <c:pt idx="203">
                  <c:v>29.498921552604401</c:v>
                </c:pt>
                <c:pt idx="204">
                  <c:v>29.194617025088149</c:v>
                </c:pt>
                <c:pt idx="205">
                  <c:v>28.878644427217779</c:v>
                </c:pt>
                <c:pt idx="206">
                  <c:v>28.55126452627178</c:v>
                </c:pt>
                <c:pt idx="207">
                  <c:v>28.212752898243309</c:v>
                </c:pt>
                <c:pt idx="208">
                  <c:v>27.863398821687468</c:v>
                </c:pt>
                <c:pt idx="209">
                  <c:v>27.503504132521527</c:v>
                </c:pt>
                <c:pt idx="210">
                  <c:v>27.133382045034637</c:v>
                </c:pt>
                <c:pt idx="211">
                  <c:v>26.753355944662758</c:v>
                </c:pt>
                <c:pt idx="212">
                  <c:v>26.363758158350151</c:v>
                </c:pt>
                <c:pt idx="213">
                  <c:v>25.96492870854172</c:v>
                </c:pt>
                <c:pt idx="214">
                  <c:v>25.557214057029142</c:v>
                </c:pt>
                <c:pt idx="215">
                  <c:v>25.14096584499822</c:v>
                </c:pt>
                <c:pt idx="216">
                  <c:v>24.716539635692783</c:v>
                </c:pt>
                <c:pt idx="217">
                  <c:v>24.284293666122238</c:v>
                </c:pt>
                <c:pt idx="218">
                  <c:v>23.844587614184064</c:v>
                </c:pt>
                <c:pt idx="219">
                  <c:v>23.397781387458224</c:v>
                </c:pt>
                <c:pt idx="220">
                  <c:v>22.944233939753474</c:v>
                </c:pt>
                <c:pt idx="221">
                  <c:v>22.484302121245065</c:v>
                </c:pt>
                <c:pt idx="222">
                  <c:v>22.018339567748029</c:v>
                </c:pt>
                <c:pt idx="223">
                  <c:v>21.546695634320145</c:v>
                </c:pt>
                <c:pt idx="224">
                  <c:v>21.069714377989328</c:v>
                </c:pt>
                <c:pt idx="225">
                  <c:v>20.587733593960621</c:v>
                </c:pt>
                <c:pt idx="226">
                  <c:v>20.101083909178726</c:v>
                </c:pt>
                <c:pt idx="227">
                  <c:v>19.610087936620289</c:v>
                </c:pt>
                <c:pt idx="228">
                  <c:v>19.115059493162164</c:v>
                </c:pt>
                <c:pt idx="229">
                  <c:v>18.616302883335464</c:v>
                </c:pt>
                <c:pt idx="230">
                  <c:v>18.114112250732546</c:v>
                </c:pt>
                <c:pt idx="231">
                  <c:v>17.608770998295256</c:v>
                </c:pt>
                <c:pt idx="232">
                  <c:v>17.100551278184128</c:v>
                </c:pt>
                <c:pt idx="233">
                  <c:v>16.589713551417304</c:v>
                </c:pt>
                <c:pt idx="234">
                  <c:v>16.076506216982494</c:v>
                </c:pt>
                <c:pt idx="235">
                  <c:v>15.561165309665569</c:v>
                </c:pt>
                <c:pt idx="236">
                  <c:v>15.043914265418152</c:v>
                </c:pt>
                <c:pt idx="237">
                  <c:v>14.524963752699335</c:v>
                </c:pt>
                <c:pt idx="238">
                  <c:v>14.004511567882986</c:v>
                </c:pt>
                <c:pt idx="239">
                  <c:v>13.482742592520623</c:v>
                </c:pt>
                <c:pt idx="240">
                  <c:v>12.959828809990881</c:v>
                </c:pt>
                <c:pt idx="241">
                  <c:v>12.435929378853444</c:v>
                </c:pt>
                <c:pt idx="242">
                  <c:v>11.911190760058815</c:v>
                </c:pt>
                <c:pt idx="243">
                  <c:v>11.385746895032526</c:v>
                </c:pt>
                <c:pt idx="244">
                  <c:v>10.859719431574462</c:v>
                </c:pt>
                <c:pt idx="245">
                  <c:v>10.333217994461336</c:v>
                </c:pt>
                <c:pt idx="246">
                  <c:v>9.8063404976318225</c:v>
                </c:pt>
                <c:pt idx="247">
                  <c:v>9.27917349485773</c:v>
                </c:pt>
                <c:pt idx="248">
                  <c:v>8.7517925658539468</c:v>
                </c:pt>
                <c:pt idx="249">
                  <c:v>8.2242627348590247</c:v>
                </c:pt>
                <c:pt idx="250">
                  <c:v>7.696638918819616</c:v>
                </c:pt>
                <c:pt idx="251">
                  <c:v>7.1689664024334832</c:v>
                </c:pt>
                <c:pt idx="252">
                  <c:v>6.6412813374291204</c:v>
                </c:pt>
                <c:pt idx="253">
                  <c:v>6.1136112636278881</c:v>
                </c:pt>
                <c:pt idx="254">
                  <c:v>5.5859756494663486</c:v>
                </c:pt>
                <c:pt idx="255">
                  <c:v>5.0583864498305502</c:v>
                </c:pt>
                <c:pt idx="256">
                  <c:v>4.5308486792114309</c:v>
                </c:pt>
                <c:pt idx="257">
                  <c:v>4.0033609983494216</c:v>
                </c:pt>
                <c:pt idx="258">
                  <c:v>3.4759163126973078</c:v>
                </c:pt>
                <c:pt idx="259">
                  <c:v>2.9485023811774624</c:v>
                </c:pt>
                <c:pt idx="260">
                  <c:v>2.4211024338575271</c:v>
                </c:pt>
                <c:pt idx="261">
                  <c:v>1.8936957972966866</c:v>
                </c:pt>
                <c:pt idx="262">
                  <c:v>1.3662585264408449</c:v>
                </c:pt>
                <c:pt idx="263">
                  <c:v>0.83876404205116728</c:v>
                </c:pt>
                <c:pt idx="264">
                  <c:v>0.31118377274486875</c:v>
                </c:pt>
                <c:pt idx="265">
                  <c:v>-0.21651219919283449</c:v>
                </c:pt>
                <c:pt idx="266">
                  <c:v>-0.74435448900604229</c:v>
                </c:pt>
                <c:pt idx="267">
                  <c:v>-1.2723737584065873</c:v>
                </c:pt>
                <c:pt idx="268">
                  <c:v>-1.8006000629582957</c:v>
                </c:pt>
                <c:pt idx="269">
                  <c:v>-2.329062198601747</c:v>
                </c:pt>
                <c:pt idx="270">
                  <c:v>-2.8577870480165473</c:v>
                </c:pt>
                <c:pt idx="271">
                  <c:v>-3.3867989275460957</c:v>
                </c:pt>
                <c:pt idx="272">
                  <c:v>-3.9161189354474004</c:v>
                </c:pt>
                <c:pt idx="273">
                  <c:v>-4.4457643022883815</c:v>
                </c:pt>
                <c:pt idx="274">
                  <c:v>-4.9757477443848472</c:v>
                </c:pt>
                <c:pt idx="275">
                  <c:v>-5.5060768212624112</c:v>
                </c:pt>
                <c:pt idx="276">
                  <c:v>-6.0367532982263299</c:v>
                </c:pt>
                <c:pt idx="277">
                  <c:v>-6.5677725152401649</c:v>
                </c:pt>
                <c:pt idx="278">
                  <c:v>-7.0991227634389702</c:v>
                </c:pt>
                <c:pt idx="279">
                  <c:v>-7.6307846707390468</c:v>
                </c:pt>
                <c:pt idx="280">
                  <c:v>-8.1627305981485279</c:v>
                </c:pt>
                <c:pt idx="281">
                  <c:v>-8.6949240485325276</c:v>
                </c:pt>
                <c:pt idx="282">
                  <c:v>-9.2273190897365964</c:v>
                </c:pt>
                <c:pt idx="283">
                  <c:v>-9.7598597941243952</c:v>
                </c:pt>
                <c:pt idx="284">
                  <c:v>-10.292479696734006</c:v>
                </c:pt>
                <c:pt idx="285">
                  <c:v>-10.825101274399628</c:v>
                </c:pt>
                <c:pt idx="286">
                  <c:v>-11.357635448321275</c:v>
                </c:pt>
                <c:pt idx="287">
                  <c:v>-11.889981112682335</c:v>
                </c:pt>
                <c:pt idx="288">
                  <c:v>-12.422024692026838</c:v>
                </c:pt>
                <c:pt idx="289">
                  <c:v>-12.953639730186609</c:v>
                </c:pt>
                <c:pt idx="290">
                  <c:v>-13.484686513618414</c:v>
                </c:pt>
                <c:pt idx="291">
                  <c:v>-14.015011732042666</c:v>
                </c:pt>
                <c:pt idx="292">
                  <c:v>-14.544448179284558</c:v>
                </c:pt>
                <c:pt idx="293">
                  <c:v>-15.072814497186044</c:v>
                </c:pt>
                <c:pt idx="294">
                  <c:v>-15.599914965411244</c:v>
                </c:pt>
                <c:pt idx="295">
                  <c:v>-16.125539339830738</c:v>
                </c:pt>
                <c:pt idx="296">
                  <c:v>-16.649462742079805</c:v>
                </c:pt>
                <c:pt idx="297">
                  <c:v>-17.171445602650238</c:v>
                </c:pt>
                <c:pt idx="298">
                  <c:v>-17.691233659684997</c:v>
                </c:pt>
                <c:pt idx="299">
                  <c:v>-18.208558015360182</c:v>
                </c:pt>
                <c:pt idx="300">
                  <c:v>-18.723135251430762</c:v>
                </c:pt>
                <c:pt idx="301">
                  <c:v>-19.234667605166607</c:v>
                </c:pt>
                <c:pt idx="302">
                  <c:v>-19.742843206515658</c:v>
                </c:pt>
                <c:pt idx="303">
                  <c:v>-20.247336376908549</c:v>
                </c:pt>
                <c:pt idx="304">
                  <c:v>-20.747807989666114</c:v>
                </c:pt>
                <c:pt idx="305">
                  <c:v>-21.243905891493569</c:v>
                </c:pt>
                <c:pt idx="306">
                  <c:v>-21.735265384050251</c:v>
                </c:pt>
                <c:pt idx="307">
                  <c:v>-22.221509764076615</c:v>
                </c:pt>
                <c:pt idx="308">
                  <c:v>-22.702250920045742</c:v>
                </c:pt>
                <c:pt idx="309">
                  <c:v>-23.177089982804858</c:v>
                </c:pt>
                <c:pt idx="310">
                  <c:v>-23.645618027170002</c:v>
                </c:pt>
                <c:pt idx="311">
                  <c:v>-24.107416820966051</c:v>
                </c:pt>
                <c:pt idx="312">
                  <c:v>-24.562059617556883</c:v>
                </c:pt>
                <c:pt idx="313">
                  <c:v>-25.009111987500432</c:v>
                </c:pt>
                <c:pt idx="314">
                  <c:v>-25.448132684598818</c:v>
                </c:pt>
                <c:pt idx="315">
                  <c:v>-25.878674541302246</c:v>
                </c:pt>
                <c:pt idx="316">
                  <c:v>-26.300285388167595</c:v>
                </c:pt>
                <c:pt idx="317">
                  <c:v>-26.712508991883482</c:v>
                </c:pt>
                <c:pt idx="318">
                  <c:v>-27.114886006246792</c:v>
                </c:pt>
                <c:pt idx="319">
                  <c:v>-27.506954930424456</c:v>
                </c:pt>
                <c:pt idx="320">
                  <c:v>-27.888253068846467</c:v>
                </c:pt>
                <c:pt idx="321">
                  <c:v>-28.258317487171126</c:v>
                </c:pt>
                <c:pt idx="322">
                  <c:v>-28.616685958917628</c:v>
                </c:pt>
                <c:pt idx="323">
                  <c:v>-28.962897897592597</c:v>
                </c:pt>
                <c:pt idx="324">
                  <c:v>-29.296495269425634</c:v>
                </c:pt>
                <c:pt idx="325">
                  <c:v>-29.617023482181025</c:v>
                </c:pt>
                <c:pt idx="326">
                  <c:v>-29.924032245914617</c:v>
                </c:pt>
                <c:pt idx="327">
                  <c:v>-30.217076401994717</c:v>
                </c:pt>
                <c:pt idx="328">
                  <c:v>-30.495716717191385</c:v>
                </c:pt>
                <c:pt idx="329">
                  <c:v>-30.759520640156012</c:v>
                </c:pt>
                <c:pt idx="330">
                  <c:v>-31.008063018150523</c:v>
                </c:pt>
                <c:pt idx="331">
                  <c:v>-31.240926772436495</c:v>
                </c:pt>
                <c:pt idx="332">
                  <c:v>-31.457703531287052</c:v>
                </c:pt>
                <c:pt idx="333">
                  <c:v>-31.65799422013751</c:v>
                </c:pt>
                <c:pt idx="334">
                  <c:v>-31.84140960892492</c:v>
                </c:pt>
                <c:pt idx="335">
                  <c:v>-32.007570817188366</c:v>
                </c:pt>
                <c:pt idx="336">
                  <c:v>-32.15610977798994</c:v>
                </c:pt>
                <c:pt idx="337">
                  <c:v>-32.286669662180202</c:v>
                </c:pt>
                <c:pt idx="338">
                  <c:v>-32.398905264949661</c:v>
                </c:pt>
                <c:pt idx="339">
                  <c:v>-32.492483356991443</c:v>
                </c:pt>
                <c:pt idx="340">
                  <c:v>-32.567083002935419</c:v>
                </c:pt>
                <c:pt idx="341">
                  <c:v>-32.622395850000601</c:v>
                </c:pt>
                <c:pt idx="342">
                  <c:v>-32.658126390053752</c:v>
                </c:pt>
                <c:pt idx="343">
                  <c:v>-32.67399219844944</c:v>
                </c:pt>
                <c:pt idx="344">
                  <c:v>-32.669724153165305</c:v>
                </c:pt>
                <c:pt idx="345">
                  <c:v>-32.645066637835839</c:v>
                </c:pt>
                <c:pt idx="346">
                  <c:v>-32.599777732327055</c:v>
                </c:pt>
                <c:pt idx="347">
                  <c:v>-32.533629394486212</c:v>
                </c:pt>
                <c:pt idx="348">
                  <c:v>-32.446407636647962</c:v>
                </c:pt>
                <c:pt idx="349">
                  <c:v>-32.337912700382418</c:v>
                </c:pt>
                <c:pt idx="350">
                  <c:v>-32.207959232830348</c:v>
                </c:pt>
                <c:pt idx="351">
                  <c:v>-32.056376467796554</c:v>
                </c:pt>
                <c:pt idx="352">
                  <c:v>-31.883008414558731</c:v>
                </c:pt>
                <c:pt idx="353">
                  <c:v>-31.687714057104415</c:v>
                </c:pt>
                <c:pt idx="354">
                  <c:v>-31.470367566232113</c:v>
                </c:pt>
                <c:pt idx="355">
                  <c:v>-31.230858526647637</c:v>
                </c:pt>
                <c:pt idx="356">
                  <c:v>-30.969092180860486</c:v>
                </c:pt>
                <c:pt idx="357">
                  <c:v>-30.684989691327957</c:v>
                </c:pt>
                <c:pt idx="358">
                  <c:v>-30.378488421928523</c:v>
                </c:pt>
                <c:pt idx="359">
                  <c:v>-30.049542239451768</c:v>
                </c:pt>
                <c:pt idx="360">
                  <c:v>-29.698121835388207</c:v>
                </c:pt>
                <c:pt idx="361">
                  <c:v>-29.324215067887337</c:v>
                </c:pt>
                <c:pt idx="362">
                  <c:v>-28.927827323319804</c:v>
                </c:pt>
                <c:pt idx="363">
                  <c:v>-28.50898189644974</c:v>
                </c:pt>
                <c:pt idx="364">
                  <c:v>-28.067720387779332</c:v>
                </c:pt>
                <c:pt idx="365">
                  <c:v>-27.604103116188071</c:v>
                </c:pt>
                <c:pt idx="366">
                  <c:v>-27.118209544549273</c:v>
                </c:pt>
                <c:pt idx="367">
                  <c:v>-26.610138715568326</c:v>
                </c:pt>
                <c:pt idx="368">
                  <c:v>-26.080009694663232</c:v>
                </c:pt>
                <c:pt idx="369">
                  <c:v>-25.527962016289052</c:v>
                </c:pt>
                <c:pt idx="370">
                  <c:v>-24.954156129711663</c:v>
                </c:pt>
                <c:pt idx="371">
                  <c:v>-24.358773839854734</c:v>
                </c:pt>
                <c:pt idx="372">
                  <c:v>-23.742018738492305</c:v>
                </c:pt>
                <c:pt idx="373">
                  <c:v>-23.104116620735198</c:v>
                </c:pt>
                <c:pt idx="374">
                  <c:v>-22.445315881471117</c:v>
                </c:pt>
                <c:pt idx="375">
                  <c:v>-21.765887886169253</c:v>
                </c:pt>
                <c:pt idx="376">
                  <c:v>-21.066127310261095</c:v>
                </c:pt>
                <c:pt idx="377">
                  <c:v>-20.346352441153641</c:v>
                </c:pt>
                <c:pt idx="378">
                  <c:v>-19.606905436838474</c:v>
                </c:pt>
                <c:pt idx="379">
                  <c:v>-18.848152535029726</c:v>
                </c:pt>
                <c:pt idx="380">
                  <c:v>-18.070484206779668</c:v>
                </c:pt>
                <c:pt idx="381">
                  <c:v>-17.274315248648776</c:v>
                </c:pt>
                <c:pt idx="382">
                  <c:v>-16.460084807654226</c:v>
                </c:pt>
                <c:pt idx="383">
                  <c:v>-15.628256333488025</c:v>
                </c:pt>
                <c:pt idx="384">
                  <c:v>-14.779317452815661</c:v>
                </c:pt>
                <c:pt idx="385">
                  <c:v>-13.913779760878441</c:v>
                </c:pt>
                <c:pt idx="386">
                  <c:v>-13.03217852610095</c:v>
                </c:pt>
                <c:pt idx="387">
                  <c:v>-12.135072303970787</c:v>
                </c:pt>
                <c:pt idx="388">
                  <c:v>-11.223042457087871</c:v>
                </c:pt>
                <c:pt idx="389">
                  <c:v>-10.296692578987631</c:v>
                </c:pt>
                <c:pt idx="390">
                  <c:v>-9.3566478201043708</c:v>
                </c:pt>
                <c:pt idx="391">
                  <c:v>-8.4035541150674362</c:v>
                </c:pt>
                <c:pt idx="392">
                  <c:v>-7.4380773113878718</c:v>
                </c:pt>
                <c:pt idx="393">
                  <c:v>-6.460902200504222</c:v>
                </c:pt>
                <c:pt idx="394">
                  <c:v>-5.4727314530843785</c:v>
                </c:pt>
                <c:pt idx="395">
                  <c:v>-4.4742844614320916</c:v>
                </c:pt>
                <c:pt idx="396">
                  <c:v>-3.4662960927902304</c:v>
                </c:pt>
                <c:pt idx="397">
                  <c:v>-2.449515358273004</c:v>
                </c:pt>
                <c:pt idx="398">
                  <c:v>-1.4247040030637663</c:v>
                </c:pt>
                <c:pt idx="399">
                  <c:v>-0.39263502439018794</c:v>
                </c:pt>
                <c:pt idx="400">
                  <c:v>0.64590887540126118</c:v>
                </c:pt>
              </c:numCache>
            </c:numRef>
          </c:yVal>
          <c:smooth val="1"/>
          <c:extLst>
            <c:ext xmlns:c16="http://schemas.microsoft.com/office/drawing/2014/chart" uri="{C3380CC4-5D6E-409C-BE32-E72D297353CC}">
              <c16:uniqueId val="{00000001-21AD-2C41-8765-6ACE5DEA128D}"/>
            </c:ext>
          </c:extLst>
        </c:ser>
        <c:dLbls>
          <c:showLegendKey val="0"/>
          <c:showVal val="0"/>
          <c:showCatName val="0"/>
          <c:showSerName val="0"/>
          <c:showPercent val="0"/>
          <c:showBubbleSize val="0"/>
        </c:dLbls>
        <c:axId val="218865664"/>
        <c:axId val="218867200"/>
      </c:scatterChart>
      <c:valAx>
        <c:axId val="218861568"/>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 (Hz)</a:t>
                </a:r>
              </a:p>
            </c:rich>
          </c:tx>
          <c:overlay val="0"/>
        </c:title>
        <c:numFmt formatCode="#,##0" sourceLinked="0"/>
        <c:majorTickMark val="out"/>
        <c:minorTickMark val="out"/>
        <c:tickLblPos val="low"/>
        <c:txPr>
          <a:bodyPr rot="-60000000" spcFirstLastPara="0" vertOverflow="ellipsis" vert="horz" wrap="square" anchor="ctr" anchorCtr="0"/>
          <a:lstStyle/>
          <a:p>
            <a:pPr>
              <a:defRPr lang="zh-CN" sz="1400" b="0" i="0" u="none" strike="noStrike" kern="1200" baseline="0">
                <a:solidFill>
                  <a:schemeClr val="tx1"/>
                </a:solidFill>
                <a:latin typeface="+mn-lt"/>
                <a:ea typeface="+mn-ea"/>
                <a:cs typeface="+mn-cs"/>
              </a:defRPr>
            </a:pPr>
            <a:endParaRPr lang="en-CH"/>
          </a:p>
        </c:txPr>
        <c:crossAx val="218863488"/>
        <c:crossesAt val="-30"/>
        <c:crossBetween val="midCat"/>
      </c:valAx>
      <c:valAx>
        <c:axId val="218863488"/>
        <c:scaling>
          <c:orientation val="minMax"/>
          <c:max val="60"/>
          <c:min val="-6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1.6220068368872916E-2"/>
              <c:y val="0.38309661531757921"/>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600" b="0" i="0" u="none" strike="noStrike" kern="1200" baseline="0">
                <a:solidFill>
                  <a:schemeClr val="tx1"/>
                </a:solidFill>
                <a:latin typeface="+mn-lt"/>
                <a:ea typeface="+mn-ea"/>
                <a:cs typeface="+mn-cs"/>
              </a:defRPr>
            </a:pPr>
            <a:endParaRPr lang="en-CH"/>
          </a:p>
        </c:txPr>
        <c:crossAx val="218861568"/>
        <c:crossesAt val="100"/>
        <c:crossBetween val="midCat"/>
        <c:majorUnit val="20"/>
      </c:valAx>
      <c:valAx>
        <c:axId val="218865664"/>
        <c:scaling>
          <c:logBase val="10"/>
          <c:orientation val="minMax"/>
        </c:scaling>
        <c:delete val="1"/>
        <c:axPos val="b"/>
        <c:numFmt formatCode="0" sourceLinked="1"/>
        <c:majorTickMark val="out"/>
        <c:minorTickMark val="none"/>
        <c:tickLblPos val="nextTo"/>
        <c:crossAx val="218867200"/>
        <c:crosses val="autoZero"/>
        <c:crossBetween val="midCat"/>
      </c:valAx>
      <c:valAx>
        <c:axId val="218867200"/>
        <c:scaling>
          <c:orientation val="minMax"/>
          <c:max val="18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 </a:t>
                </a:r>
                <a:r>
                  <a:rPr lang="en-US" sz="1600">
                    <a:latin typeface="Arial"/>
                    <a:cs typeface="Arial"/>
                  </a:rPr>
                  <a:t>⁰ </a:t>
                </a:r>
                <a:r>
                  <a:rPr lang="en-US" sz="1600"/>
                  <a:t>)</a:t>
                </a:r>
              </a:p>
            </c:rich>
          </c:tx>
          <c:layout>
            <c:manualLayout>
              <c:xMode val="edge"/>
              <c:yMode val="edge"/>
              <c:x val="0.92622002147603522"/>
              <c:y val="0.37124837948777956"/>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600" b="0" i="0" u="none" strike="noStrike" kern="1200" baseline="0">
                <a:solidFill>
                  <a:schemeClr val="tx1"/>
                </a:solidFill>
                <a:latin typeface="+mn-lt"/>
                <a:ea typeface="+mn-ea"/>
                <a:cs typeface="+mn-cs"/>
              </a:defRPr>
            </a:pPr>
            <a:endParaRPr lang="en-CH"/>
          </a:p>
        </c:txPr>
        <c:crossAx val="218865664"/>
        <c:crosses val="max"/>
        <c:crossBetween val="midCat"/>
        <c:majorUnit val="30"/>
      </c:valAx>
    </c:plotArea>
    <c:legend>
      <c:legendPos val="r"/>
      <c:layout>
        <c:manualLayout>
          <c:xMode val="edge"/>
          <c:yMode val="edge"/>
          <c:x val="0.1371999361253568"/>
          <c:y val="0.64321594306882668"/>
          <c:w val="9.1202566354423392E-2"/>
          <c:h val="0.12304710956048322"/>
        </c:manualLayout>
      </c:layout>
      <c:overlay val="0"/>
      <c:spPr>
        <a:solidFill>
          <a:schemeClr val="bg1"/>
        </a:solidFill>
      </c:spPr>
      <c:txPr>
        <a:bodyPr rot="0" spcFirstLastPara="0" vertOverflow="ellipsis" vert="horz" wrap="square" anchor="ctr" anchorCtr="1"/>
        <a:lstStyle/>
        <a:p>
          <a:pPr>
            <a:defRPr lang="zh-CN" sz="14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Power</a:t>
            </a:r>
            <a:r>
              <a:rPr lang="en-US" baseline="0"/>
              <a:t> Stage</a:t>
            </a:r>
            <a:r>
              <a:rPr lang="en-US"/>
              <a:t> 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Sheet2!$AE$4:$AE$822</c:f>
              <c:numCache>
                <c:formatCode>0.0000</c:formatCode>
                <c:ptCount val="819"/>
                <c:pt idx="0">
                  <c:v>-2.3356380221654311</c:v>
                </c:pt>
                <c:pt idx="1">
                  <c:v>-2.3475437147766045</c:v>
                </c:pt>
                <c:pt idx="2">
                  <c:v>-2.3599755612543776</c:v>
                </c:pt>
                <c:pt idx="3">
                  <c:v>-2.3729552061745989</c:v>
                </c:pt>
                <c:pt idx="4">
                  <c:v>-2.386505040315297</c:v>
                </c:pt>
                <c:pt idx="5">
                  <c:v>-2.4006482134693163</c:v>
                </c:pt>
                <c:pt idx="6">
                  <c:v>-2.4154086462306124</c:v>
                </c:pt>
                <c:pt idx="7">
                  <c:v>-2.4308110406129719</c:v>
                </c:pt>
                <c:pt idx="8">
                  <c:v>-2.4468808893515055</c:v>
                </c:pt>
                <c:pt idx="9">
                  <c:v>-2.4636444837289155</c:v>
                </c:pt>
                <c:pt idx="10">
                  <c:v>-2.481128919760494</c:v>
                </c:pt>
                <c:pt idx="11">
                  <c:v>-2.4993621025640138</c:v>
                </c:pt>
                <c:pt idx="12">
                  <c:v>-2.5183727487333751</c:v>
                </c:pt>
                <c:pt idx="13">
                  <c:v>-2.5381903865281377</c:v>
                </c:pt>
                <c:pt idx="14">
                  <c:v>-2.5588453536850961</c:v>
                </c:pt>
                <c:pt idx="15">
                  <c:v>-2.5803687926529255</c:v>
                </c:pt>
                <c:pt idx="16">
                  <c:v>-2.6027926430469162</c:v>
                </c:pt>
                <c:pt idx="17">
                  <c:v>-2.6261496311181505</c:v>
                </c:pt>
                <c:pt idx="18">
                  <c:v>-2.6504732560299926</c:v>
                </c:pt>
                <c:pt idx="19">
                  <c:v>-2.6757977727352973</c:v>
                </c:pt>
                <c:pt idx="20">
                  <c:v>-2.7021581712498914</c:v>
                </c:pt>
                <c:pt idx="21">
                  <c:v>-2.7295901521221877</c:v>
                </c:pt>
                <c:pt idx="22">
                  <c:v>-2.758130097905457</c:v>
                </c:pt>
                <c:pt idx="23">
                  <c:v>-2.7878150404483515</c:v>
                </c:pt>
                <c:pt idx="24">
                  <c:v>-2.8186826238311777</c:v>
                </c:pt>
                <c:pt idx="25">
                  <c:v>-2.8507710627900109</c:v>
                </c:pt>
                <c:pt idx="26">
                  <c:v>-2.8841190964887549</c:v>
                </c:pt>
                <c:pt idx="27">
                  <c:v>-2.9187659375200261</c:v>
                </c:pt>
                <c:pt idx="28">
                  <c:v>-2.9547512160402736</c:v>
                </c:pt>
                <c:pt idx="29">
                  <c:v>-2.9921149189721064</c:v>
                </c:pt>
                <c:pt idx="30">
                  <c:v>-3.0308973242381341</c:v>
                </c:pt>
                <c:pt idx="31">
                  <c:v>-3.07113893002508</c:v>
                </c:pt>
                <c:pt idx="32">
                  <c:v>-3.1128803791148578</c:v>
                </c:pt>
                <c:pt idx="33">
                  <c:v>-3.1561623783604067</c:v>
                </c:pt>
                <c:pt idx="34">
                  <c:v>-3.2010256134281283</c:v>
                </c:pt>
                <c:pt idx="35">
                  <c:v>-3.2475106589754845</c:v>
                </c:pt>
                <c:pt idx="36">
                  <c:v>-3.2956578844813738</c:v>
                </c:pt>
                <c:pt idx="37">
                  <c:v>-3.3455073559977455</c:v>
                </c:pt>
                <c:pt idx="38">
                  <c:v>-3.397098734143241</c:v>
                </c:pt>
                <c:pt idx="39">
                  <c:v>-3.4504711687124776</c:v>
                </c:pt>
                <c:pt idx="40">
                  <c:v>-3.5056631903276001</c:v>
                </c:pt>
                <c:pt idx="41">
                  <c:v>-3.56271259961105</c:v>
                </c:pt>
                <c:pt idx="42">
                  <c:v>-3.6216563544090858</c:v>
                </c:pt>
                <c:pt idx="43">
                  <c:v>-3.6825304556440734</c:v>
                </c:pt>
                <c:pt idx="44">
                  <c:v>-3.7453698324184539</c:v>
                </c:pt>
                <c:pt idx="45">
                  <c:v>-3.810208227034344</c:v>
                </c:pt>
                <c:pt idx="46">
                  <c:v>-3.8770780806283338</c:v>
                </c:pt>
                <c:pt idx="47">
                  <c:v>-3.9460104201509352</c:v>
                </c:pt>
                <c:pt idx="48">
                  <c:v>-4.0170347474431249</c:v>
                </c:pt>
                <c:pt idx="49">
                  <c:v>-4.0901789311778529</c:v>
                </c:pt>
                <c:pt idx="50">
                  <c:v>-4.1654691024415156</c:v>
                </c:pt>
                <c:pt idx="51">
                  <c:v>-4.2429295547289358</c:v>
                </c:pt>
                <c:pt idx="52">
                  <c:v>-4.3225826491143122</c:v>
                </c:pt>
                <c:pt idx="53">
                  <c:v>-4.4044487253405071</c:v>
                </c:pt>
                <c:pt idx="54">
                  <c:v>-4.4885460195389575</c:v>
                </c:pt>
                <c:pt idx="55">
                  <c:v>-4.5748905892530214</c:v>
                </c:pt>
                <c:pt idx="56">
                  <c:v>-4.6634962463889318</c:v>
                </c:pt>
                <c:pt idx="57">
                  <c:v>-4.754374498660888</c:v>
                </c:pt>
                <c:pt idx="58">
                  <c:v>-4.8475345000311325</c:v>
                </c:pt>
                <c:pt idx="59">
                  <c:v>-4.9429830105727559</c:v>
                </c:pt>
                <c:pt idx="60">
                  <c:v>-5.0407243661034364</c:v>
                </c:pt>
                <c:pt idx="61">
                  <c:v>-5.1407604578536406</c:v>
                </c:pt>
                <c:pt idx="62">
                  <c:v>-5.2430907223439522</c:v>
                </c:pt>
                <c:pt idx="63">
                  <c:v>-5.3477121415546778</c:v>
                </c:pt>
                <c:pt idx="64">
                  <c:v>-5.4546192533781168</c:v>
                </c:pt>
                <c:pt idx="65">
                  <c:v>-5.5638041722511948</c:v>
                </c:pt>
                <c:pt idx="66">
                  <c:v>-5.6752566197750109</c:v>
                </c:pt>
                <c:pt idx="67">
                  <c:v>-5.7889639650396534</c:v>
                </c:pt>
                <c:pt idx="68">
                  <c:v>-5.9049112742886729</c:v>
                </c:pt>
                <c:pt idx="69">
                  <c:v>-6.0230813694791481</c:v>
                </c:pt>
                <c:pt idx="70">
                  <c:v>-6.1434548952213861</c:v>
                </c:pt>
                <c:pt idx="71">
                  <c:v>-6.2660103935178908</c:v>
                </c:pt>
                <c:pt idx="72">
                  <c:v>-6.3907243856651039</c:v>
                </c:pt>
                <c:pt idx="73">
                  <c:v>-6.5175714606343309</c:v>
                </c:pt>
                <c:pt idx="74">
                  <c:v>-6.6465243692103595</c:v>
                </c:pt>
                <c:pt idx="75">
                  <c:v>-6.7775541231378842</c:v>
                </c:pt>
                <c:pt idx="76">
                  <c:v>-6.9106300985072542</c:v>
                </c:pt>
                <c:pt idx="77">
                  <c:v>-7.045720142601704</c:v>
                </c:pt>
                <c:pt idx="78">
                  <c:v>-7.1827906834281237</c:v>
                </c:pt>
                <c:pt idx="79">
                  <c:v>-7.3218068411621182</c:v>
                </c:pt>
                <c:pt idx="80">
                  <c:v>-7.462732540754617</c:v>
                </c:pt>
                <c:pt idx="81">
                  <c:v>-7.605530624971709</c:v>
                </c:pt>
                <c:pt idx="82">
                  <c:v>-7.7501629671699916</c:v>
                </c:pt>
                <c:pt idx="83">
                  <c:v>-7.8965905831464394</c:v>
                </c:pt>
                <c:pt idx="84">
                  <c:v>-8.0447737414433842</c:v>
                </c:pt>
                <c:pt idx="85">
                  <c:v>-8.1946720715346792</c:v>
                </c:pt>
                <c:pt idx="86">
                  <c:v>-8.3462446693679109</c:v>
                </c:pt>
                <c:pt idx="87">
                  <c:v>-8.4994501997884218</c:v>
                </c:pt>
                <c:pt idx="88">
                  <c:v>-8.6542469954231844</c:v>
                </c:pt>
                <c:pt idx="89">
                  <c:v>-8.8105931516555245</c:v>
                </c:pt>
                <c:pt idx="90">
                  <c:v>-8.9684466173742852</c:v>
                </c:pt>
                <c:pt idx="91">
                  <c:v>-9.1277652812331453</c:v>
                </c:pt>
                <c:pt idx="92">
                  <c:v>-9.2885070532059988</c:v>
                </c:pt>
                <c:pt idx="93">
                  <c:v>-9.4506299412729771</c:v>
                </c:pt>
                <c:pt idx="94">
                  <c:v>-9.6140921231178336</c:v>
                </c:pt>
                <c:pt idx="95">
                  <c:v>-9.778852012760705</c:v>
                </c:pt>
                <c:pt idx="96">
                  <c:v>-9.944868322090695</c:v>
                </c:pt>
                <c:pt idx="97">
                  <c:v>-10.112100117300017</c:v>
                </c:pt>
                <c:pt idx="98">
                  <c:v>-10.280506870254886</c:v>
                </c:pt>
                <c:pt idx="99">
                  <c:v>-10.450048504869281</c:v>
                </c:pt>
                <c:pt idx="100">
                  <c:v>-10.620685438574089</c:v>
                </c:pt>
                <c:pt idx="101">
                  <c:v>-10.792378618998191</c:v>
                </c:pt>
                <c:pt idx="102">
                  <c:v>-10.965089555997983</c:v>
                </c:pt>
                <c:pt idx="103">
                  <c:v>-11.138780349189183</c:v>
                </c:pt>
                <c:pt idx="104">
                  <c:v>-11.313413711148533</c:v>
                </c:pt>
                <c:pt idx="105">
                  <c:v>-11.488952986464387</c:v>
                </c:pt>
                <c:pt idx="106">
                  <c:v>-11.665362166823725</c:v>
                </c:pt>
                <c:pt idx="107">
                  <c:v>-11.842605902328815</c:v>
                </c:pt>
                <c:pt idx="108">
                  <c:v>-12.020649509241135</c:v>
                </c:pt>
                <c:pt idx="109">
                  <c:v>-12.199458974351209</c:v>
                </c:pt>
                <c:pt idx="110">
                  <c:v>-12.379000956173655</c:v>
                </c:pt>
                <c:pt idx="111">
                  <c:v>-12.559242783164393</c:v>
                </c:pt>
                <c:pt idx="112">
                  <c:v>-12.740152449154403</c:v>
                </c:pt>
                <c:pt idx="113">
                  <c:v>-12.921698606189743</c:v>
                </c:pt>
                <c:pt idx="114">
                  <c:v>-13.103850554962532</c:v>
                </c:pt>
                <c:pt idx="115">
                  <c:v>-13.286578233011035</c:v>
                </c:pt>
                <c:pt idx="116">
                  <c:v>-13.469852200860672</c:v>
                </c:pt>
                <c:pt idx="117">
                  <c:v>-13.653643626269735</c:v>
                </c:pt>
                <c:pt idx="118">
                  <c:v>-13.837924266736518</c:v>
                </c:pt>
                <c:pt idx="119">
                  <c:v>-14.022666450415887</c:v>
                </c:pt>
                <c:pt idx="120">
                  <c:v>-14.207843055585624</c:v>
                </c:pt>
                <c:pt idx="121">
                  <c:v>-14.393427488794156</c:v>
                </c:pt>
                <c:pt idx="122">
                  <c:v>-14.579393661813649</c:v>
                </c:pt>
                <c:pt idx="123">
                  <c:v>-14.765715967513644</c:v>
                </c:pt>
                <c:pt idx="124">
                  <c:v>-14.952369254763251</c:v>
                </c:pt>
                <c:pt idx="125">
                  <c:v>-15.139328802461508</c:v>
                </c:pt>
                <c:pt idx="126">
                  <c:v>-15.326570292788855</c:v>
                </c:pt>
                <c:pt idx="127">
                  <c:v>-15.51406978376512</c:v>
                </c:pt>
                <c:pt idx="128">
                  <c:v>-15.701803681192908</c:v>
                </c:pt>
                <c:pt idx="129">
                  <c:v>-15.889748710059342</c:v>
                </c:pt>
                <c:pt idx="130">
                  <c:v>-16.077881885462801</c:v>
                </c:pt>
                <c:pt idx="131">
                  <c:v>-16.266180483126401</c:v>
                </c:pt>
                <c:pt idx="132">
                  <c:v>-16.454622009554768</c:v>
                </c:pt>
                <c:pt idx="133">
                  <c:v>-16.643184171886631</c:v>
                </c:pt>
                <c:pt idx="134">
                  <c:v>-16.831844847491258</c:v>
                </c:pt>
                <c:pt idx="135">
                  <c:v>-17.020582053354339</c:v>
                </c:pt>
                <c:pt idx="136">
                  <c:v>-17.209373915294844</c:v>
                </c:pt>
                <c:pt idx="137">
                  <c:v>-17.398198637053234</c:v>
                </c:pt>
                <c:pt idx="138">
                  <c:v>-17.587034469288593</c:v>
                </c:pt>
                <c:pt idx="139">
                  <c:v>-17.775859678521524</c:v>
                </c:pt>
                <c:pt idx="140">
                  <c:v>-17.964652516058628</c:v>
                </c:pt>
                <c:pt idx="141">
                  <c:v>-18.153391186934215</c:v>
                </c:pt>
                <c:pt idx="142">
                  <c:v>-18.342053818904905</c:v>
                </c:pt>
                <c:pt idx="143">
                  <c:v>-18.53061843153408</c:v>
                </c:pt>
                <c:pt idx="144">
                  <c:v>-18.719062905403664</c:v>
                </c:pt>
                <c:pt idx="145">
                  <c:v>-18.907364951493513</c:v>
                </c:pt>
                <c:pt idx="146">
                  <c:v>-19.095502080769972</c:v>
                </c:pt>
                <c:pt idx="147">
                  <c:v>-19.283451574028977</c:v>
                </c:pt>
                <c:pt idx="148">
                  <c:v>-19.471190452041757</c:v>
                </c:pt>
                <c:pt idx="149">
                  <c:v>-19.658695446055543</c:v>
                </c:pt>
                <c:pt idx="150">
                  <c:v>-19.845942968705529</c:v>
                </c:pt>
                <c:pt idx="151">
                  <c:v>-20.032909085399957</c:v>
                </c:pt>
                <c:pt idx="152">
                  <c:v>-20.21956948624468</c:v>
                </c:pt>
                <c:pt idx="153">
                  <c:v>-20.405899458579889</c:v>
                </c:pt>
                <c:pt idx="154">
                  <c:v>-20.591873860208008</c:v>
                </c:pt>
                <c:pt idx="155">
                  <c:v>-20.777467093397629</c:v>
                </c:pt>
                <c:pt idx="156">
                  <c:v>-20.962653079756475</c:v>
                </c:pt>
                <c:pt idx="157">
                  <c:v>-21.147405236072782</c:v>
                </c:pt>
                <c:pt idx="158">
                  <c:v>-21.33169645123272</c:v>
                </c:pt>
                <c:pt idx="159">
                  <c:v>-21.515499064328999</c:v>
                </c:pt>
                <c:pt idx="160">
                  <c:v>-21.698784844084404</c:v>
                </c:pt>
                <c:pt idx="161">
                  <c:v>-21.88152496972145</c:v>
                </c:pt>
                <c:pt idx="162">
                  <c:v>-22.063690013418547</c:v>
                </c:pt>
                <c:pt idx="163">
                  <c:v>-22.245249924500218</c:v>
                </c:pt>
                <c:pt idx="164">
                  <c:v>-22.426174015518011</c:v>
                </c:pt>
                <c:pt idx="165">
                  <c:v>-22.606430950385686</c:v>
                </c:pt>
                <c:pt idx="166">
                  <c:v>-22.78598873474008</c:v>
                </c:pt>
                <c:pt idx="167">
                  <c:v>-22.96481470870588</c:v>
                </c:pt>
                <c:pt idx="168">
                  <c:v>-23.142875542248706</c:v>
                </c:pt>
                <c:pt idx="169">
                  <c:v>-23.32013723330595</c:v>
                </c:pt>
                <c:pt idx="170">
                  <c:v>-23.496565108889907</c:v>
                </c:pt>
                <c:pt idx="171">
                  <c:v>-23.672123829359787</c:v>
                </c:pt>
                <c:pt idx="172">
                  <c:v>-23.846777396061988</c:v>
                </c:pt>
                <c:pt idx="173">
                  <c:v>-24.020489162537363</c:v>
                </c:pt>
                <c:pt idx="174">
                  <c:v>-24.193221849492843</c:v>
                </c:pt>
                <c:pt idx="175">
                  <c:v>-24.364937563731036</c:v>
                </c:pt>
                <c:pt idx="176">
                  <c:v>-24.535597821225352</c:v>
                </c:pt>
                <c:pt idx="177">
                  <c:v>-24.705163574519823</c:v>
                </c:pt>
                <c:pt idx="178">
                  <c:v>-24.873595244621551</c:v>
                </c:pt>
                <c:pt idx="179">
                  <c:v>-25.040852757540101</c:v>
                </c:pt>
                <c:pt idx="180">
                  <c:v>-25.20689558561055</c:v>
                </c:pt>
                <c:pt idx="181">
                  <c:v>-25.371682793717433</c:v>
                </c:pt>
                <c:pt idx="182">
                  <c:v>-25.535173090512654</c:v>
                </c:pt>
                <c:pt idx="183">
                  <c:v>-25.697324884694151</c:v>
                </c:pt>
                <c:pt idx="184">
                  <c:v>-25.858096346381288</c:v>
                </c:pt>
                <c:pt idx="185">
                  <c:v>-26.017445473589632</c:v>
                </c:pt>
                <c:pt idx="186">
                  <c:v>-26.175330163770283</c:v>
                </c:pt>
                <c:pt idx="187">
                  <c:v>-26.331708290339176</c:v>
                </c:pt>
                <c:pt idx="188">
                  <c:v>-26.486537784077665</c:v>
                </c:pt>
                <c:pt idx="189">
                  <c:v>-26.639776719240629</c:v>
                </c:pt>
                <c:pt idx="190">
                  <c:v>-26.791383404158783</c:v>
                </c:pt>
                <c:pt idx="191">
                  <c:v>-26.941316476072458</c:v>
                </c:pt>
                <c:pt idx="192">
                  <c:v>-27.089534999881522</c:v>
                </c:pt>
                <c:pt idx="193">
                  <c:v>-27.235998570443833</c:v>
                </c:pt>
                <c:pt idx="194">
                  <c:v>-27.380667418001426</c:v>
                </c:pt>
                <c:pt idx="195">
                  <c:v>-27.523502516261644</c:v>
                </c:pt>
                <c:pt idx="196">
                  <c:v>-27.664465692608946</c:v>
                </c:pt>
                <c:pt idx="197">
                  <c:v>-27.803519739874925</c:v>
                </c:pt>
                <c:pt idx="198">
                  <c:v>-27.940628529047938</c:v>
                </c:pt>
                <c:pt idx="199">
                  <c:v>-28.075757122262321</c:v>
                </c:pt>
                <c:pt idx="200">
                  <c:v>-28.208871885370236</c:v>
                </c:pt>
                <c:pt idx="201">
                  <c:v>-28.339940599368447</c:v>
                </c:pt>
                <c:pt idx="202">
                  <c:v>-28.468932569927617</c:v>
                </c:pt>
                <c:pt idx="203">
                  <c:v>-28.595818734255214</c:v>
                </c:pt>
                <c:pt idx="204">
                  <c:v>-28.720571764513924</c:v>
                </c:pt>
                <c:pt idx="205">
                  <c:v>-28.843166167017522</c:v>
                </c:pt>
                <c:pt idx="206">
                  <c:v>-28.963578376435329</c:v>
                </c:pt>
                <c:pt idx="207">
                  <c:v>-29.081786844254339</c:v>
                </c:pt>
                <c:pt idx="208">
                  <c:v>-29.197772120776904</c:v>
                </c:pt>
                <c:pt idx="209">
                  <c:v>-29.311516929968697</c:v>
                </c:pt>
                <c:pt idx="210">
                  <c:v>-29.423006236519388</c:v>
                </c:pt>
                <c:pt idx="211">
                  <c:v>-29.5322273045335</c:v>
                </c:pt>
                <c:pt idx="212">
                  <c:v>-29.639169747333984</c:v>
                </c:pt>
                <c:pt idx="213">
                  <c:v>-29.743825567931871</c:v>
                </c:pt>
                <c:pt idx="214">
                  <c:v>-29.846189189794504</c:v>
                </c:pt>
                <c:pt idx="215">
                  <c:v>-29.946257477627885</c:v>
                </c:pt>
                <c:pt idx="216">
                  <c:v>-30.044029747977511</c:v>
                </c:pt>
                <c:pt idx="217">
                  <c:v>-30.139507769542423</c:v>
                </c:pt>
                <c:pt idx="218">
                  <c:v>-30.23269575319053</c:v>
                </c:pt>
                <c:pt idx="219">
                  <c:v>-30.32360033175549</c:v>
                </c:pt>
                <c:pt idx="220">
                  <c:v>-30.412230529787383</c:v>
                </c:pt>
                <c:pt idx="221">
                  <c:v>-30.498597723518028</c:v>
                </c:pt>
                <c:pt idx="222">
                  <c:v>-30.582715591386787</c:v>
                </c:pt>
                <c:pt idx="223">
                  <c:v>-30.66460005555237</c:v>
                </c:pt>
                <c:pt idx="224">
                  <c:v>-30.7442692148893</c:v>
                </c:pt>
                <c:pt idx="225">
                  <c:v>-30.821743270033565</c:v>
                </c:pt>
                <c:pt idx="226">
                  <c:v>-30.897044441100075</c:v>
                </c:pt>
                <c:pt idx="227">
                  <c:v>-30.970196878743021</c:v>
                </c:pt>
                <c:pt idx="228">
                  <c:v>-31.041226569270297</c:v>
                </c:pt>
                <c:pt idx="229">
                  <c:v>-31.110161234553079</c:v>
                </c:pt>
                <c:pt idx="230">
                  <c:v>-31.177030227492445</c:v>
                </c:pt>
                <c:pt idx="231">
                  <c:v>-31.241864423815688</c:v>
                </c:pt>
                <c:pt idx="232">
                  <c:v>-31.30469611097713</c:v>
                </c:pt>
                <c:pt idx="233">
                  <c:v>-31.365558874930979</c:v>
                </c:pt>
                <c:pt idx="234">
                  <c:v>-31.424487485528648</c:v>
                </c:pt>
                <c:pt idx="235">
                  <c:v>-31.481517781270167</c:v>
                </c:pt>
                <c:pt idx="236">
                  <c:v>-31.536686554109497</c:v>
                </c:pt>
                <c:pt idx="237">
                  <c:v>-31.590031434978073</c:v>
                </c:pt>
                <c:pt idx="238">
                  <c:v>-31.641590780649992</c:v>
                </c:pt>
                <c:pt idx="239">
                  <c:v>-31.691403562527377</c:v>
                </c:pt>
                <c:pt idx="240">
                  <c:v>-31.739509257876083</c:v>
                </c:pt>
                <c:pt idx="241">
                  <c:v>-31.785947743991255</c:v>
                </c:pt>
                <c:pt idx="242">
                  <c:v>-31.830759195719946</c:v>
                </c:pt>
                <c:pt idx="243">
                  <c:v>-31.873983986715103</c:v>
                </c:pt>
                <c:pt idx="244">
                  <c:v>-31.915662594742123</c:v>
                </c:pt>
                <c:pt idx="245">
                  <c:v>-31.955835511306912</c:v>
                </c:pt>
                <c:pt idx="246">
                  <c:v>-31.994543155823582</c:v>
                </c:pt>
                <c:pt idx="247">
                  <c:v>-32.031825794490423</c:v>
                </c:pt>
                <c:pt idx="248">
                  <c:v>-32.067723463996387</c:v>
                </c:pt>
                <c:pt idx="249">
                  <c:v>-32.102275900135815</c:v>
                </c:pt>
                <c:pt idx="250">
                  <c:v>-32.135522471368105</c:v>
                </c:pt>
                <c:pt idx="251">
                  <c:v>-32.16750211732073</c:v>
                </c:pt>
                <c:pt idx="252">
                  <c:v>-32.198253292200008</c:v>
                </c:pt>
                <c:pt idx="253">
                  <c:v>-32.227813913041565</c:v>
                </c:pt>
                <c:pt idx="254">
                  <c:v>-32.25622131270562</c:v>
                </c:pt>
                <c:pt idx="255">
                  <c:v>-32.283512197497203</c:v>
                </c:pt>
                <c:pt idx="256">
                  <c:v>-32.309722609270466</c:v>
                </c:pt>
                <c:pt idx="257">
                  <c:v>-32.334887891858052</c:v>
                </c:pt>
                <c:pt idx="258">
                  <c:v>-32.359042661651969</c:v>
                </c:pt>
                <c:pt idx="259">
                  <c:v>-32.382220782150121</c:v>
                </c:pt>
                <c:pt idx="260">
                  <c:v>-32.404455342273671</c:v>
                </c:pt>
                <c:pt idx="261">
                  <c:v>-32.425778638253341</c:v>
                </c:pt>
                <c:pt idx="262">
                  <c:v>-32.446222158878705</c:v>
                </c:pt>
                <c:pt idx="263">
                  <c:v>-32.465816573901719</c:v>
                </c:pt>
                <c:pt idx="264">
                  <c:v>-32.484591725385592</c:v>
                </c:pt>
                <c:pt idx="265">
                  <c:v>-32.502576621791199</c:v>
                </c:pt>
                <c:pt idx="266">
                  <c:v>-32.519799434595733</c:v>
                </c:pt>
                <c:pt idx="267">
                  <c:v>-32.536287497242242</c:v>
                </c:pt>
                <c:pt idx="268">
                  <c:v>-32.552067306224018</c:v>
                </c:pt>
                <c:pt idx="269">
                  <c:v>-32.567164524112769</c:v>
                </c:pt>
                <c:pt idx="270">
                  <c:v>-32.581603984347382</c:v>
                </c:pt>
                <c:pt idx="271">
                  <c:v>-32.595409697606115</c:v>
                </c:pt>
                <c:pt idx="272">
                  <c:v>-32.608604859593399</c:v>
                </c:pt>
                <c:pt idx="273">
                  <c:v>-32.621211860080159</c:v>
                </c:pt>
                <c:pt idx="274">
                  <c:v>-32.633252293044698</c:v>
                </c:pt>
                <c:pt idx="275">
                  <c:v>-32.64474696776962</c:v>
                </c:pt>
                <c:pt idx="276">
                  <c:v>-32.655715920758574</c:v>
                </c:pt>
                <c:pt idx="277">
                  <c:v>-32.666178428344693</c:v>
                </c:pt>
                <c:pt idx="278">
                  <c:v>-32.676153019871109</c:v>
                </c:pt>
                <c:pt idx="279">
                  <c:v>-32.685657491331334</c:v>
                </c:pt>
                <c:pt idx="280">
                  <c:v>-32.694708919366057</c:v>
                </c:pt>
                <c:pt idx="281">
                  <c:v>-32.703323675519215</c:v>
                </c:pt>
                <c:pt idx="282">
                  <c:v>-32.711517440664473</c:v>
                </c:pt>
                <c:pt idx="283">
                  <c:v>-32.719305219519633</c:v>
                </c:pt>
                <c:pt idx="284">
                  <c:v>-32.726701355173233</c:v>
                </c:pt>
                <c:pt idx="285">
                  <c:v>-32.733719543553995</c:v>
                </c:pt>
                <c:pt idx="286">
                  <c:v>-32.740372847779604</c:v>
                </c:pt>
                <c:pt idx="287">
                  <c:v>-32.746673712326874</c:v>
                </c:pt>
                <c:pt idx="288">
                  <c:v>-32.752633976970834</c:v>
                </c:pt>
                <c:pt idx="289">
                  <c:v>-32.758264890444792</c:v>
                </c:pt>
                <c:pt idx="290">
                  <c:v>-32.763577123778489</c:v>
                </c:pt>
                <c:pt idx="291">
                  <c:v>-32.768580783275304</c:v>
                </c:pt>
                <c:pt idx="292">
                  <c:v>-32.773285423093697</c:v>
                </c:pt>
                <c:pt idx="293">
                  <c:v>-32.777700057401482</c:v>
                </c:pt>
                <c:pt idx="294">
                  <c:v>-32.781833172075146</c:v>
                </c:pt>
                <c:pt idx="295">
                  <c:v>-32.78569273591917</c:v>
                </c:pt>
                <c:pt idx="296">
                  <c:v>-32.789286211383427</c:v>
                </c:pt>
                <c:pt idx="297">
                  <c:v>-32.792620564759062</c:v>
                </c:pt>
                <c:pt idx="298">
                  <c:v>-32.795702275835701</c:v>
                </c:pt>
                <c:pt idx="299">
                  <c:v>-32.798537347004874</c:v>
                </c:pt>
                <c:pt idx="300">
                  <c:v>-32.801131311796482</c:v>
                </c:pt>
                <c:pt idx="301">
                  <c:v>-32.803489242836797</c:v>
                </c:pt>
                <c:pt idx="302">
                  <c:v>-32.805615759218057</c:v>
                </c:pt>
                <c:pt idx="303">
                  <c:v>-32.807515033271017</c:v>
                </c:pt>
                <c:pt idx="304">
                  <c:v>-32.809190796733169</c:v>
                </c:pt>
                <c:pt idx="305">
                  <c:v>-32.810646346306264</c:v>
                </c:pt>
                <c:pt idx="306">
                  <c:v>-32.811884548597817</c:v>
                </c:pt>
                <c:pt idx="307">
                  <c:v>-32.812907844442151</c:v>
                </c:pt>
                <c:pt idx="308">
                  <c:v>-32.813718252597347</c:v>
                </c:pt>
                <c:pt idx="309">
                  <c:v>-32.814317372814934</c:v>
                </c:pt>
                <c:pt idx="310">
                  <c:v>-32.814706388280058</c:v>
                </c:pt>
                <c:pt idx="311">
                  <c:v>-32.814886067420154</c:v>
                </c:pt>
                <c:pt idx="312">
                  <c:v>-32.814856765080947</c:v>
                </c:pt>
                <c:pt idx="313">
                  <c:v>-32.814618423068687</c:v>
                </c:pt>
                <c:pt idx="314">
                  <c:v>-32.814170570058472</c:v>
                </c:pt>
                <c:pt idx="315">
                  <c:v>-32.813512320868533</c:v>
                </c:pt>
                <c:pt idx="316">
                  <c:v>-32.812642375100914</c:v>
                </c:pt>
                <c:pt idx="317">
                  <c:v>-32.81155901514979</c:v>
                </c:pt>
                <c:pt idx="318">
                  <c:v>-32.81026010357845</c:v>
                </c:pt>
                <c:pt idx="319">
                  <c:v>-32.808743079867192</c:v>
                </c:pt>
                <c:pt idx="320">
                  <c:v>-32.807004956534612</c:v>
                </c:pt>
                <c:pt idx="321">
                  <c:v>-32.805042314635294</c:v>
                </c:pt>
                <c:pt idx="322">
                  <c:v>-32.802851298637869</c:v>
                </c:pt>
                <c:pt idx="323">
                  <c:v>-32.800427610688111</c:v>
                </c:pt>
                <c:pt idx="324">
                  <c:v>-32.797766504262547</c:v>
                </c:pt>
                <c:pt idx="325">
                  <c:v>-32.794862777219016</c:v>
                </c:pt>
                <c:pt idx="326">
                  <c:v>-32.791710764251974</c:v>
                </c:pt>
                <c:pt idx="327">
                  <c:v>-32.788304328761384</c:v>
                </c:pt>
                <c:pt idx="328">
                  <c:v>-32.784636854145397</c:v>
                </c:pt>
                <c:pt idx="329">
                  <c:v>-32.780701234528848</c:v>
                </c:pt>
                <c:pt idx="330">
                  <c:v>-32.776489864941098</c:v>
                </c:pt>
                <c:pt idx="331">
                  <c:v>-32.771994630958815</c:v>
                </c:pt>
                <c:pt idx="332">
                  <c:v>-32.767206897831386</c:v>
                </c:pt>
                <c:pt idx="333">
                  <c:v>-32.762117499109252</c:v>
                </c:pt>
                <c:pt idx="334">
                  <c:v>-32.756716724797549</c:v>
                </c:pt>
                <c:pt idx="335">
                  <c:v>-32.750994309060992</c:v>
                </c:pt>
                <c:pt idx="336">
                  <c:v>-32.744939417508654</c:v>
                </c:pt>
                <c:pt idx="337">
                  <c:v>-32.738540634090441</c:v>
                </c:pt>
                <c:pt idx="338">
                  <c:v>-32.731785947641889</c:v>
                </c:pt>
                <c:pt idx="339">
                  <c:v>-32.724662738116287</c:v>
                </c:pt>
                <c:pt idx="340">
                  <c:v>-32.717157762549085</c:v>
                </c:pt>
                <c:pt idx="341">
                  <c:v>-32.709257140803039</c:v>
                </c:pt>
                <c:pt idx="342">
                  <c:v>-32.700946341148239</c:v>
                </c:pt>
                <c:pt idx="343">
                  <c:v>-32.692210165736057</c:v>
                </c:pt>
                <c:pt idx="344">
                  <c:v>-32.683032736032253</c:v>
                </c:pt>
                <c:pt idx="345">
                  <c:v>-32.673397478279796</c:v>
                </c:pt>
                <c:pt idx="346">
                  <c:v>-32.663287109069095</c:v>
                </c:pt>
                <c:pt idx="347">
                  <c:v>-32.652683621099563</c:v>
                </c:pt>
                <c:pt idx="348">
                  <c:v>-32.64156826922342</c:v>
                </c:pt>
                <c:pt idx="349">
                  <c:v>-32.629921556870265</c:v>
                </c:pt>
                <c:pt idx="350">
                  <c:v>-32.617723222958531</c:v>
                </c:pt>
                <c:pt idx="351">
                  <c:v>-32.604952229407203</c:v>
                </c:pt>
                <c:pt idx="352">
                  <c:v>-32.591586749370002</c:v>
                </c:pt>
                <c:pt idx="353">
                  <c:v>-32.57760415632211</c:v>
                </c:pt>
                <c:pt idx="354">
                  <c:v>-32.562981014137421</c:v>
                </c:pt>
                <c:pt idx="355">
                  <c:v>-32.547693068303275</c:v>
                </c:pt>
                <c:pt idx="356">
                  <c:v>-32.531715238427552</c:v>
                </c:pt>
                <c:pt idx="357">
                  <c:v>-32.515021612200975</c:v>
                </c:pt>
                <c:pt idx="358">
                  <c:v>-32.497585440985873</c:v>
                </c:pt>
                <c:pt idx="359">
                  <c:v>-32.479379137209598</c:v>
                </c:pt>
                <c:pt idx="360">
                  <c:v>-32.460374273748201</c:v>
                </c:pt>
                <c:pt idx="361">
                  <c:v>-32.440541585492518</c:v>
                </c:pt>
                <c:pt idx="362">
                  <c:v>-32.419850973293698</c:v>
                </c:pt>
                <c:pt idx="363">
                  <c:v>-32.398271510491192</c:v>
                </c:pt>
                <c:pt idx="364">
                  <c:v>-32.375771452228399</c:v>
                </c:pt>
                <c:pt idx="365">
                  <c:v>-32.352318247764472</c:v>
                </c:pt>
                <c:pt idx="366">
                  <c:v>-32.327878555990956</c:v>
                </c:pt>
                <c:pt idx="367">
                  <c:v>-32.302418264361378</c:v>
                </c:pt>
                <c:pt idx="368">
                  <c:v>-32.275902511438439</c:v>
                </c:pt>
                <c:pt idx="369">
                  <c:v>-32.248295713259061</c:v>
                </c:pt>
                <c:pt idx="370">
                  <c:v>-32.219561593709834</c:v>
                </c:pt>
                <c:pt idx="371">
                  <c:v>-32.189663219095237</c:v>
                </c:pt>
                <c:pt idx="372">
                  <c:v>-32.158563037068731</c:v>
                </c:pt>
                <c:pt idx="373">
                  <c:v>-32.126222920080835</c:v>
                </c:pt>
                <c:pt idx="374">
                  <c:v>-32.09260421347954</c:v>
                </c:pt>
                <c:pt idx="375">
                  <c:v>-32.057667788376605</c:v>
                </c:pt>
                <c:pt idx="376">
                  <c:v>-32.021374099367556</c:v>
                </c:pt>
                <c:pt idx="377">
                  <c:v>-31.983683247164731</c:v>
                </c:pt>
                <c:pt idx="378">
                  <c:v>-31.944555046170315</c:v>
                </c:pt>
                <c:pt idx="379">
                  <c:v>-31.903949096980977</c:v>
                </c:pt>
                <c:pt idx="380">
                  <c:v>-31.861824863775972</c:v>
                </c:pt>
                <c:pt idx="381">
                  <c:v>-31.818141756499969</c:v>
                </c:pt>
                <c:pt idx="382">
                  <c:v>-31.772859217705761</c:v>
                </c:pt>
                <c:pt idx="383">
                  <c:v>-31.725936813874718</c:v>
                </c:pt>
                <c:pt idx="384">
                  <c:v>-31.677334330983786</c:v>
                </c:pt>
                <c:pt idx="385">
                  <c:v>-31.627011874035627</c:v>
                </c:pt>
                <c:pt idx="386">
                  <c:v>-31.574929970216576</c:v>
                </c:pt>
                <c:pt idx="387">
                  <c:v>-31.521049675293586</c:v>
                </c:pt>
                <c:pt idx="388">
                  <c:v>-31.465332682808732</c:v>
                </c:pt>
                <c:pt idx="389">
                  <c:v>-31.407741435577588</c:v>
                </c:pt>
                <c:pt idx="390">
                  <c:v>-31.348239238947979</c:v>
                </c:pt>
                <c:pt idx="391">
                  <c:v>-31.286790375227749</c:v>
                </c:pt>
                <c:pt idx="392">
                  <c:v>-31.223360218646281</c:v>
                </c:pt>
                <c:pt idx="393">
                  <c:v>-31.157915350175145</c:v>
                </c:pt>
                <c:pt idx="394">
                  <c:v>-31.090423671498737</c:v>
                </c:pt>
                <c:pt idx="395">
                  <c:v>-31.020854517398021</c:v>
                </c:pt>
                <c:pt idx="396">
                  <c:v>-30.949178765789526</c:v>
                </c:pt>
                <c:pt idx="397">
                  <c:v>-30.875368944648294</c:v>
                </c:pt>
                <c:pt idx="398">
                  <c:v>-30.799399335039261</c:v>
                </c:pt>
                <c:pt idx="399">
                  <c:v>-30.721246069485023</c:v>
                </c:pt>
                <c:pt idx="400">
                  <c:v>-30.640887224912124</c:v>
                </c:pt>
                <c:pt idx="401">
                  <c:v>-30.558302909440449</c:v>
                </c:pt>
                <c:pt idx="402">
                  <c:v>-30.473475342313478</c:v>
                </c:pt>
                <c:pt idx="403">
                  <c:v>-30.38638892630879</c:v>
                </c:pt>
                <c:pt idx="404">
                  <c:v>-30.297030312019807</c:v>
                </c:pt>
                <c:pt idx="405">
                  <c:v>-30.205388453459456</c:v>
                </c:pt>
                <c:pt idx="406">
                  <c:v>-30.111454654504524</c:v>
                </c:pt>
                <c:pt idx="407">
                  <c:v>-30.015222605774316</c:v>
                </c:pt>
                <c:pt idx="408">
                  <c:v>-29.916688411618249</c:v>
                </c:pt>
                <c:pt idx="409">
                  <c:v>-29.815850606973036</c:v>
                </c:pt>
                <c:pt idx="410">
                  <c:v>-29.712710163940024</c:v>
                </c:pt>
                <c:pt idx="411">
                  <c:v>-29.607270488024589</c:v>
                </c:pt>
                <c:pt idx="412">
                  <c:v>-29.499537404073227</c:v>
                </c:pt>
                <c:pt idx="413">
                  <c:v>-29.389519132035119</c:v>
                </c:pt>
                <c:pt idx="414">
                  <c:v>-29.277226252766489</c:v>
                </c:pt>
                <c:pt idx="415">
                  <c:v>-29.162671664182348</c:v>
                </c:pt>
                <c:pt idx="416">
                  <c:v>-29.045870528142739</c:v>
                </c:pt>
                <c:pt idx="417">
                  <c:v>-28.926840208537385</c:v>
                </c:pt>
                <c:pt idx="418">
                  <c:v>-28.805600201102425</c:v>
                </c:pt>
                <c:pt idx="419">
                  <c:v>-28.682172055564429</c:v>
                </c:pt>
                <c:pt idx="420">
                  <c:v>-28.556579290761071</c:v>
                </c:pt>
                <c:pt idx="421">
                  <c:v>-28.428847303431411</c:v>
                </c:pt>
                <c:pt idx="422">
                  <c:v>-28.299003271405301</c:v>
                </c:pt>
                <c:pt idx="423">
                  <c:v>-28.16707605194394</c:v>
                </c:pt>
                <c:pt idx="424">
                  <c:v>-28.033096076003673</c:v>
                </c:pt>
                <c:pt idx="425">
                  <c:v>-27.897095239197515</c:v>
                </c:pt>
                <c:pt idx="426">
                  <c:v>-27.759106790228881</c:v>
                </c:pt>
                <c:pt idx="427">
                  <c:v>-27.619165217560223</c:v>
                </c:pt>
                <c:pt idx="428">
                  <c:v>-27.477306135059639</c:v>
                </c:pt>
                <c:pt idx="429">
                  <c:v>-27.333566167342866</c:v>
                </c:pt>
                <c:pt idx="430">
                  <c:v>-27.187982835495554</c:v>
                </c:pt>
                <c:pt idx="431">
                  <c:v>-27.040594443821437</c:v>
                </c:pt>
                <c:pt idx="432">
                  <c:v>-26.891439968220432</c:v>
                </c:pt>
                <c:pt idx="433">
                  <c:v>-26.740558946752422</c:v>
                </c:pt>
                <c:pt idx="434">
                  <c:v>-26.587991372894614</c:v>
                </c:pt>
                <c:pt idx="435">
                  <c:v>-26.433777591947287</c:v>
                </c:pt>
                <c:pt idx="436">
                  <c:v>-26.277958200990994</c:v>
                </c:pt>
                <c:pt idx="437">
                  <c:v>-26.120573952744635</c:v>
                </c:pt>
                <c:pt idx="438">
                  <c:v>-25.961665663621901</c:v>
                </c:pt>
                <c:pt idx="439">
                  <c:v>-25.801274126230403</c:v>
                </c:pt>
                <c:pt idx="440">
                  <c:v>-25.639440026509774</c:v>
                </c:pt>
                <c:pt idx="441">
                  <c:v>-25.476203865654785</c:v>
                </c:pt>
                <c:pt idx="442">
                  <c:v>-25.311605886925644</c:v>
                </c:pt>
                <c:pt idx="443">
                  <c:v>-25.145686007404212</c:v>
                </c:pt>
                <c:pt idx="444">
                  <c:v>-24.978483754715121</c:v>
                </c:pt>
                <c:pt idx="445">
                  <c:v>-24.810038208694507</c:v>
                </c:pt>
                <c:pt idx="446">
                  <c:v>-24.640387947956455</c:v>
                </c:pt>
                <c:pt idx="447">
                  <c:v>-24.469571001276879</c:v>
                </c:pt>
                <c:pt idx="448">
                  <c:v>-24.297624803689295</c:v>
                </c:pt>
                <c:pt idx="449">
                  <c:v>-24.124586157162977</c:v>
                </c:pt>
                <c:pt idx="450">
                  <c:v>-23.950491195715983</c:v>
                </c:pt>
                <c:pt idx="451">
                  <c:v>-23.775375354797696</c:v>
                </c:pt>
                <c:pt idx="452">
                  <c:v>-23.599273344763201</c:v>
                </c:pt>
                <c:pt idx="453">
                  <c:v>-23.422219128250386</c:v>
                </c:pt>
                <c:pt idx="454">
                  <c:v>-23.244245901263728</c:v>
                </c:pt>
                <c:pt idx="455">
                  <c:v>-23.065386077762223</c:v>
                </c:pt>
                <c:pt idx="456">
                  <c:v>-22.885671277546116</c:v>
                </c:pt>
                <c:pt idx="457">
                  <c:v>-22.705132317235513</c:v>
                </c:pt>
                <c:pt idx="458">
                  <c:v>-22.523799204134598</c:v>
                </c:pt>
                <c:pt idx="459">
                  <c:v>-22.341701132777082</c:v>
                </c:pt>
                <c:pt idx="460">
                  <c:v>-22.158866483951506</c:v>
                </c:pt>
                <c:pt idx="461">
                  <c:v>-21.975322826010441</c:v>
                </c:pt>
                <c:pt idx="462">
                  <c:v>-21.791096918271858</c:v>
                </c:pt>
                <c:pt idx="463">
                  <c:v>-21.606214716328672</c:v>
                </c:pt>
                <c:pt idx="464">
                  <c:v>-21.420701379088342</c:v>
                </c:pt>
                <c:pt idx="465">
                  <c:v>-21.234581277372534</c:v>
                </c:pt>
                <c:pt idx="466">
                  <c:v>-21.047878003915439</c:v>
                </c:pt>
                <c:pt idx="467">
                  <c:v>-20.86061438460429</c:v>
                </c:pt>
                <c:pt idx="468">
                  <c:v>-20.672812490819876</c:v>
                </c:pt>
                <c:pt idx="469">
                  <c:v>-20.484493652737235</c:v>
                </c:pt>
                <c:pt idx="470">
                  <c:v>-20.295678473458718</c:v>
                </c:pt>
                <c:pt idx="471">
                  <c:v>-20.106386843859081</c:v>
                </c:pt>
                <c:pt idx="472">
                  <c:v>-19.91663795803014</c:v>
                </c:pt>
                <c:pt idx="473">
                  <c:v>-19.7264503292207</c:v>
                </c:pt>
                <c:pt idx="474">
                  <c:v>-19.535841806176165</c:v>
                </c:pt>
                <c:pt idx="475">
                  <c:v>-19.344829589787924</c:v>
                </c:pt>
                <c:pt idx="476">
                  <c:v>-19.153430249971812</c:v>
                </c:pt>
                <c:pt idx="477">
                  <c:v>-18.961659742700554</c:v>
                </c:pt>
                <c:pt idx="478">
                  <c:v>-18.769533427122287</c:v>
                </c:pt>
                <c:pt idx="479">
                  <c:v>-18.577066082703585</c:v>
                </c:pt>
                <c:pt idx="480">
                  <c:v>-18.38427192634105</c:v>
                </c:pt>
                <c:pt idx="481">
                  <c:v>-18.191164629391039</c:v>
                </c:pt>
                <c:pt idx="482">
                  <c:v>-17.997757334573151</c:v>
                </c:pt>
                <c:pt idx="483">
                  <c:v>-17.804062672707047</c:v>
                </c:pt>
                <c:pt idx="484">
                  <c:v>-17.610092779247271</c:v>
                </c:pt>
                <c:pt idx="485">
                  <c:v>-17.415859310585141</c:v>
                </c:pt>
                <c:pt idx="486">
                  <c:v>-17.221373460090298</c:v>
                </c:pt>
                <c:pt idx="487">
                  <c:v>-17.026645973868575</c:v>
                </c:pt>
                <c:pt idx="488">
                  <c:v>-16.831687166216167</c:v>
                </c:pt>
                <c:pt idx="489">
                  <c:v>-16.636506934753079</c:v>
                </c:pt>
                <c:pt idx="490">
                  <c:v>-16.441114775221656</c:v>
                </c:pt>
                <c:pt idx="491">
                  <c:v>-16.245519795938851</c:v>
                </c:pt>
                <c:pt idx="492">
                  <c:v>-16.049730731893145</c:v>
                </c:pt>
                <c:pt idx="493">
                  <c:v>-15.853755958479027</c:v>
                </c:pt>
                <c:pt idx="494">
                  <c:v>-15.657603504864216</c:v>
                </c:pt>
                <c:pt idx="495">
                  <c:v>-15.461281066986384</c:v>
                </c:pt>
                <c:pt idx="496">
                  <c:v>-15.264796020177815</c:v>
                </c:pt>
                <c:pt idx="497">
                  <c:v>-15.068155431417779</c:v>
                </c:pt>
                <c:pt idx="498">
                  <c:v>-14.871366071213703</c:v>
                </c:pt>
                <c:pt idx="499">
                  <c:v>-14.674434425113517</c:v>
                </c:pt>
                <c:pt idx="500">
                  <c:v>-14.477366704852209</c:v>
                </c:pt>
                <c:pt idx="501">
                  <c:v>-14.280168859137078</c:v>
                </c:pt>
                <c:pt idx="502">
                  <c:v>-14.082846584075856</c:v>
                </c:pt>
                <c:pt idx="503">
                  <c:v>-13.885405333254255</c:v>
                </c:pt>
                <c:pt idx="504">
                  <c:v>-13.687850327468087</c:v>
                </c:pt>
                <c:pt idx="505">
                  <c:v>-13.490186564117373</c:v>
                </c:pt>
                <c:pt idx="506">
                  <c:v>-13.292418826268683</c:v>
                </c:pt>
                <c:pt idx="507">
                  <c:v>-13.094551691393782</c:v>
                </c:pt>
                <c:pt idx="508">
                  <c:v>-12.896589539791734</c:v>
                </c:pt>
                <c:pt idx="509">
                  <c:v>-12.698536562703101</c:v>
                </c:pt>
                <c:pt idx="510">
                  <c:v>-12.500396770122126</c:v>
                </c:pt>
                <c:pt idx="511">
                  <c:v>-12.302173998318082</c:v>
                </c:pt>
                <c:pt idx="512">
                  <c:v>-12.103871917071658</c:v>
                </c:pt>
                <c:pt idx="513">
                  <c:v>-11.905494036635567</c:v>
                </c:pt>
                <c:pt idx="514">
                  <c:v>-11.707043714427343</c:v>
                </c:pt>
                <c:pt idx="515">
                  <c:v>-11.508524161462525</c:v>
                </c:pt>
                <c:pt idx="516">
                  <c:v>-11.309938448536759</c:v>
                </c:pt>
                <c:pt idx="517">
                  <c:v>-11.111289512164468</c:v>
                </c:pt>
                <c:pt idx="518">
                  <c:v>-10.912580160282079</c:v>
                </c:pt>
                <c:pt idx="519">
                  <c:v>-10.71381307772403</c:v>
                </c:pt>
                <c:pt idx="520">
                  <c:v>-10.514990831479032</c:v>
                </c:pt>
                <c:pt idx="521">
                  <c:v>-10.31611587573428</c:v>
                </c:pt>
                <c:pt idx="522">
                  <c:v>-10.117190556715002</c:v>
                </c:pt>
                <c:pt idx="523">
                  <c:v>-9.9182171173266376</c:v>
                </c:pt>
                <c:pt idx="524">
                  <c:v>-9.7191977016070616</c:v>
                </c:pt>
                <c:pt idx="525">
                  <c:v>-9.5201343589951684</c:v>
                </c:pt>
                <c:pt idx="526">
                  <c:v>-9.3210290484234655</c:v>
                </c:pt>
                <c:pt idx="527">
                  <c:v>-9.1218836422402951</c:v>
                </c:pt>
                <c:pt idx="528">
                  <c:v>-8.9226999299690739</c:v>
                </c:pt>
                <c:pt idx="529">
                  <c:v>-8.723479621910009</c:v>
                </c:pt>
                <c:pt idx="530">
                  <c:v>-8.5242243525907284</c:v>
                </c:pt>
                <c:pt idx="531">
                  <c:v>-8.3249356840715265</c:v>
                </c:pt>
                <c:pt idx="532">
                  <c:v>-8.125615109111191</c:v>
                </c:pt>
                <c:pt idx="533">
                  <c:v>-7.9262640541984162</c:v>
                </c:pt>
                <c:pt idx="534">
                  <c:v>-7.7268838824545334</c:v>
                </c:pt>
                <c:pt idx="535">
                  <c:v>-7.5274758964126463</c:v>
                </c:pt>
                <c:pt idx="536">
                  <c:v>-7.3280413406776859</c:v>
                </c:pt>
                <c:pt idx="537">
                  <c:v>-7.1285814044730174</c:v>
                </c:pt>
                <c:pt idx="538">
                  <c:v>-6.929097224077438</c:v>
                </c:pt>
                <c:pt idx="539">
                  <c:v>-6.729589885157381</c:v>
                </c:pt>
                <c:pt idx="540">
                  <c:v>-6.5300604249986058</c:v>
                </c:pt>
                <c:pt idx="541">
                  <c:v>-6.3305098346413722</c:v>
                </c:pt>
                <c:pt idx="542">
                  <c:v>-6.1309390609235521</c:v>
                </c:pt>
                <c:pt idx="543">
                  <c:v>-5.9313490084345943</c:v>
                </c:pt>
                <c:pt idx="544">
                  <c:v>-5.7317405413851503</c:v>
                </c:pt>
                <c:pt idx="545">
                  <c:v>-5.5321144853950024</c:v>
                </c:pt>
                <c:pt idx="546">
                  <c:v>-5.332471629203301</c:v>
                </c:pt>
                <c:pt idx="547">
                  <c:v>-5.1328127263039924</c:v>
                </c:pt>
                <c:pt idx="548">
                  <c:v>-4.9331384965098479</c:v>
                </c:pt>
                <c:pt idx="549">
                  <c:v>-4.733449627448163</c:v>
                </c:pt>
                <c:pt idx="550">
                  <c:v>-4.5337467759907533</c:v>
                </c:pt>
                <c:pt idx="551">
                  <c:v>-4.3340305696210315</c:v>
                </c:pt>
                <c:pt idx="552">
                  <c:v>-4.1343016077420813</c:v>
                </c:pt>
                <c:pt idx="553">
                  <c:v>-3.9345604629252371</c:v>
                </c:pt>
                <c:pt idx="554">
                  <c:v>-3.7348076821056679</c:v>
                </c:pt>
                <c:pt idx="555">
                  <c:v>-3.535043787724284</c:v>
                </c:pt>
                <c:pt idx="556">
                  <c:v>-3.3352692788193643</c:v>
                </c:pt>
                <c:pt idx="557">
                  <c:v>-3.1354846320701668</c:v>
                </c:pt>
                <c:pt idx="558">
                  <c:v>-2.9356903027945016</c:v>
                </c:pt>
                <c:pt idx="559">
                  <c:v>-2.7358867259016826</c:v>
                </c:pt>
                <c:pt idx="560">
                  <c:v>-2.5360743168039761</c:v>
                </c:pt>
                <c:pt idx="561">
                  <c:v>-2.336253472287197</c:v>
                </c:pt>
                <c:pt idx="562">
                  <c:v>-2.1364245713428964</c:v>
                </c:pt>
                <c:pt idx="563">
                  <c:v>-1.9365879759636684</c:v>
                </c:pt>
                <c:pt idx="564">
                  <c:v>-1.7367440319029939</c:v>
                </c:pt>
                <c:pt idx="565">
                  <c:v>-1.5368930694015006</c:v>
                </c:pt>
                <c:pt idx="566">
                  <c:v>-1.3370354038809502</c:v>
                </c:pt>
                <c:pt idx="567">
                  <c:v>-1.1371713366071212</c:v>
                </c:pt>
                <c:pt idx="568">
                  <c:v>-0.93730115532363101</c:v>
                </c:pt>
                <c:pt idx="569">
                  <c:v>-0.73742513485697714</c:v>
                </c:pt>
                <c:pt idx="570">
                  <c:v>-0.53754353769530638</c:v>
                </c:pt>
                <c:pt idx="571">
                  <c:v>-0.33765661454073381</c:v>
                </c:pt>
                <c:pt idx="572">
                  <c:v>-0.13776460483747144</c:v>
                </c:pt>
                <c:pt idx="573">
                  <c:v>6.2132262723714859E-2</c:v>
                </c:pt>
                <c:pt idx="574">
                  <c:v>0.26203376972361525</c:v>
                </c:pt>
                <c:pt idx="575">
                  <c:v>0.461939707554059</c:v>
                </c:pt>
                <c:pt idx="576">
                  <c:v>0.66184987697820929</c:v>
                </c:pt>
                <c:pt idx="577">
                  <c:v>0.86176408771016355</c:v>
                </c:pt>
                <c:pt idx="578">
                  <c:v>1.0616821580136957</c:v>
                </c:pt>
                <c:pt idx="579">
                  <c:v>1.261603914318485</c:v>
                </c:pt>
                <c:pt idx="580">
                  <c:v>1.4615291908541153</c:v>
                </c:pt>
                <c:pt idx="581">
                  <c:v>1.6614578292997564</c:v>
                </c:pt>
                <c:pt idx="582">
                  <c:v>1.8613896784500454</c:v>
                </c:pt>
                <c:pt idx="583">
                  <c:v>2.0613245938957832</c:v>
                </c:pt>
                <c:pt idx="584">
                  <c:v>2.2612624377187416</c:v>
                </c:pt>
                <c:pt idx="585">
                  <c:v>2.4612030782002563</c:v>
                </c:pt>
                <c:pt idx="586">
                  <c:v>2.6611463895430205</c:v>
                </c:pt>
                <c:pt idx="587">
                  <c:v>2.8610922516050721</c:v>
                </c:pt>
                <c:pt idx="588">
                  <c:v>3.0610405496458668</c:v>
                </c:pt>
                <c:pt idx="589">
                  <c:v>3.2609911740837418</c:v>
                </c:pt>
                <c:pt idx="590">
                  <c:v>3.4609440202640869</c:v>
                </c:pt>
                <c:pt idx="591">
                  <c:v>3.6608989882380882</c:v>
                </c:pt>
                <c:pt idx="592">
                  <c:v>3.8608559825513638</c:v>
                </c:pt>
                <c:pt idx="593">
                  <c:v>4.0608149120419199</c:v>
                </c:pt>
                <c:pt idx="594">
                  <c:v>4.2607756896474882</c:v>
                </c:pt>
                <c:pt idx="595">
                  <c:v>4.4607382322211464</c:v>
                </c:pt>
                <c:pt idx="596">
                  <c:v>4.6607024603550187</c:v>
                </c:pt>
                <c:pt idx="597">
                  <c:v>4.8606682982131559</c:v>
                </c:pt>
                <c:pt idx="598">
                  <c:v>5.0606356733701077</c:v>
                </c:pt>
                <c:pt idx="599">
                  <c:v>5.2606045166581481</c:v>
                </c:pt>
                <c:pt idx="600">
                  <c:v>5.4605747620206131</c:v>
                </c:pt>
                <c:pt idx="601">
                  <c:v>5.6605463463721648</c:v>
                </c:pt>
                <c:pt idx="602">
                  <c:v>5.8605192094650249</c:v>
                </c:pt>
                <c:pt idx="603">
                  <c:v>6.0604932937616596</c:v>
                </c:pt>
                <c:pt idx="604">
                  <c:v>6.2604685443127579</c:v>
                </c:pt>
                <c:pt idx="605">
                  <c:v>6.4604449086409232</c:v>
                </c:pt>
                <c:pt idx="606">
                  <c:v>6.6604223366295088</c:v>
                </c:pt>
                <c:pt idx="607">
                  <c:v>6.8604007804164482</c:v>
                </c:pt>
                <c:pt idx="608">
                  <c:v>7.0603801942929749</c:v>
                </c:pt>
                <c:pt idx="609">
                  <c:v>7.2603605346065763</c:v>
                </c:pt>
                <c:pt idx="610">
                  <c:v>7.4603417596688004</c:v>
                </c:pt>
                <c:pt idx="611">
                  <c:v>7.6603238296666589</c:v>
                </c:pt>
                <c:pt idx="612">
                  <c:v>7.86030670657847</c:v>
                </c:pt>
                <c:pt idx="613">
                  <c:v>8.0602903540931905</c:v>
                </c:pt>
                <c:pt idx="614">
                  <c:v>8.2602747375334999</c:v>
                </c:pt>
                <c:pt idx="615">
                  <c:v>8.4602598237823869</c:v>
                </c:pt>
                <c:pt idx="616">
                  <c:v>8.6602455812128483</c:v>
                </c:pt>
                <c:pt idx="617">
                  <c:v>8.8602319796209628</c:v>
                </c:pt>
                <c:pt idx="618">
                  <c:v>9.060218990161772</c:v>
                </c:pt>
                <c:pt idx="619">
                  <c:v>9.2602065852883086</c:v>
                </c:pt>
                <c:pt idx="620">
                  <c:v>9.4601947386930618</c:v>
                </c:pt>
                <c:pt idx="621">
                  <c:v>9.6601834252522494</c:v>
                </c:pt>
                <c:pt idx="622">
                  <c:v>9.8601726209726337</c:v>
                </c:pt>
                <c:pt idx="623">
                  <c:v>10.060162302940668</c:v>
                </c:pt>
                <c:pt idx="624">
                  <c:v>10.260152449273697</c:v>
                </c:pt>
                <c:pt idx="625">
                  <c:v>10.460143039073969</c:v>
                </c:pt>
                <c:pt idx="626">
                  <c:v>10.660134052383995</c:v>
                </c:pt>
                <c:pt idx="627">
                  <c:v>10.86012547014429</c:v>
                </c:pt>
                <c:pt idx="628">
                  <c:v>11.060117274153178</c:v>
                </c:pt>
                <c:pt idx="629">
                  <c:v>11.260109447028029</c:v>
                </c:pt>
                <c:pt idx="630">
                  <c:v>11.460101972168374</c:v>
                </c:pt>
                <c:pt idx="631">
                  <c:v>11.660094833720791</c:v>
                </c:pt>
                <c:pt idx="632">
                  <c:v>11.860088016545319</c:v>
                </c:pt>
                <c:pt idx="633">
                  <c:v>12.060081506183309</c:v>
                </c:pt>
                <c:pt idx="634">
                  <c:v>12.260075288826755</c:v>
                </c:pt>
                <c:pt idx="635">
                  <c:v>12.460069351289071</c:v>
                </c:pt>
                <c:pt idx="636">
                  <c:v>12.660063680976975</c:v>
                </c:pt>
                <c:pt idx="637">
                  <c:v>12.860058265864275</c:v>
                </c:pt>
                <c:pt idx="638">
                  <c:v>13.060053094465289</c:v>
                </c:pt>
                <c:pt idx="639">
                  <c:v>13.260048155811674</c:v>
                </c:pt>
                <c:pt idx="640">
                  <c:v>13.460043439429192</c:v>
                </c:pt>
                <c:pt idx="641">
                  <c:v>13.660038935313963</c:v>
                </c:pt>
                <c:pt idx="642">
                  <c:v>13.860034633912917</c:v>
                </c:pt>
                <c:pt idx="643">
                  <c:v>14.06003052610285</c:v>
                </c:pt>
                <c:pt idx="644">
                  <c:v>14.26002660317107</c:v>
                </c:pt>
                <c:pt idx="645">
                  <c:v>14.460022856796982</c:v>
                </c:pt>
                <c:pt idx="646">
                  <c:v>14.660019279034529</c:v>
                </c:pt>
                <c:pt idx="647">
                  <c:v>14.860015862295107</c:v>
                </c:pt>
                <c:pt idx="648">
                  <c:v>15.060012599331799</c:v>
                </c:pt>
                <c:pt idx="649">
                  <c:v>15.260009483223747</c:v>
                </c:pt>
                <c:pt idx="650">
                  <c:v>15.460006507361619</c:v>
                </c:pt>
                <c:pt idx="651">
                  <c:v>15.660003665433393</c:v>
                </c:pt>
                <c:pt idx="652">
                  <c:v>15.860000951411273</c:v>
                </c:pt>
                <c:pt idx="653">
                  <c:v>16.059998359538668</c:v>
                </c:pt>
                <c:pt idx="654">
                  <c:v>16.259995884318215</c:v>
                </c:pt>
                <c:pt idx="655">
                  <c:v>16.45999352049958</c:v>
                </c:pt>
                <c:pt idx="656">
                  <c:v>16.659991263069188</c:v>
                </c:pt>
                <c:pt idx="657">
                  <c:v>16.859989107238761</c:v>
                </c:pt>
                <c:pt idx="658">
                  <c:v>17.05998704843573</c:v>
                </c:pt>
                <c:pt idx="659">
                  <c:v>17.259985082293163</c:v>
                </c:pt>
                <c:pt idx="660">
                  <c:v>17.459983204640764</c:v>
                </c:pt>
                <c:pt idx="661">
                  <c:v>17.659981411495878</c:v>
                </c:pt>
                <c:pt idx="662">
                  <c:v>17.859979699055089</c:v>
                </c:pt>
                <c:pt idx="663">
                  <c:v>18.059978063686245</c:v>
                </c:pt>
                <c:pt idx="664">
                  <c:v>18.259976501920534</c:v>
                </c:pt>
                <c:pt idx="665">
                  <c:v>18.459975010445348</c:v>
                </c:pt>
                <c:pt idx="666">
                  <c:v>18.659973586097124</c:v>
                </c:pt>
                <c:pt idx="667">
                  <c:v>18.859972225854676</c:v>
                </c:pt>
                <c:pt idx="668">
                  <c:v>19.059970926832847</c:v>
                </c:pt>
                <c:pt idx="669">
                  <c:v>19.259969686276243</c:v>
                </c:pt>
                <c:pt idx="670">
                  <c:v>19.459968501553583</c:v>
                </c:pt>
                <c:pt idx="671">
                  <c:v>19.659967370151904</c:v>
                </c:pt>
                <c:pt idx="672">
                  <c:v>19.859966289671391</c:v>
                </c:pt>
                <c:pt idx="673">
                  <c:v>20.059965257820281</c:v>
                </c:pt>
                <c:pt idx="674">
                  <c:v>20.25996427240991</c:v>
                </c:pt>
                <c:pt idx="675">
                  <c:v>20.459963331350103</c:v>
                </c:pt>
                <c:pt idx="676">
                  <c:v>20.659962432644768</c:v>
                </c:pt>
                <c:pt idx="677">
                  <c:v>20.859961574387626</c:v>
                </c:pt>
                <c:pt idx="678">
                  <c:v>21.059960754758279</c:v>
                </c:pt>
                <c:pt idx="679">
                  <c:v>21.259959972018194</c:v>
                </c:pt>
                <c:pt idx="680">
                  <c:v>21.459959224507088</c:v>
                </c:pt>
                <c:pt idx="681">
                  <c:v>21.65995851063964</c:v>
                </c:pt>
                <c:pt idx="682">
                  <c:v>21.859957828901173</c:v>
                </c:pt>
                <c:pt idx="683">
                  <c:v>22.059957177845909</c:v>
                </c:pt>
                <c:pt idx="684">
                  <c:v>22.25995655609286</c:v>
                </c:pt>
                <c:pt idx="685">
                  <c:v>22.459955962323207</c:v>
                </c:pt>
                <c:pt idx="686">
                  <c:v>22.659955395277542</c:v>
                </c:pt>
                <c:pt idx="687">
                  <c:v>22.859954853753052</c:v>
                </c:pt>
                <c:pt idx="688">
                  <c:v>23.059954336601116</c:v>
                </c:pt>
                <c:pt idx="689">
                  <c:v>23.259953842724798</c:v>
                </c:pt>
                <c:pt idx="690">
                  <c:v>23.459953371076523</c:v>
                </c:pt>
                <c:pt idx="691">
                  <c:v>23.659952920655869</c:v>
                </c:pt>
                <c:pt idx="692">
                  <c:v>23.859952490507453</c:v>
                </c:pt>
                <c:pt idx="693">
                  <c:v>24.059952079718855</c:v>
                </c:pt>
                <c:pt idx="694">
                  <c:v>24.259951687418756</c:v>
                </c:pt>
                <c:pt idx="695">
                  <c:v>24.459951312775011</c:v>
                </c:pt>
                <c:pt idx="696">
                  <c:v>24.659950954993008</c:v>
                </c:pt>
                <c:pt idx="697">
                  <c:v>24.859950613313814</c:v>
                </c:pt>
                <c:pt idx="698">
                  <c:v>25.059950287012704</c:v>
                </c:pt>
                <c:pt idx="699">
                  <c:v>25.259949975397518</c:v>
                </c:pt>
                <c:pt idx="700">
                  <c:v>25.459949677807323</c:v>
                </c:pt>
                <c:pt idx="701">
                  <c:v>25.65994939361083</c:v>
                </c:pt>
                <c:pt idx="702">
                  <c:v>25.859949122205336</c:v>
                </c:pt>
                <c:pt idx="703">
                  <c:v>26.059948863015059</c:v>
                </c:pt>
                <c:pt idx="704">
                  <c:v>26.259948615490231</c:v>
                </c:pt>
                <c:pt idx="705">
                  <c:v>26.459948379105903</c:v>
                </c:pt>
                <c:pt idx="706">
                  <c:v>26.659948153360567</c:v>
                </c:pt>
                <c:pt idx="707">
                  <c:v>26.859947937775402</c:v>
                </c:pt>
                <c:pt idx="708">
                  <c:v>27.059947731893217</c:v>
                </c:pt>
                <c:pt idx="709">
                  <c:v>27.259947535277227</c:v>
                </c:pt>
                <c:pt idx="710">
                  <c:v>27.459947347510351</c:v>
                </c:pt>
                <c:pt idx="711">
                  <c:v>27.659947168194421</c:v>
                </c:pt>
                <c:pt idx="712">
                  <c:v>27.859946996949027</c:v>
                </c:pt>
                <c:pt idx="713">
                  <c:v>28.059946833410926</c:v>
                </c:pt>
                <c:pt idx="714">
                  <c:v>28.259946677233295</c:v>
                </c:pt>
                <c:pt idx="715">
                  <c:v>28.459946528084771</c:v>
                </c:pt>
                <c:pt idx="716">
                  <c:v>28.659946385649029</c:v>
                </c:pt>
                <c:pt idx="717">
                  <c:v>28.859946249623988</c:v>
                </c:pt>
                <c:pt idx="718">
                  <c:v>29.059946119721033</c:v>
                </c:pt>
                <c:pt idx="719">
                  <c:v>29.25994599566468</c:v>
                </c:pt>
                <c:pt idx="720">
                  <c:v>29.459945877191736</c:v>
                </c:pt>
                <c:pt idx="721">
                  <c:v>29.659945764050995</c:v>
                </c:pt>
                <c:pt idx="722">
                  <c:v>29.859945656002452</c:v>
                </c:pt>
                <c:pt idx="723">
                  <c:v>30.059945552816863</c:v>
                </c:pt>
                <c:pt idx="724">
                  <c:v>30.259945454275545</c:v>
                </c:pt>
                <c:pt idx="725">
                  <c:v>30.459945360169201</c:v>
                </c:pt>
                <c:pt idx="726">
                  <c:v>30.659945270298316</c:v>
                </c:pt>
                <c:pt idx="727">
                  <c:v>30.859945184472252</c:v>
                </c:pt>
                <c:pt idx="728">
                  <c:v>31.059945102509012</c:v>
                </c:pt>
                <c:pt idx="729">
                  <c:v>31.259945024234753</c:v>
                </c:pt>
                <c:pt idx="730">
                  <c:v>31.459944949483358</c:v>
                </c:pt>
                <c:pt idx="731">
                  <c:v>31.659944878096354</c:v>
                </c:pt>
                <c:pt idx="732">
                  <c:v>31.859944809922297</c:v>
                </c:pt>
                <c:pt idx="733">
                  <c:v>32.059944744816619</c:v>
                </c:pt>
                <c:pt idx="734">
                  <c:v>32.259944682641148</c:v>
                </c:pt>
                <c:pt idx="735">
                  <c:v>32.459944623264036</c:v>
                </c:pt>
                <c:pt idx="736">
                  <c:v>32.659944566559318</c:v>
                </c:pt>
                <c:pt idx="737">
                  <c:v>32.859944512406713</c:v>
                </c:pt>
                <c:pt idx="738">
                  <c:v>33.059944460691398</c:v>
                </c:pt>
                <c:pt idx="739">
                  <c:v>33.259944411303664</c:v>
                </c:pt>
                <c:pt idx="740">
                  <c:v>33.459944364138721</c:v>
                </c:pt>
                <c:pt idx="741">
                  <c:v>33.659944319096553</c:v>
                </c:pt>
                <c:pt idx="742">
                  <c:v>33.859944276081634</c:v>
                </c:pt>
                <c:pt idx="743">
                  <c:v>34.059944235002718</c:v>
                </c:pt>
                <c:pt idx="744">
                  <c:v>34.259944195772619</c:v>
                </c:pt>
                <c:pt idx="745">
                  <c:v>34.459944158308204</c:v>
                </c:pt>
                <c:pt idx="746">
                  <c:v>34.65994412252995</c:v>
                </c:pt>
                <c:pt idx="747">
                  <c:v>34.859944088361999</c:v>
                </c:pt>
                <c:pt idx="748">
                  <c:v>35.059944055731791</c:v>
                </c:pt>
                <c:pt idx="749">
                  <c:v>35.259944024570245</c:v>
                </c:pt>
                <c:pt idx="750">
                  <c:v>35.459943994811226</c:v>
                </c:pt>
                <c:pt idx="751">
                  <c:v>35.659943966391523</c:v>
                </c:pt>
                <c:pt idx="752">
                  <c:v>35.859943939250897</c:v>
                </c:pt>
                <c:pt idx="753">
                  <c:v>36.059943913331864</c:v>
                </c:pt>
                <c:pt idx="754">
                  <c:v>36.259943888579329</c:v>
                </c:pt>
                <c:pt idx="755">
                  <c:v>36.459943864940868</c:v>
                </c:pt>
                <c:pt idx="756">
                  <c:v>36.659943842366332</c:v>
                </c:pt>
                <c:pt idx="757">
                  <c:v>36.859943820807757</c:v>
                </c:pt>
                <c:pt idx="758">
                  <c:v>37.059943800219557</c:v>
                </c:pt>
                <c:pt idx="759">
                  <c:v>37.259943780557961</c:v>
                </c:pt>
                <c:pt idx="760">
                  <c:v>37.459943761781247</c:v>
                </c:pt>
                <c:pt idx="761">
                  <c:v>37.659943743849638</c:v>
                </c:pt>
                <c:pt idx="762">
                  <c:v>37.859943726725064</c:v>
                </c:pt>
                <c:pt idx="763">
                  <c:v>38.059943710371243</c:v>
                </c:pt>
                <c:pt idx="764">
                  <c:v>38.259943694753474</c:v>
                </c:pt>
                <c:pt idx="765">
                  <c:v>38.459943679838602</c:v>
                </c:pt>
                <c:pt idx="766">
                  <c:v>38.659943665595023</c:v>
                </c:pt>
                <c:pt idx="767">
                  <c:v>38.859943651992552</c:v>
                </c:pt>
                <c:pt idx="768">
                  <c:v>39.059943639002427</c:v>
                </c:pt>
                <c:pt idx="769">
                  <c:v>39.25994362659678</c:v>
                </c:pt>
                <c:pt idx="770">
                  <c:v>39.459943614749506</c:v>
                </c:pt>
                <c:pt idx="771">
                  <c:v>39.659943603435437</c:v>
                </c:pt>
                <c:pt idx="772">
                  <c:v>39.859943592630529</c:v>
                </c:pt>
                <c:pt idx="773">
                  <c:v>40.059943582311973</c:v>
                </c:pt>
                <c:pt idx="774">
                  <c:v>40.2599435724578</c:v>
                </c:pt>
                <c:pt idx="775">
                  <c:v>40.459943563047162</c:v>
                </c:pt>
                <c:pt idx="776">
                  <c:v>40.659943554060078</c:v>
                </c:pt>
                <c:pt idx="777">
                  <c:v>40.859943545477478</c:v>
                </c:pt>
                <c:pt idx="778">
                  <c:v>41.059943537281171</c:v>
                </c:pt>
                <c:pt idx="779">
                  <c:v>41.259943529453736</c:v>
                </c:pt>
                <c:pt idx="780">
                  <c:v>41.45994352197863</c:v>
                </c:pt>
                <c:pt idx="781">
                  <c:v>41.659943514839895</c:v>
                </c:pt>
                <c:pt idx="782">
                  <c:v>41.859943508022468</c:v>
                </c:pt>
                <c:pt idx="783">
                  <c:v>42.059943501511867</c:v>
                </c:pt>
                <c:pt idx="784">
                  <c:v>42.259943495294323</c:v>
                </c:pt>
                <c:pt idx="785">
                  <c:v>42.459943489356618</c:v>
                </c:pt>
                <c:pt idx="786">
                  <c:v>42.659943483686149</c:v>
                </c:pt>
                <c:pt idx="787">
                  <c:v>42.859943478270921</c:v>
                </c:pt>
                <c:pt idx="788">
                  <c:v>43.059943473099381</c:v>
                </c:pt>
                <c:pt idx="789">
                  <c:v>43.259943468160586</c:v>
                </c:pt>
                <c:pt idx="790">
                  <c:v>43.459943463444105</c:v>
                </c:pt>
                <c:pt idx="791">
                  <c:v>43.659943458939907</c:v>
                </c:pt>
                <c:pt idx="792">
                  <c:v>43.859943454638383</c:v>
                </c:pt>
                <c:pt idx="793">
                  <c:v>44.059943450530469</c:v>
                </c:pt>
                <c:pt idx="794">
                  <c:v>44.259943446607451</c:v>
                </c:pt>
                <c:pt idx="795">
                  <c:v>44.459943442861032</c:v>
                </c:pt>
                <c:pt idx="796">
                  <c:v>44.659943439283225</c:v>
                </c:pt>
                <c:pt idx="797">
                  <c:v>44.859943435866427</c:v>
                </c:pt>
                <c:pt idx="798">
                  <c:v>45.059943432603404</c:v>
                </c:pt>
                <c:pt idx="799">
                  <c:v>45.259943429487265</c:v>
                </c:pt>
                <c:pt idx="800">
                  <c:v>45.45994342651133</c:v>
                </c:pt>
                <c:pt idx="801">
                  <c:v>45.659943423669375</c:v>
                </c:pt>
                <c:pt idx="802">
                  <c:v>45.859943420955318</c:v>
                </c:pt>
                <c:pt idx="803">
                  <c:v>46.059943418363432</c:v>
                </c:pt>
                <c:pt idx="804">
                  <c:v>46.259943415888188</c:v>
                </c:pt>
                <c:pt idx="805">
                  <c:v>46.459943413524329</c:v>
                </c:pt>
                <c:pt idx="806">
                  <c:v>46.65994341126688</c:v>
                </c:pt>
                <c:pt idx="807">
                  <c:v>46.859943409110983</c:v>
                </c:pt>
                <c:pt idx="808">
                  <c:v>47.059943407052145</c:v>
                </c:pt>
                <c:pt idx="809">
                  <c:v>47.259943405086247</c:v>
                </c:pt>
                <c:pt idx="810">
                  <c:v>47.459943403208342</c:v>
                </c:pt>
                <c:pt idx="811">
                  <c:v>47.659943401415191</c:v>
                </c:pt>
                <c:pt idx="812">
                  <c:v>47.859943399702914</c:v>
                </c:pt>
                <c:pt idx="813">
                  <c:v>48.059943398067503</c:v>
                </c:pt>
                <c:pt idx="814">
                  <c:v>48.259943396505761</c:v>
                </c:pt>
                <c:pt idx="815">
                  <c:v>48.459943395014292</c:v>
                </c:pt>
                <c:pt idx="816">
                  <c:v>48.659943393589941</c:v>
                </c:pt>
                <c:pt idx="817">
                  <c:v>48.859943392229681</c:v>
                </c:pt>
                <c:pt idx="818">
                  <c:v>49.059943390930641</c:v>
                </c:pt>
              </c:numCache>
            </c:numRef>
          </c:yVal>
          <c:smooth val="1"/>
          <c:extLst>
            <c:ext xmlns:c16="http://schemas.microsoft.com/office/drawing/2014/chart" uri="{C3380CC4-5D6E-409C-BE32-E72D297353CC}">
              <c16:uniqueId val="{00000000-1B1A-E145-9773-E0238598A351}"/>
            </c:ext>
          </c:extLst>
        </c:ser>
        <c:ser>
          <c:idx val="5"/>
          <c:order val="5"/>
          <c:tx>
            <c:v>DC_gain_power</c:v>
          </c:tx>
          <c:spPr>
            <a:ln>
              <a:prstDash val="sysDot"/>
            </a:ln>
          </c:spPr>
          <c:marker>
            <c:symbol val="none"/>
          </c:marker>
          <c:xVal>
            <c:numRef>
              <c:f>Sheet2!$F$21:$G$21</c:f>
              <c:numCache>
                <c:formatCode>General</c:formatCode>
                <c:ptCount val="2"/>
                <c:pt idx="0">
                  <c:v>100</c:v>
                </c:pt>
                <c:pt idx="1">
                  <c:v>1000000</c:v>
                </c:pt>
              </c:numCache>
            </c:numRef>
          </c:xVal>
          <c:yVal>
            <c:numRef>
              <c:f>Sheet2!$D$21:$E$21</c:f>
              <c:numCache>
                <c:formatCode>General</c:formatCode>
                <c:ptCount val="2"/>
                <c:pt idx="0">
                  <c:v>-2.0749887507672389</c:v>
                </c:pt>
                <c:pt idx="1">
                  <c:v>-2.0749887507672389</c:v>
                </c:pt>
              </c:numCache>
            </c:numRef>
          </c:yVal>
          <c:smooth val="1"/>
          <c:extLst>
            <c:ext xmlns:c16="http://schemas.microsoft.com/office/drawing/2014/chart" uri="{C3380CC4-5D6E-409C-BE32-E72D297353CC}">
              <c16:uniqueId val="{00000001-1B1A-E145-9773-E0238598A351}"/>
            </c:ext>
          </c:extLst>
        </c:ser>
        <c:dLbls>
          <c:showLegendKey val="0"/>
          <c:showVal val="0"/>
          <c:showCatName val="0"/>
          <c:showSerName val="0"/>
          <c:showPercent val="0"/>
          <c:showBubbleSize val="0"/>
        </c:dLbls>
        <c:axId val="527749120"/>
        <c:axId val="527751040"/>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Sheet2!$AF$4:$AF$822</c:f>
              <c:numCache>
                <c:formatCode>0.0000</c:formatCode>
                <c:ptCount val="819"/>
                <c:pt idx="0">
                  <c:v>-14.376770266560916</c:v>
                </c:pt>
                <c:pt idx="1">
                  <c:v>-14.698470378749807</c:v>
                </c:pt>
                <c:pt idx="2">
                  <c:v>-15.026768984977988</c:v>
                </c:pt>
                <c:pt idx="3">
                  <c:v>-15.361761265223851</c:v>
                </c:pt>
                <c:pt idx="4">
                  <c:v>-15.703541046270914</c:v>
                </c:pt>
                <c:pt idx="5">
                  <c:v>-16.052200581226941</c:v>
                </c:pt>
                <c:pt idx="6">
                  <c:v>-16.407830317137048</c:v>
                </c:pt>
                <c:pt idx="7">
                  <c:v>-16.77051865054786</c:v>
                </c:pt>
                <c:pt idx="8">
                  <c:v>-17.140351670933018</c:v>
                </c:pt>
                <c:pt idx="9">
                  <c:v>-17.517412891949473</c:v>
                </c:pt>
                <c:pt idx="10">
                  <c:v>-17.901782970562078</c:v>
                </c:pt>
                <c:pt idx="11">
                  <c:v>-18.293539414148544</c:v>
                </c:pt>
                <c:pt idx="12">
                  <c:v>-18.692756275780617</c:v>
                </c:pt>
                <c:pt idx="13">
                  <c:v>-19.099503837968548</c:v>
                </c:pt>
                <c:pt idx="14">
                  <c:v>-19.513848285256589</c:v>
                </c:pt>
                <c:pt idx="15">
                  <c:v>-19.935851366165704</c:v>
                </c:pt>
                <c:pt idx="16">
                  <c:v>-20.365570045097602</c:v>
                </c:pt>
                <c:pt idx="17">
                  <c:v>-20.803056144939557</c:v>
                </c:pt>
                <c:pt idx="18">
                  <c:v>-21.248355981244114</c:v>
                </c:pt>
                <c:pt idx="19">
                  <c:v>-21.701509988999117</c:v>
                </c:pt>
                <c:pt idx="20">
                  <c:v>-22.162552343153067</c:v>
                </c:pt>
                <c:pt idx="21">
                  <c:v>-22.631510574215199</c:v>
                </c:pt>
                <c:pt idx="22">
                  <c:v>-23.108405180411189</c:v>
                </c:pt>
                <c:pt idx="23">
                  <c:v>-23.59324923803926</c:v>
                </c:pt>
                <c:pt idx="24">
                  <c:v>-24.086048011839409</c:v>
                </c:pt>
                <c:pt idx="25">
                  <c:v>-24.586798567355846</c:v>
                </c:pt>
                <c:pt idx="26">
                  <c:v>-25.095489387440605</c:v>
                </c:pt>
                <c:pt idx="27">
                  <c:v>-25.612099995209739</c:v>
                </c:pt>
                <c:pt idx="28">
                  <c:v>-26.136600585921695</c:v>
                </c:pt>
                <c:pt idx="29">
                  <c:v>-26.668951670397469</c:v>
                </c:pt>
                <c:pt idx="30">
                  <c:v>-27.209103732740736</c:v>
                </c:pt>
                <c:pt idx="31">
                  <c:v>-27.75699690524047</c:v>
                </c:pt>
                <c:pt idx="32">
                  <c:v>-28.312560663445495</c:v>
                </c:pt>
                <c:pt idx="33">
                  <c:v>-28.875713544486654</c:v>
                </c:pt>
                <c:pt idx="34">
                  <c:v>-29.446362891784421</c:v>
                </c:pt>
                <c:pt idx="35">
                  <c:v>-30.024404629314375</c:v>
                </c:pt>
                <c:pt idx="36">
                  <c:v>-30.609723068607259</c:v>
                </c:pt>
                <c:pt idx="37">
                  <c:v>-31.202190751630674</c:v>
                </c:pt>
                <c:pt idx="38">
                  <c:v>-31.801668332633604</c:v>
                </c:pt>
                <c:pt idx="39">
                  <c:v>-32.408004501930094</c:v>
                </c:pt>
                <c:pt idx="40">
                  <c:v>-33.021035954452508</c:v>
                </c:pt>
                <c:pt idx="41">
                  <c:v>-33.640587405716843</c:v>
                </c:pt>
                <c:pt idx="42">
                  <c:v>-34.266471657611049</c:v>
                </c:pt>
                <c:pt idx="43">
                  <c:v>-34.898489716142628</c:v>
                </c:pt>
                <c:pt idx="44">
                  <c:v>-35.53643096296414</c:v>
                </c:pt>
                <c:pt idx="45">
                  <c:v>-36.180073382136378</c:v>
                </c:pt>
                <c:pt idx="46">
                  <c:v>-36.829183843191231</c:v>
                </c:pt>
                <c:pt idx="47">
                  <c:v>-37.483518441122669</c:v>
                </c:pt>
                <c:pt idx="48">
                  <c:v>-38.142822893468832</c:v>
                </c:pt>
                <c:pt idx="49">
                  <c:v>-38.806832994157041</c:v>
                </c:pt>
                <c:pt idx="50">
                  <c:v>-39.475275123270556</c:v>
                </c:pt>
                <c:pt idx="51">
                  <c:v>-40.147866811370214</c:v>
                </c:pt>
                <c:pt idx="52">
                  <c:v>-40.824317356470189</c:v>
                </c:pt>
                <c:pt idx="53">
                  <c:v>-41.504328491235526</c:v>
                </c:pt>
                <c:pt idx="54">
                  <c:v>-42.187595097446398</c:v>
                </c:pt>
                <c:pt idx="55">
                  <c:v>-42.873805964268321</c:v>
                </c:pt>
                <c:pt idx="56">
                  <c:v>-43.562644586389155</c:v>
                </c:pt>
                <c:pt idx="57">
                  <c:v>-44.253789997638329</c:v>
                </c:pt>
                <c:pt idx="58">
                  <c:v>-44.946917635301958</c:v>
                </c:pt>
                <c:pt idx="59">
                  <c:v>-45.641700229993162</c:v>
                </c:pt>
                <c:pt idx="60">
                  <c:v>-46.33780871564084</c:v>
                </c:pt>
                <c:pt idx="61">
                  <c:v>-47.034913153923327</c:v>
                </c:pt>
                <c:pt idx="62">
                  <c:v>-47.732683667304194</c:v>
                </c:pt>
                <c:pt idx="63">
                  <c:v>-48.430791374726198</c:v>
                </c:pt>
                <c:pt idx="64">
                  <c:v>-49.128909323990051</c:v>
                </c:pt>
                <c:pt idx="65">
                  <c:v>-49.826713414886214</c:v>
                </c:pt>
                <c:pt idx="66">
                  <c:v>-50.523883307261677</c:v>
                </c:pt>
                <c:pt idx="67">
                  <c:v>-51.220103308383948</c:v>
                </c:pt>
                <c:pt idx="68">
                  <c:v>-51.91506323421212</c:v>
                </c:pt>
                <c:pt idx="69">
                  <c:v>-52.608459239491921</c:v>
                </c:pt>
                <c:pt idx="70">
                  <c:v>-53.299994611953622</c:v>
                </c:pt>
                <c:pt idx="71">
                  <c:v>-53.989380526301964</c:v>
                </c:pt>
                <c:pt idx="72">
                  <c:v>-54.676336754138703</c:v>
                </c:pt>
                <c:pt idx="73">
                  <c:v>-55.360592326441676</c:v>
                </c:pt>
                <c:pt idx="74">
                  <c:v>-56.041886145733869</c:v>
                </c:pt>
                <c:pt idx="75">
                  <c:v>-56.719967545599225</c:v>
                </c:pt>
                <c:pt idx="76">
                  <c:v>-57.394596795736078</c:v>
                </c:pt>
                <c:pt idx="77">
                  <c:v>-58.065545551269906</c:v>
                </c:pt>
                <c:pt idx="78">
                  <c:v>-58.73259724557186</c:v>
                </c:pt>
                <c:pt idx="79">
                  <c:v>-59.395547426338368</c:v>
                </c:pt>
                <c:pt idx="80">
                  <c:v>-60.054204035173477</c:v>
                </c:pt>
                <c:pt idx="81">
                  <c:v>-60.708387631375928</c:v>
                </c:pt>
                <c:pt idx="82">
                  <c:v>-61.357931561059324</c:v>
                </c:pt>
                <c:pt idx="83">
                  <c:v>-62.002682073124795</c:v>
                </c:pt>
                <c:pt idx="84">
                  <c:v>-62.642498383956699</c:v>
                </c:pt>
                <c:pt idx="85">
                  <c:v>-63.277252693021083</c:v>
                </c:pt>
                <c:pt idx="86">
                  <c:v>-63.906830151813629</c:v>
                </c:pt>
                <c:pt idx="87">
                  <c:v>-64.531128788826294</c:v>
                </c:pt>
                <c:pt idx="88">
                  <c:v>-65.150059393381852</c:v>
                </c:pt>
                <c:pt idx="89">
                  <c:v>-65.763545361323438</c:v>
                </c:pt>
                <c:pt idx="90">
                  <c:v>-66.371522505642247</c:v>
                </c:pt>
                <c:pt idx="91">
                  <c:v>-66.973938835186175</c:v>
                </c:pt>
                <c:pt idx="92">
                  <c:v>-67.570754304613118</c:v>
                </c:pt>
                <c:pt idx="93">
                  <c:v>-68.161940538742542</c:v>
                </c:pt>
                <c:pt idx="94">
                  <c:v>-68.747480534417846</c:v>
                </c:pt>
                <c:pt idx="95">
                  <c:v>-69.327368342923393</c:v>
                </c:pt>
                <c:pt idx="96">
                  <c:v>-69.901608735909491</c:v>
                </c:pt>
                <c:pt idx="97">
                  <c:v>-70.470216857665704</c:v>
                </c:pt>
                <c:pt idx="98">
                  <c:v>-71.033217866454777</c:v>
                </c:pt>
                <c:pt idx="99">
                  <c:v>-71.590646567476711</c:v>
                </c:pt>
                <c:pt idx="100">
                  <c:v>-72.142547039878352</c:v>
                </c:pt>
                <c:pt idx="101">
                  <c:v>-72.688972260063082</c:v>
                </c:pt>
                <c:pt idx="102">
                  <c:v>-73.229983723388003</c:v>
                </c:pt>
                <c:pt idx="103">
                  <c:v>-73.765651066165972</c:v>
                </c:pt>
                <c:pt idx="104">
                  <c:v>-74.296051689719221</c:v>
                </c:pt>
                <c:pt idx="105">
                  <c:v>-74.821270388061549</c:v>
                </c:pt>
                <c:pt idx="106">
                  <c:v>-75.341398980619246</c:v>
                </c:pt>
                <c:pt idx="107">
                  <c:v>-75.856535951237234</c:v>
                </c:pt>
                <c:pt idx="108">
                  <c:v>-76.366786094560695</c:v>
                </c:pt>
                <c:pt idx="109">
                  <c:v>-76.872260170729263</c:v>
                </c:pt>
                <c:pt idx="110">
                  <c:v>-77.373074569178456</c:v>
                </c:pt>
                <c:pt idx="111">
                  <c:v>-77.86935098220448</c:v>
                </c:pt>
                <c:pt idx="112">
                  <c:v>-78.361216088821095</c:v>
                </c:pt>
                <c:pt idx="113">
                  <c:v>-78.848801249315628</c:v>
                </c:pt>
                <c:pt idx="114">
                  <c:v>-79.332242210800459</c:v>
                </c:pt>
                <c:pt idx="115">
                  <c:v>-79.811678823950231</c:v>
                </c:pt>
                <c:pt idx="116">
                  <c:v>-80.287254771022063</c:v>
                </c:pt>
                <c:pt idx="117">
                  <c:v>-80.759117305165788</c:v>
                </c:pt>
                <c:pt idx="118">
                  <c:v>-81.22741700095402</c:v>
                </c:pt>
                <c:pt idx="119">
                  <c:v>-81.692307515987153</c:v>
                </c:pt>
                <c:pt idx="120">
                  <c:v>-82.153945363364784</c:v>
                </c:pt>
                <c:pt idx="121">
                  <c:v>-82.612489694755467</c:v>
                </c:pt>
                <c:pt idx="122">
                  <c:v>-83.068102093745608</c:v>
                </c:pt>
                <c:pt idx="123">
                  <c:v>-83.520946379099783</c:v>
                </c:pt>
                <c:pt idx="124">
                  <c:v>-83.971188417526378</c:v>
                </c:pt>
                <c:pt idx="125">
                  <c:v>-84.418995945504065</c:v>
                </c:pt>
                <c:pt idx="126">
                  <c:v>-84.864538399694467</c:v>
                </c:pt>
                <c:pt idx="127">
                  <c:v>-85.307986755438648</c:v>
                </c:pt>
                <c:pt idx="128">
                  <c:v>-85.749513372810796</c:v>
                </c:pt>
                <c:pt idx="129">
                  <c:v>-86.1892918496833</c:v>
                </c:pt>
                <c:pt idx="130">
                  <c:v>-86.627496881238898</c:v>
                </c:pt>
                <c:pt idx="131">
                  <c:v>-87.064304125351725</c:v>
                </c:pt>
                <c:pt idx="132">
                  <c:v>-87.499890073246121</c:v>
                </c:pt>
                <c:pt idx="133">
                  <c:v>-87.934431924832424</c:v>
                </c:pt>
                <c:pt idx="134">
                  <c:v>-88.368107468109727</c:v>
                </c:pt>
                <c:pt idx="135">
                  <c:v>-88.801094962019533</c:v>
                </c:pt>
                <c:pt idx="136">
                  <c:v>-89.233573022127771</c:v>
                </c:pt>
                <c:pt idx="137">
                  <c:v>-89.665720508509338</c:v>
                </c:pt>
                <c:pt idx="138">
                  <c:v>-90.097716415205497</c:v>
                </c:pt>
                <c:pt idx="139">
                  <c:v>-90.529739760622135</c:v>
                </c:pt>
                <c:pt idx="140">
                  <c:v>-90.961969478236355</c:v>
                </c:pt>
                <c:pt idx="141">
                  <c:v>-91.394584306977706</c:v>
                </c:pt>
                <c:pt idx="142">
                  <c:v>-91.827762680650608</c:v>
                </c:pt>
                <c:pt idx="143">
                  <c:v>-92.261682615767143</c:v>
                </c:pt>
                <c:pt idx="144">
                  <c:v>-92.696521597159347</c:v>
                </c:pt>
                <c:pt idx="145">
                  <c:v>-93.132456460745615</c:v>
                </c:pt>
                <c:pt idx="146">
                  <c:v>-93.569663272828436</c:v>
                </c:pt>
                <c:pt idx="147">
                  <c:v>-94.008317205306696</c:v>
                </c:pt>
                <c:pt idx="148">
                  <c:v>-94.448592406192589</c:v>
                </c:pt>
                <c:pt idx="149">
                  <c:v>-94.890661864832211</c:v>
                </c:pt>
                <c:pt idx="150">
                  <c:v>-95.334697271237459</c:v>
                </c:pt>
                <c:pt idx="151">
                  <c:v>-95.780868868951075</c:v>
                </c:pt>
                <c:pt idx="152">
                  <c:v>-96.229345300880453</c:v>
                </c:pt>
                <c:pt idx="153">
                  <c:v>-96.680293447552145</c:v>
                </c:pt>
                <c:pt idx="154">
                  <c:v>-97.133878257261387</c:v>
                </c:pt>
                <c:pt idx="155">
                  <c:v>-97.590262567612186</c:v>
                </c:pt>
                <c:pt idx="156">
                  <c:v>-98.049606917972682</c:v>
                </c:pt>
                <c:pt idx="157">
                  <c:v>-98.51206935240053</c:v>
                </c:pt>
                <c:pt idx="158">
                  <c:v>-98.977805212630088</c:v>
                </c:pt>
                <c:pt idx="159">
                  <c:v>-99.446966920752786</c:v>
                </c:pt>
                <c:pt idx="160">
                  <c:v>-99.919703751270191</c:v>
                </c:pt>
                <c:pt idx="161">
                  <c:v>-100.39616159224894</c:v>
                </c:pt>
                <c:pt idx="162">
                  <c:v>-100.87648269536777</c:v>
                </c:pt>
                <c:pt idx="163">
                  <c:v>-101.36080541470969</c:v>
                </c:pt>
                <c:pt idx="164">
                  <c:v>-101.84926393422599</c:v>
                </c:pt>
                <c:pt idx="165">
                  <c:v>-102.34198798387749</c:v>
                </c:pt>
                <c:pt idx="166">
                  <c:v>-102.83910254454632</c:v>
                </c:pt>
                <c:pt idx="167">
                  <c:v>-103.34072754190673</c:v>
                </c:pt>
                <c:pt idx="168">
                  <c:v>-103.84697752954696</c:v>
                </c:pt>
                <c:pt idx="169">
                  <c:v>-104.35796136174623</c:v>
                </c:pt>
                <c:pt idx="170">
                  <c:v>-104.87378185643166</c:v>
                </c:pt>
                <c:pt idx="171">
                  <c:v>-105.39453544896722</c:v>
                </c:pt>
                <c:pt idx="172">
                  <c:v>-105.92031183756541</c:v>
                </c:pt>
                <c:pt idx="173">
                  <c:v>-106.45119362125398</c:v>
                </c:pt>
                <c:pt idx="174">
                  <c:v>-106.98725593148373</c:v>
                </c:pt>
                <c:pt idx="175">
                  <c:v>-107.52856605861859</c:v>
                </c:pt>
                <c:pt idx="176">
                  <c:v>-108.07518307471403</c:v>
                </c:pt>
                <c:pt idx="177">
                  <c:v>-108.62715745415477</c:v>
                </c:pt>
                <c:pt idx="178">
                  <c:v>-109.18453069389399</c:v>
                </c:pt>
                <c:pt idx="179">
                  <c:v>-109.7473349352065</c:v>
                </c:pt>
                <c:pt idx="180">
                  <c:v>-110.31559258903732</c:v>
                </c:pt>
                <c:pt idx="181">
                  <c:v>-110.88931596719607</c:v>
                </c:pt>
                <c:pt idx="182">
                  <c:v>-111.46850692180693</c:v>
                </c:pt>
                <c:pt idx="183">
                  <c:v>-112.0531564955799</c:v>
                </c:pt>
                <c:pt idx="184">
                  <c:v>-112.64324458561015</c:v>
                </c:pt>
                <c:pt idx="185">
                  <c:v>-113.23873962354293</c:v>
                </c:pt>
                <c:pt idx="186">
                  <c:v>-113.83959827505269</c:v>
                </c:pt>
                <c:pt idx="187">
                  <c:v>-114.44576516167859</c:v>
                </c:pt>
                <c:pt idx="188">
                  <c:v>-115.05717260812487</c:v>
                </c:pt>
                <c:pt idx="189">
                  <c:v>-115.67374041817951</c:v>
                </c:pt>
                <c:pt idx="190">
                  <c:v>-116.2953756824129</c:v>
                </c:pt>
                <c:pt idx="191">
                  <c:v>-116.92197262080003</c:v>
                </c:pt>
                <c:pt idx="192">
                  <c:v>-117.55341246334966</c:v>
                </c:pt>
                <c:pt idx="193">
                  <c:v>-118.1895633717297</c:v>
                </c:pt>
                <c:pt idx="194">
                  <c:v>-118.83028040474078</c:v>
                </c:pt>
                <c:pt idx="195">
                  <c:v>-119.47540553031166</c:v>
                </c:pt>
                <c:pt idx="196">
                  <c:v>-120.12476768646734</c:v>
                </c:pt>
                <c:pt idx="197">
                  <c:v>-120.77818289345682</c:v>
                </c:pt>
                <c:pt idx="198">
                  <c:v>-121.43545441891739</c:v>
                </c:pt>
                <c:pt idx="199">
                  <c:v>-122.09637299760355</c:v>
                </c:pt>
                <c:pt idx="200">
                  <c:v>-122.76071710681811</c:v>
                </c:pt>
                <c:pt idx="201">
                  <c:v>-123.42825329825705</c:v>
                </c:pt>
                <c:pt idx="202">
                  <c:v>-124.098736586521</c:v>
                </c:pt>
                <c:pt idx="203">
                  <c:v>-124.77191089406023</c:v>
                </c:pt>
                <c:pt idx="204">
                  <c:v>-125.4475095518105</c:v>
                </c:pt>
                <c:pt idx="205">
                  <c:v>-126.12525585425456</c:v>
                </c:pt>
                <c:pt idx="206">
                  <c:v>-126.80486366711219</c:v>
                </c:pt>
                <c:pt idx="207">
                  <c:v>-127.4860380853265</c:v>
                </c:pt>
                <c:pt idx="208">
                  <c:v>-128.16847613849353</c:v>
                </c:pt>
                <c:pt idx="209">
                  <c:v>-128.85186754036843</c:v>
                </c:pt>
                <c:pt idx="210">
                  <c:v>-129.53589547860039</c:v>
                </c:pt>
                <c:pt idx="211">
                  <c:v>-130.22023744039433</c:v>
                </c:pt>
                <c:pt idx="212">
                  <c:v>-130.90456606938633</c:v>
                </c:pt>
                <c:pt idx="213">
                  <c:v>-131.5885500486574</c:v>
                </c:pt>
                <c:pt idx="214">
                  <c:v>-132.27185500449934</c:v>
                </c:pt>
                <c:pt idx="215">
                  <c:v>-132.95414442529994</c:v>
                </c:pt>
                <c:pt idx="216">
                  <c:v>-133.63508058973096</c:v>
                </c:pt>
                <c:pt idx="217">
                  <c:v>-134.31432549830669</c:v>
                </c:pt>
                <c:pt idx="218">
                  <c:v>-134.99154180233833</c:v>
                </c:pt>
                <c:pt idx="219">
                  <c:v>-135.66639372433698</c:v>
                </c:pt>
                <c:pt idx="220">
                  <c:v>-136.33854796401593</c:v>
                </c:pt>
                <c:pt idx="221">
                  <c:v>-137.00767458421234</c:v>
                </c:pt>
                <c:pt idx="222">
                  <c:v>-137.67344787128178</c:v>
                </c:pt>
                <c:pt idx="223">
                  <c:v>-138.3355471648151</c:v>
                </c:pt>
                <c:pt idx="224">
                  <c:v>-138.99365765187889</c:v>
                </c:pt>
                <c:pt idx="225">
                  <c:v>-139.64747112138161</c:v>
                </c:pt>
                <c:pt idx="226">
                  <c:v>-140.29668667461291</c:v>
                </c:pt>
                <c:pt idx="227">
                  <c:v>-140.9410113884793</c:v>
                </c:pt>
                <c:pt idx="228">
                  <c:v>-141.58016092846617</c:v>
                </c:pt>
                <c:pt idx="229">
                  <c:v>-142.21386010887753</c:v>
                </c:pt>
                <c:pt idx="230">
                  <c:v>-142.84184339843674</c:v>
                </c:pt>
                <c:pt idx="231">
                  <c:v>-143.46385536986509</c:v>
                </c:pt>
                <c:pt idx="232">
                  <c:v>-144.07965109258103</c:v>
                </c:pt>
                <c:pt idx="233">
                  <c:v>-144.68899646817687</c:v>
                </c:pt>
                <c:pt idx="234">
                  <c:v>-145.29166850882024</c:v>
                </c:pt>
                <c:pt idx="235">
                  <c:v>-145.88745555919556</c:v>
                </c:pt>
                <c:pt idx="236">
                  <c:v>-146.47615746303302</c:v>
                </c:pt>
                <c:pt idx="237">
                  <c:v>-147.05758567567347</c:v>
                </c:pt>
                <c:pt idx="238">
                  <c:v>-147.63156332447593</c:v>
                </c:pt>
                <c:pt idx="239">
                  <c:v>-148.19792521919362</c:v>
                </c:pt>
                <c:pt idx="240">
                  <c:v>-148.75651781472016</c:v>
                </c:pt>
                <c:pt idx="241">
                  <c:v>-149.30719912884112</c:v>
                </c:pt>
                <c:pt idx="242">
                  <c:v>-149.8498386178124</c:v>
                </c:pt>
                <c:pt idx="243">
                  <c:v>-150.38431701273834</c:v>
                </c:pt>
                <c:pt idx="244">
                  <c:v>-150.91052611982315</c:v>
                </c:pt>
                <c:pt idx="245">
                  <c:v>-151.4283685876407</c:v>
                </c:pt>
                <c:pt idx="246">
                  <c:v>-151.93775764459542</c:v>
                </c:pt>
                <c:pt idx="247">
                  <c:v>-152.43861680974422</c:v>
                </c:pt>
                <c:pt idx="248">
                  <c:v>-152.93087958011634</c:v>
                </c:pt>
                <c:pt idx="249">
                  <c:v>-153.41448909760607</c:v>
                </c:pt>
                <c:pt idx="250">
                  <c:v>-153.88939779842704</c:v>
                </c:pt>
                <c:pt idx="251">
                  <c:v>-154.35556704800894</c:v>
                </c:pt>
                <c:pt idx="252">
                  <c:v>-154.81296676410301</c:v>
                </c:pt>
                <c:pt idx="253">
                  <c:v>-155.26157503070613</c:v>
                </c:pt>
                <c:pt idx="254">
                  <c:v>-155.70137770528291</c:v>
                </c:pt>
                <c:pt idx="255">
                  <c:v>-156.13236802159608</c:v>
                </c:pt>
                <c:pt idx="256">
                  <c:v>-156.55454619029396</c:v>
                </c:pt>
                <c:pt idx="257">
                  <c:v>-156.96791899923923</c:v>
                </c:pt>
                <c:pt idx="258">
                  <c:v>-157.37249941539167</c:v>
                </c:pt>
                <c:pt idx="259">
                  <c:v>-157.76830618989408</c:v>
                </c:pt>
                <c:pt idx="260">
                  <c:v>-158.15536346784177</c:v>
                </c:pt>
                <c:pt idx="261">
                  <c:v>-158.53370040406008</c:v>
                </c:pt>
                <c:pt idx="262">
                  <c:v>-158.90335078605506</c:v>
                </c:pt>
                <c:pt idx="263">
                  <c:v>-159.26435266515588</c:v>
                </c:pt>
                <c:pt idx="264">
                  <c:v>-159.61674799672514</c:v>
                </c:pt>
                <c:pt idx="265">
                  <c:v>-159.96058229017865</c:v>
                </c:pt>
                <c:pt idx="266">
                  <c:v>-160.29590426943145</c:v>
                </c:pt>
                <c:pt idx="267">
                  <c:v>-160.62276554426811</c:v>
                </c:pt>
                <c:pt idx="268">
                  <c:v>-160.94122029302716</c:v>
                </c:pt>
                <c:pt idx="269">
                  <c:v>-161.25132495689047</c:v>
                </c:pt>
                <c:pt idx="270">
                  <c:v>-161.55313794597421</c:v>
                </c:pt>
                <c:pt idx="271">
                  <c:v>-161.84671935733775</c:v>
                </c:pt>
                <c:pt idx="272">
                  <c:v>-162.13213070494953</c:v>
                </c:pt>
                <c:pt idx="273">
                  <c:v>-162.40943466158438</c:v>
                </c:pt>
                <c:pt idx="274">
                  <c:v>-162.67869481256372</c:v>
                </c:pt>
                <c:pt idx="275">
                  <c:v>-162.9399754212015</c:v>
                </c:pt>
                <c:pt idx="276">
                  <c:v>-163.19334120577051</c:v>
                </c:pt>
                <c:pt idx="277">
                  <c:v>-163.43885712776509</c:v>
                </c:pt>
                <c:pt idx="278">
                  <c:v>-163.67658819120305</c:v>
                </c:pt>
                <c:pt idx="279">
                  <c:v>-163.90659925268193</c:v>
                </c:pt>
                <c:pt idx="280">
                  <c:v>-164.12895484188039</c:v>
                </c:pt>
                <c:pt idx="281">
                  <c:v>-164.34371899217959</c:v>
                </c:pt>
                <c:pt idx="282">
                  <c:v>-164.55095508106291</c:v>
                </c:pt>
                <c:pt idx="283">
                  <c:v>-164.75072567994371</c:v>
                </c:pt>
                <c:pt idx="284">
                  <c:v>-164.94309241306362</c:v>
                </c:pt>
                <c:pt idx="285">
                  <c:v>-165.12811582509943</c:v>
                </c:pt>
                <c:pt idx="286">
                  <c:v>-165.30585525711757</c:v>
                </c:pt>
                <c:pt idx="287">
                  <c:v>-165.47636873051363</c:v>
                </c:pt>
                <c:pt idx="288">
                  <c:v>-165.63971283858211</c:v>
                </c:pt>
                <c:pt idx="289">
                  <c:v>-165.79594264536283</c:v>
                </c:pt>
                <c:pt idx="290">
                  <c:v>-165.94511159142144</c:v>
                </c:pt>
                <c:pt idx="291">
                  <c:v>-166.08727140622787</c:v>
                </c:pt>
                <c:pt idx="292">
                  <c:v>-166.2224720268072</c:v>
                </c:pt>
                <c:pt idx="293">
                  <c:v>-166.35076152234745</c:v>
                </c:pt>
                <c:pt idx="294">
                  <c:v>-166.47218602446532</c:v>
                </c:pt>
                <c:pt idx="295">
                  <c:v>-166.58678966283259</c:v>
                </c:pt>
                <c:pt idx="296">
                  <c:v>-166.69461450589492</c:v>
                </c:pt>
                <c:pt idx="297">
                  <c:v>-166.79570050641246</c:v>
                </c:pt>
                <c:pt idx="298">
                  <c:v>-166.89008545157711</c:v>
                </c:pt>
                <c:pt idx="299">
                  <c:v>-166.97780491747062</c:v>
                </c:pt>
                <c:pt idx="300">
                  <c:v>-167.05889222764284</c:v>
                </c:pt>
                <c:pt idx="301">
                  <c:v>-167.13337841560531</c:v>
                </c:pt>
                <c:pt idx="302">
                  <c:v>-167.20129219104908</c:v>
                </c:pt>
                <c:pt idx="303">
                  <c:v>-167.26265990961184</c:v>
                </c:pt>
                <c:pt idx="304">
                  <c:v>-167.31750554603303</c:v>
                </c:pt>
                <c:pt idx="305">
                  <c:v>-167.36585067055165</c:v>
                </c:pt>
                <c:pt idx="306">
                  <c:v>-167.40771442841609</c:v>
                </c:pt>
                <c:pt idx="307">
                  <c:v>-167.44311352239038</c:v>
                </c:pt>
                <c:pt idx="308">
                  <c:v>-167.47206219815538</c:v>
                </c:pt>
                <c:pt idx="309">
                  <c:v>-167.49457223252023</c:v>
                </c:pt>
                <c:pt idx="310">
                  <c:v>-167.51065292437187</c:v>
                </c:pt>
                <c:pt idx="311">
                  <c:v>-167.52031108830644</c:v>
                </c:pt>
                <c:pt idx="312">
                  <c:v>-167.52355105090149</c:v>
                </c:pt>
                <c:pt idx="313">
                  <c:v>-167.52037464960193</c:v>
                </c:pt>
                <c:pt idx="314">
                  <c:v>-167.51078123420706</c:v>
                </c:pt>
                <c:pt idx="315">
                  <c:v>-167.49476767096198</c:v>
                </c:pt>
                <c:pt idx="316">
                  <c:v>-167.47232834927013</c:v>
                </c:pt>
                <c:pt idx="317">
                  <c:v>-167.44345519105903</c:v>
                </c:pt>
                <c:pt idx="318">
                  <c:v>-167.40813766284555</c:v>
                </c:pt>
                <c:pt idx="319">
                  <c:v>-167.3663627905631</c:v>
                </c:pt>
                <c:pt idx="320">
                  <c:v>-167.31811517722539</c:v>
                </c:pt>
                <c:pt idx="321">
                  <c:v>-167.26337702351955</c:v>
                </c:pt>
                <c:pt idx="322">
                  <c:v>-167.20212815143302</c:v>
                </c:pt>
                <c:pt idx="323">
                  <c:v>-167.13434603103596</c:v>
                </c:pt>
                <c:pt idx="324">
                  <c:v>-167.06000581055494</c:v>
                </c:pt>
                <c:pt idx="325">
                  <c:v>-166.97908034988833</c:v>
                </c:pt>
                <c:pt idx="326">
                  <c:v>-166.89154025772936</c:v>
                </c:pt>
                <c:pt idx="327">
                  <c:v>-166.79735393247785</c:v>
                </c:pt>
                <c:pt idx="328">
                  <c:v>-166.69648760713602</c:v>
                </c:pt>
                <c:pt idx="329">
                  <c:v>-166.58890539839916</c:v>
                </c:pt>
                <c:pt idx="330">
                  <c:v>-166.47456936016653</c:v>
                </c:pt>
                <c:pt idx="331">
                  <c:v>-166.35343954171239</c:v>
                </c:pt>
                <c:pt idx="332">
                  <c:v>-166.22547405077106</c:v>
                </c:pt>
                <c:pt idx="333">
                  <c:v>-166.09062912180457</c:v>
                </c:pt>
                <c:pt idx="334">
                  <c:v>-165.94885918973492</c:v>
                </c:pt>
                <c:pt idx="335">
                  <c:v>-165.8001169694349</c:v>
                </c:pt>
                <c:pt idx="336">
                  <c:v>-165.64435354128619</c:v>
                </c:pt>
                <c:pt idx="337">
                  <c:v>-165.48151844312113</c:v>
                </c:pt>
                <c:pt idx="338">
                  <c:v>-165.31155976888144</c:v>
                </c:pt>
                <c:pt idx="339">
                  <c:v>-165.1344242743296</c:v>
                </c:pt>
                <c:pt idx="340">
                  <c:v>-164.95005749016306</c:v>
                </c:pt>
                <c:pt idx="341">
                  <c:v>-164.75840384288392</c:v>
                </c:pt>
                <c:pt idx="342">
                  <c:v>-164.55940678378528</c:v>
                </c:pt>
                <c:pt idx="343">
                  <c:v>-164.3530089264157</c:v>
                </c:pt>
                <c:pt idx="344">
                  <c:v>-164.13915219288648</c:v>
                </c:pt>
                <c:pt idx="345">
                  <c:v>-163.9177779693832</c:v>
                </c:pt>
                <c:pt idx="346">
                  <c:v>-163.68882727123963</c:v>
                </c:pt>
                <c:pt idx="347">
                  <c:v>-163.45224091792358</c:v>
                </c:pt>
                <c:pt idx="348">
                  <c:v>-163.20795971827363</c:v>
                </c:pt>
                <c:pt idx="349">
                  <c:v>-162.95592466631075</c:v>
                </c:pt>
                <c:pt idx="350">
                  <c:v>-162.69607714792872</c:v>
                </c:pt>
                <c:pt idx="351">
                  <c:v>-162.42835915874312</c:v>
                </c:pt>
                <c:pt idx="352">
                  <c:v>-162.15271353335018</c:v>
                </c:pt>
                <c:pt idx="353">
                  <c:v>-161.8690841862111</c:v>
                </c:pt>
                <c:pt idx="354">
                  <c:v>-161.57741636433678</c:v>
                </c:pt>
                <c:pt idx="355">
                  <c:v>-161.27765691190041</c:v>
                </c:pt>
                <c:pt idx="356">
                  <c:v>-160.96975454685159</c:v>
                </c:pt>
                <c:pt idx="357">
                  <c:v>-160.65366014954341</c:v>
                </c:pt>
                <c:pt idx="358">
                  <c:v>-160.32932706331582</c:v>
                </c:pt>
                <c:pt idx="359">
                  <c:v>-159.99671140690083</c:v>
                </c:pt>
                <c:pt idx="360">
                  <c:v>-159.65577239842995</c:v>
                </c:pt>
                <c:pt idx="361">
                  <c:v>-159.30647269073046</c:v>
                </c:pt>
                <c:pt idx="362">
                  <c:v>-158.94877871749523</c:v>
                </c:pt>
                <c:pt idx="363">
                  <c:v>-158.58266104979896</c:v>
                </c:pt>
                <c:pt idx="364">
                  <c:v>-158.20809476231466</c:v>
                </c:pt>
                <c:pt idx="365">
                  <c:v>-157.82505980845613</c:v>
                </c:pt>
                <c:pt idx="366">
                  <c:v>-157.43354140353588</c:v>
                </c:pt>
                <c:pt idx="367">
                  <c:v>-157.03353041488364</c:v>
                </c:pt>
                <c:pt idx="368">
                  <c:v>-156.62502375772164</c:v>
                </c:pt>
                <c:pt idx="369">
                  <c:v>-156.20802479543411</c:v>
                </c:pt>
                <c:pt idx="370">
                  <c:v>-155.78254374270827</c:v>
                </c:pt>
                <c:pt idx="371">
                  <c:v>-155.34859806985764</c:v>
                </c:pt>
                <c:pt idx="372">
                  <c:v>-154.9062129064715</c:v>
                </c:pt>
                <c:pt idx="373">
                  <c:v>-154.45542144236654</c:v>
                </c:pt>
                <c:pt idx="374">
                  <c:v>-153.99626532364991</c:v>
                </c:pt>
                <c:pt idx="375">
                  <c:v>-153.52879504154046</c:v>
                </c:pt>
                <c:pt idx="376">
                  <c:v>-153.05307031144017</c:v>
                </c:pt>
                <c:pt idx="377">
                  <c:v>-152.56916043959905</c:v>
                </c:pt>
                <c:pt idx="378">
                  <c:v>-152.07714467458308</c:v>
                </c:pt>
                <c:pt idx="379">
                  <c:v>-151.57711254063807</c:v>
                </c:pt>
                <c:pt idx="380">
                  <c:v>-151.06916414993023</c:v>
                </c:pt>
                <c:pt idx="381">
                  <c:v>-150.55341049058302</c:v>
                </c:pt>
                <c:pt idx="382">
                  <c:v>-150.02997368735686</c:v>
                </c:pt>
                <c:pt idx="383">
                  <c:v>-149.49898723180397</c:v>
                </c:pt>
                <c:pt idx="384">
                  <c:v>-148.96059617872984</c:v>
                </c:pt>
                <c:pt idx="385">
                  <c:v>-148.41495730583691</c:v>
                </c:pt>
                <c:pt idx="386">
                  <c:v>-147.86223923349903</c:v>
                </c:pt>
                <c:pt idx="387">
                  <c:v>-147.3026225017349</c:v>
                </c:pt>
                <c:pt idx="388">
                  <c:v>-146.73629960160395</c:v>
                </c:pt>
                <c:pt idx="389">
                  <c:v>-146.16347495845133</c:v>
                </c:pt>
                <c:pt idx="390">
                  <c:v>-145.58436486466982</c:v>
                </c:pt>
                <c:pt idx="391">
                  <c:v>-144.99919735993637</c:v>
                </c:pt>
                <c:pt idx="392">
                  <c:v>-144.40821205720783</c:v>
                </c:pt>
                <c:pt idx="393">
                  <c:v>-143.81165991313344</c:v>
                </c:pt>
                <c:pt idx="394">
                  <c:v>-143.2098029419484</c:v>
                </c:pt>
                <c:pt idx="395">
                  <c:v>-142.60291387235659</c:v>
                </c:pt>
                <c:pt idx="396">
                  <c:v>-141.99127574738341</c:v>
                </c:pt>
                <c:pt idx="397">
                  <c:v>-141.37518146767925</c:v>
                </c:pt>
                <c:pt idx="398">
                  <c:v>-140.75493327926907</c:v>
                </c:pt>
                <c:pt idx="399">
                  <c:v>-140.13084220727481</c:v>
                </c:pt>
                <c:pt idx="400">
                  <c:v>-139.50322743766938</c:v>
                </c:pt>
                <c:pt idx="401">
                  <c:v>-138.87241564965191</c:v>
                </c:pt>
                <c:pt idx="402">
                  <c:v>-138.23874030175296</c:v>
                </c:pt>
                <c:pt idx="403">
                  <c:v>-137.60254087527537</c:v>
                </c:pt>
                <c:pt idx="404">
                  <c:v>-136.96416207914757</c:v>
                </c:pt>
                <c:pt idx="405">
                  <c:v>-136.32395302069958</c:v>
                </c:pt>
                <c:pt idx="406">
                  <c:v>-135.68226634725994</c:v>
                </c:pt>
                <c:pt idx="407">
                  <c:v>-135.03945736381047</c:v>
                </c:pt>
                <c:pt idx="408">
                  <c:v>-134.39588313221583</c:v>
                </c:pt>
                <c:pt idx="409">
                  <c:v>-133.75190155775971</c:v>
                </c:pt>
                <c:pt idx="410">
                  <c:v>-133.10787046887432</c:v>
                </c:pt>
                <c:pt idx="411">
                  <c:v>-132.46414669602439</c:v>
                </c:pt>
                <c:pt idx="412">
                  <c:v>-131.82108515572133</c:v>
                </c:pt>
                <c:pt idx="413">
                  <c:v>-131.17903794557594</c:v>
                </c:pt>
                <c:pt idx="414">
                  <c:v>-130.53835345616758</c:v>
                </c:pt>
                <c:pt idx="415">
                  <c:v>-129.89937550530686</c:v>
                </c:pt>
                <c:pt idx="416">
                  <c:v>-129.26244250000292</c:v>
                </c:pt>
                <c:pt idx="417">
                  <c:v>-128.62788663112235</c:v>
                </c:pt>
                <c:pt idx="418">
                  <c:v>-127.99603310535221</c:v>
                </c:pt>
                <c:pt idx="419">
                  <c:v>-127.36719941865273</c:v>
                </c:pt>
                <c:pt idx="420">
                  <c:v>-126.74169467492752</c:v>
                </c:pt>
                <c:pt idx="421">
                  <c:v>-126.11981895314304</c:v>
                </c:pt>
                <c:pt idx="422">
                  <c:v>-125.50186272562173</c:v>
                </c:pt>
                <c:pt idx="423">
                  <c:v>-124.88810632969034</c:v>
                </c:pt>
                <c:pt idx="424">
                  <c:v>-124.2788194943528</c:v>
                </c:pt>
                <c:pt idx="425">
                  <c:v>-123.67426092310646</c:v>
                </c:pt>
                <c:pt idx="426">
                  <c:v>-123.07467793350963</c:v>
                </c:pt>
                <c:pt idx="427">
                  <c:v>-122.48030615360452</c:v>
                </c:pt>
                <c:pt idx="428">
                  <c:v>-121.89136927481417</c:v>
                </c:pt>
                <c:pt idx="429">
                  <c:v>-121.30807886048805</c:v>
                </c:pt>
                <c:pt idx="430">
                  <c:v>-120.73063420884692</c:v>
                </c:pt>
                <c:pt idx="431">
                  <c:v>-120.15922226870177</c:v>
                </c:pt>
                <c:pt idx="432">
                  <c:v>-119.59401760597947</c:v>
                </c:pt>
                <c:pt idx="433">
                  <c:v>-119.03518241879034</c:v>
                </c:pt>
                <c:pt idx="434">
                  <c:v>-118.48286659851786</c:v>
                </c:pt>
                <c:pt idx="435">
                  <c:v>-117.93720783420055</c:v>
                </c:pt>
                <c:pt idx="436">
                  <c:v>-117.3983317573056</c:v>
                </c:pt>
                <c:pt idx="437">
                  <c:v>-116.86635212386862</c:v>
                </c:pt>
                <c:pt idx="438">
                  <c:v>-116.34137103088753</c:v>
                </c:pt>
                <c:pt idx="439">
                  <c:v>-115.82347916380776</c:v>
                </c:pt>
                <c:pt idx="440">
                  <c:v>-115.31275607192516</c:v>
                </c:pt>
                <c:pt idx="441">
                  <c:v>-114.80927046854875</c:v>
                </c:pt>
                <c:pt idx="442">
                  <c:v>-114.31308055281555</c:v>
                </c:pt>
                <c:pt idx="443">
                  <c:v>-113.82423435012201</c:v>
                </c:pt>
                <c:pt idx="444">
                  <c:v>-113.34277006823329</c:v>
                </c:pt>
                <c:pt idx="445">
                  <c:v>-112.86871646624586</c:v>
                </c:pt>
                <c:pt idx="446">
                  <c:v>-112.40209323371275</c:v>
                </c:pt>
                <c:pt idx="447">
                  <c:v>-111.94291137738136</c:v>
                </c:pt>
                <c:pt idx="448">
                  <c:v>-111.4911736131516</c:v>
                </c:pt>
                <c:pt idx="449">
                  <c:v>-111.04687476101924</c:v>
                </c:pt>
                <c:pt idx="450">
                  <c:v>-110.61000214093872</c:v>
                </c:pt>
                <c:pt idx="451">
                  <c:v>-110.18053596770423</c:v>
                </c:pt>
                <c:pt idx="452">
                  <c:v>-109.75844974311889</c:v>
                </c:pt>
                <c:pt idx="453">
                  <c:v>-109.34371064388412</c:v>
                </c:pt>
                <c:pt idx="454">
                  <c:v>-108.93627990380908</c:v>
                </c:pt>
                <c:pt idx="455">
                  <c:v>-108.5361131890936</c:v>
                </c:pt>
                <c:pt idx="456">
                  <c:v>-108.14316096559314</c:v>
                </c:pt>
                <c:pt idx="457">
                  <c:v>-107.75736885711991</c:v>
                </c:pt>
                <c:pt idx="458">
                  <c:v>-107.37867799397036</c:v>
                </c:pt>
                <c:pt idx="459">
                  <c:v>-107.00702535100326</c:v>
                </c:pt>
                <c:pt idx="460">
                  <c:v>-106.64234407471045</c:v>
                </c:pt>
                <c:pt idx="461">
                  <c:v>-106.28456379883903</c:v>
                </c:pt>
                <c:pt idx="462">
                  <c:v>-105.93361094822669</c:v>
                </c:pt>
                <c:pt idx="463">
                  <c:v>-105.58940903060886</c:v>
                </c:pt>
                <c:pt idx="464">
                  <c:v>-105.25187891624411</c:v>
                </c:pt>
                <c:pt idx="465">
                  <c:v>-104.9209391052829</c:v>
                </c:pt>
                <c:pt idx="466">
                  <c:v>-104.59650598287882</c:v>
                </c:pt>
                <c:pt idx="467">
                  <c:v>-104.27849406209809</c:v>
                </c:pt>
                <c:pt idx="468">
                  <c:v>-103.96681621475244</c:v>
                </c:pt>
                <c:pt idx="469">
                  <c:v>-103.66138389031532</c:v>
                </c:pt>
                <c:pt idx="470">
                  <c:v>-103.36210732313531</c:v>
                </c:pt>
                <c:pt idx="471">
                  <c:v>-103.06889572819206</c:v>
                </c:pt>
                <c:pt idx="472">
                  <c:v>-102.78165748567413</c:v>
                </c:pt>
                <c:pt idx="473">
                  <c:v>-102.50030031468171</c:v>
                </c:pt>
                <c:pt idx="474">
                  <c:v>-102.22473143638139</c:v>
                </c:pt>
                <c:pt idx="475">
                  <c:v>-101.9548577269553</c:v>
                </c:pt>
                <c:pt idx="476">
                  <c:v>-101.69058586070011</c:v>
                </c:pt>
                <c:pt idx="477">
                  <c:v>-101.43182244364159</c:v>
                </c:pt>
                <c:pt idx="478">
                  <c:v>-101.17847413803638</c:v>
                </c:pt>
                <c:pt idx="479">
                  <c:v>-100.93044777813624</c:v>
                </c:pt>
                <c:pt idx="480">
                  <c:v>-100.68765047759</c:v>
                </c:pt>
                <c:pt idx="481">
                  <c:v>-100.44998972885887</c:v>
                </c:pt>
                <c:pt idx="482">
                  <c:v>-100.21737349501612</c:v>
                </c:pt>
                <c:pt idx="483">
                  <c:v>-99.989710294297382</c:v>
                </c:pt>
                <c:pt idx="484">
                  <c:v>-99.766909277762281</c:v>
                </c:pt>
                <c:pt idx="485">
                  <c:v>-99.548880300419896</c:v>
                </c:pt>
                <c:pt idx="486">
                  <c:v>-99.335533986161806</c:v>
                </c:pt>
                <c:pt idx="487">
                  <c:v>-99.126781786837569</c:v>
                </c:pt>
                <c:pt idx="488">
                  <c:v>-98.922536035797464</c:v>
                </c:pt>
                <c:pt idx="489">
                  <c:v>-98.722709996215954</c:v>
                </c:pt>
                <c:pt idx="490">
                  <c:v>-98.527217904499196</c:v>
                </c:pt>
                <c:pt idx="491">
                  <c:v>-98.335975009068434</c:v>
                </c:pt>
                <c:pt idx="492">
                  <c:v>-98.148897604799188</c:v>
                </c:pt>
                <c:pt idx="493">
                  <c:v>-97.96590306338561</c:v>
                </c:pt>
                <c:pt idx="494">
                  <c:v>-97.786909859886705</c:v>
                </c:pt>
                <c:pt idx="495">
                  <c:v>-97.611837595700734</c:v>
                </c:pt>
                <c:pt idx="496">
                  <c:v>-97.4406070182024</c:v>
                </c:pt>
                <c:pt idx="497">
                  <c:v>-97.273140037266046</c:v>
                </c:pt>
                <c:pt idx="498">
                  <c:v>-97.109359738887107</c:v>
                </c:pt>
                <c:pt idx="499">
                  <c:v>-96.949190396104626</c:v>
                </c:pt>
                <c:pt idx="500">
                  <c:v>-96.792557477415201</c:v>
                </c:pt>
                <c:pt idx="501">
                  <c:v>-96.639387652860876</c:v>
                </c:pt>
                <c:pt idx="502">
                  <c:v>-96.489608797961381</c:v>
                </c:pt>
                <c:pt idx="503">
                  <c:v>-96.34314999565423</c:v>
                </c:pt>
                <c:pt idx="504">
                  <c:v>-96.199941536395229</c:v>
                </c:pt>
                <c:pt idx="505">
                  <c:v>-96.05991491656367</c:v>
                </c:pt>
                <c:pt idx="506">
                  <c:v>-95.923002835308679</c:v>
                </c:pt>
                <c:pt idx="507">
                  <c:v>-95.789139189964672</c:v>
                </c:pt>
                <c:pt idx="508">
                  <c:v>-95.65825907015622</c:v>
                </c:pt>
                <c:pt idx="509">
                  <c:v>-95.530298750706052</c:v>
                </c:pt>
                <c:pt idx="510">
                  <c:v>-95.405195683450444</c:v>
                </c:pt>
                <c:pt idx="511">
                  <c:v>-95.282888488064245</c:v>
                </c:pt>
                <c:pt idx="512">
                  <c:v>-95.163316941986324</c:v>
                </c:pt>
                <c:pt idx="513">
                  <c:v>-95.046421969533895</c:v>
                </c:pt>
                <c:pt idx="514">
                  <c:v>-94.932145630286755</c:v>
                </c:pt>
                <c:pt idx="515">
                  <c:v>-94.820431106817438</c:v>
                </c:pt>
                <c:pt idx="516">
                  <c:v>-94.711222691838799</c:v>
                </c:pt>
                <c:pt idx="517">
                  <c:v>-94.604465774834594</c:v>
                </c:pt>
                <c:pt idx="518">
                  <c:v>-94.500106828234962</c:v>
                </c:pt>
                <c:pt idx="519">
                  <c:v>-94.398093393194358</c:v>
                </c:pt>
                <c:pt idx="520">
                  <c:v>-94.298374065024802</c:v>
                </c:pt>
                <c:pt idx="521">
                  <c:v>-94.200898478334281</c:v>
                </c:pt>
                <c:pt idx="522">
                  <c:v>-94.105617291915877</c:v>
                </c:pt>
                <c:pt idx="523">
                  <c:v>-94.012482173430499</c:v>
                </c:pt>
                <c:pt idx="524">
                  <c:v>-93.921445783922024</c:v>
                </c:pt>
                <c:pt idx="525">
                  <c:v>-93.832461762201888</c:v>
                </c:pt>
                <c:pt idx="526">
                  <c:v>-93.745484709135923</c:v>
                </c:pt>
                <c:pt idx="527">
                  <c:v>-93.660470171865029</c:v>
                </c:pt>
                <c:pt idx="528">
                  <c:v>-93.577374627987552</c:v>
                </c:pt>
                <c:pt idx="529">
                  <c:v>-93.496155469730155</c:v>
                </c:pt>
                <c:pt idx="530">
                  <c:v>-93.416770988130736</c:v>
                </c:pt>
                <c:pt idx="531">
                  <c:v>-93.339180357255429</c:v>
                </c:pt>
                <c:pt idx="532">
                  <c:v>-93.263343618469946</c:v>
                </c:pt>
                <c:pt idx="533">
                  <c:v>-93.189221664783773</c:v>
                </c:pt>
                <c:pt idx="534">
                  <c:v>-93.11677622528336</c:v>
                </c:pt>
                <c:pt idx="535">
                  <c:v>-93.045969849670072</c:v>
                </c:pt>
                <c:pt idx="536">
                  <c:v>-92.976765892916276</c:v>
                </c:pt>
                <c:pt idx="537">
                  <c:v>-92.909128500052262</c:v>
                </c:pt>
                <c:pt idx="538">
                  <c:v>-92.843022591094865</c:v>
                </c:pt>
                <c:pt idx="539">
                  <c:v>-92.77841384612816</c:v>
                </c:pt>
                <c:pt idx="540">
                  <c:v>-92.715268690544633</c:v>
                </c:pt>
                <c:pt idx="541">
                  <c:v>-92.653554280455737</c:v>
                </c:pt>
                <c:pt idx="542">
                  <c:v>-92.593238488277706</c:v>
                </c:pt>
                <c:pt idx="543">
                  <c:v>-92.534289888499885</c:v>
                </c:pt>
                <c:pt idx="544">
                  <c:v>-92.476677743639826</c:v>
                </c:pt>
                <c:pt idx="545">
                  <c:v>-92.420371990391402</c:v>
                </c:pt>
                <c:pt idx="546">
                  <c:v>-92.365343225967834</c:v>
                </c:pt>
                <c:pt idx="547">
                  <c:v>-92.311562694644948</c:v>
                </c:pt>
                <c:pt idx="548">
                  <c:v>-92.259002274506258</c:v>
                </c:pt>
                <c:pt idx="549">
                  <c:v>-92.207634464392356</c:v>
                </c:pt>
                <c:pt idx="550">
                  <c:v>-92.157432371056316</c:v>
                </c:pt>
                <c:pt idx="551">
                  <c:v>-92.10836969652695</c:v>
                </c:pt>
                <c:pt idx="552">
                  <c:v>-92.060420725679705</c:v>
                </c:pt>
                <c:pt idx="553">
                  <c:v>-92.013560314016615</c:v>
                </c:pt>
                <c:pt idx="554">
                  <c:v>-91.967763875655081</c:v>
                </c:pt>
                <c:pt idx="555">
                  <c:v>-91.923007371525358</c:v>
                </c:pt>
                <c:pt idx="556">
                  <c:v>-91.879267297775911</c:v>
                </c:pt>
                <c:pt idx="557">
                  <c:v>-91.836520674386747</c:v>
                </c:pt>
                <c:pt idx="558">
                  <c:v>-91.794745033988576</c:v>
                </c:pt>
                <c:pt idx="559">
                  <c:v>-91.753918410887678</c:v>
                </c:pt>
                <c:pt idx="560">
                  <c:v>-91.714019330294249</c:v>
                </c:pt>
                <c:pt idx="561">
                  <c:v>-91.675026797753105</c:v>
                </c:pt>
                <c:pt idx="562">
                  <c:v>-91.636920288774746</c:v>
                </c:pt>
                <c:pt idx="563">
                  <c:v>-91.599679738665131</c:v>
                </c:pt>
                <c:pt idx="564">
                  <c:v>-91.563285532551546</c:v>
                </c:pt>
                <c:pt idx="565">
                  <c:v>-91.527718495603352</c:v>
                </c:pt>
                <c:pt idx="566">
                  <c:v>-91.492959883444286</c:v>
                </c:pt>
                <c:pt idx="567">
                  <c:v>-91.45899137275471</c:v>
                </c:pt>
                <c:pt idx="568">
                  <c:v>-91.42579505206146</c:v>
                </c:pt>
                <c:pt idx="569">
                  <c:v>-91.393353412711875</c:v>
                </c:pt>
                <c:pt idx="570">
                  <c:v>-91.361649340030624</c:v>
                </c:pt>
                <c:pt idx="571">
                  <c:v>-91.330666104655748</c:v>
                </c:pt>
                <c:pt idx="572">
                  <c:v>-91.300387354051992</c:v>
                </c:pt>
                <c:pt idx="573">
                  <c:v>-91.270797104198223</c:v>
                </c:pt>
                <c:pt idx="574">
                  <c:v>-91.241879731446588</c:v>
                </c:pt>
                <c:pt idx="575">
                  <c:v>-91.213619964550332</c:v>
                </c:pt>
                <c:pt idx="576">
                  <c:v>-91.186002876857856</c:v>
                </c:pt>
                <c:pt idx="577">
                  <c:v>-91.159013878670123</c:v>
                </c:pt>
                <c:pt idx="578">
                  <c:v>-91.132638709758439</c:v>
                </c:pt>
                <c:pt idx="579">
                  <c:v>-91.106863432040242</c:v>
                </c:pt>
                <c:pt idx="580">
                  <c:v>-91.081674422409975</c:v>
                </c:pt>
                <c:pt idx="581">
                  <c:v>-91.057058365721971</c:v>
                </c:pt>
                <c:pt idx="582">
                  <c:v>-91.03300224792315</c:v>
                </c:pt>
                <c:pt idx="583">
                  <c:v>-91.009493349332416</c:v>
                </c:pt>
                <c:pt idx="584">
                  <c:v>-90.98651923806419</c:v>
                </c:pt>
                <c:pt idx="585">
                  <c:v>-90.964067763593434</c:v>
                </c:pt>
                <c:pt idx="586">
                  <c:v>-90.94212705045922</c:v>
                </c:pt>
                <c:pt idx="587">
                  <c:v>-90.920685492104838</c:v>
                </c:pt>
                <c:pt idx="588">
                  <c:v>-90.899731744850627</c:v>
                </c:pt>
                <c:pt idx="589">
                  <c:v>-90.879254721998777</c:v>
                </c:pt>
                <c:pt idx="590">
                  <c:v>-90.859243588065326</c:v>
                </c:pt>
                <c:pt idx="591">
                  <c:v>-90.839687753138932</c:v>
                </c:pt>
                <c:pt idx="592">
                  <c:v>-90.820576867362249</c:v>
                </c:pt>
                <c:pt idx="593">
                  <c:v>-90.801900815534708</c:v>
                </c:pt>
                <c:pt idx="594">
                  <c:v>-90.783649711833064</c:v>
                </c:pt>
                <c:pt idx="595">
                  <c:v>-90.765813894648687</c:v>
                </c:pt>
                <c:pt idx="596">
                  <c:v>-90.748383921537979</c:v>
                </c:pt>
                <c:pt idx="597">
                  <c:v>-90.731350564284185</c:v>
                </c:pt>
                <c:pt idx="598">
                  <c:v>-90.714704804068461</c:v>
                </c:pt>
                <c:pt idx="599">
                  <c:v>-90.698437826747437</c:v>
                </c:pt>
                <c:pt idx="600">
                  <c:v>-90.682541018235568</c:v>
                </c:pt>
                <c:pt idx="601">
                  <c:v>-90.667005959989538</c:v>
                </c:pt>
                <c:pt idx="602">
                  <c:v>-90.651824424593244</c:v>
                </c:pt>
                <c:pt idx="603">
                  <c:v>-90.636988371440765</c:v>
                </c:pt>
                <c:pt idx="604">
                  <c:v>-90.622489942515102</c:v>
                </c:pt>
                <c:pt idx="605">
                  <c:v>-90.608321458261358</c:v>
                </c:pt>
                <c:pt idx="606">
                  <c:v>-90.594475413551422</c:v>
                </c:pt>
                <c:pt idx="607">
                  <c:v>-90.580944473739265</c:v>
                </c:pt>
                <c:pt idx="608">
                  <c:v>-90.567721470803804</c:v>
                </c:pt>
                <c:pt idx="609">
                  <c:v>-90.554799399578314</c:v>
                </c:pt>
                <c:pt idx="610">
                  <c:v>-90.542171414063944</c:v>
                </c:pt>
                <c:pt idx="611">
                  <c:v>-90.529830823826074</c:v>
                </c:pt>
                <c:pt idx="612">
                  <c:v>-90.517771090471086</c:v>
                </c:pt>
                <c:pt idx="613">
                  <c:v>-90.505985824202426</c:v>
                </c:pt>
                <c:pt idx="614">
                  <c:v>-90.494468780453772</c:v>
                </c:pt>
                <c:pt idx="615">
                  <c:v>-90.483213856597658</c:v>
                </c:pt>
                <c:pt idx="616">
                  <c:v>-90.47221508872849</c:v>
                </c:pt>
                <c:pt idx="617">
                  <c:v>-90.461466648517344</c:v>
                </c:pt>
                <c:pt idx="618">
                  <c:v>-90.450962840137947</c:v>
                </c:pt>
                <c:pt idx="619">
                  <c:v>-90.440698097261532</c:v>
                </c:pt>
                <c:pt idx="620">
                  <c:v>-90.430666980119568</c:v>
                </c:pt>
                <c:pt idx="621">
                  <c:v>-90.420864172632449</c:v>
                </c:pt>
                <c:pt idx="622">
                  <c:v>-90.41128447960314</c:v>
                </c:pt>
                <c:pt idx="623">
                  <c:v>-90.401922823973877</c:v>
                </c:pt>
                <c:pt idx="624">
                  <c:v>-90.39277424414496</c:v>
                </c:pt>
                <c:pt idx="625">
                  <c:v>-90.383833891353845</c:v>
                </c:pt>
                <c:pt idx="626">
                  <c:v>-90.375097027113569</c:v>
                </c:pt>
                <c:pt idx="627">
                  <c:v>-90.366559020708863</c:v>
                </c:pt>
                <c:pt idx="628">
                  <c:v>-90.358215346749077</c:v>
                </c:pt>
                <c:pt idx="629">
                  <c:v>-90.350061582776135</c:v>
                </c:pt>
                <c:pt idx="630">
                  <c:v>-90.342093406926779</c:v>
                </c:pt>
                <c:pt idx="631">
                  <c:v>-90.334306595647647</c:v>
                </c:pt>
                <c:pt idx="632">
                  <c:v>-90.326697021461783</c:v>
                </c:pt>
                <c:pt idx="633">
                  <c:v>-90.319260650786092</c:v>
                </c:pt>
                <c:pt idx="634">
                  <c:v>-90.311993541797918</c:v>
                </c:pt>
                <c:pt idx="635">
                  <c:v>-90.30489184235006</c:v>
                </c:pt>
                <c:pt idx="636">
                  <c:v>-90.297951787932845</c:v>
                </c:pt>
                <c:pt idx="637">
                  <c:v>-90.291169699682541</c:v>
                </c:pt>
                <c:pt idx="638">
                  <c:v>-90.284541982434732</c:v>
                </c:pt>
                <c:pt idx="639">
                  <c:v>-90.278065122821957</c:v>
                </c:pt>
                <c:pt idx="640">
                  <c:v>-90.271735687414363</c:v>
                </c:pt>
                <c:pt idx="641">
                  <c:v>-90.265550320902449</c:v>
                </c:pt>
                <c:pt idx="642">
                  <c:v>-90.259505744321231</c:v>
                </c:pt>
                <c:pt idx="643">
                  <c:v>-90.253598753314535</c:v>
                </c:pt>
                <c:pt idx="644">
                  <c:v>-90.24782621643844</c:v>
                </c:pt>
                <c:pt idx="645">
                  <c:v>-90.242185073503776</c:v>
                </c:pt>
                <c:pt idx="646">
                  <c:v>-90.236672333955738</c:v>
                </c:pt>
                <c:pt idx="647">
                  <c:v>-90.231285075290302</c:v>
                </c:pt>
                <c:pt idx="648">
                  <c:v>-90.22602044150679</c:v>
                </c:pt>
                <c:pt idx="649">
                  <c:v>-90.220875641595612</c:v>
                </c:pt>
                <c:pt idx="650">
                  <c:v>-90.21584794805996</c:v>
                </c:pt>
                <c:pt idx="651">
                  <c:v>-90.210934695471451</c:v>
                </c:pt>
                <c:pt idx="652">
                  <c:v>-90.206133279058349</c:v>
                </c:pt>
                <c:pt idx="653">
                  <c:v>-90.201441153325874</c:v>
                </c:pt>
                <c:pt idx="654">
                  <c:v>-90.19685583070806</c:v>
                </c:pt>
                <c:pt idx="655">
                  <c:v>-90.192374880249801</c:v>
                </c:pt>
                <c:pt idx="656">
                  <c:v>-90.187995926319331</c:v>
                </c:pt>
                <c:pt idx="657">
                  <c:v>-90.183716647349542</c:v>
                </c:pt>
                <c:pt idx="658">
                  <c:v>-90.179534774608157</c:v>
                </c:pt>
                <c:pt idx="659">
                  <c:v>-90.175448090995815</c:v>
                </c:pt>
                <c:pt idx="660">
                  <c:v>-90.171454429871275</c:v>
                </c:pt>
                <c:pt idx="661">
                  <c:v>-90.167551673903574</c:v>
                </c:pt>
                <c:pt idx="662">
                  <c:v>-90.163737753950059</c:v>
                </c:pt>
                <c:pt idx="663">
                  <c:v>-90.160010647960178</c:v>
                </c:pt>
                <c:pt idx="664">
                  <c:v>-90.156368379903853</c:v>
                </c:pt>
                <c:pt idx="665">
                  <c:v>-90.152809018724454</c:v>
                </c:pt>
                <c:pt idx="666">
                  <c:v>-90.149330677315646</c:v>
                </c:pt>
                <c:pt idx="667">
                  <c:v>-90.145931511521084</c:v>
                </c:pt>
                <c:pt idx="668">
                  <c:v>-90.142609719157406</c:v>
                </c:pt>
                <c:pt idx="669">
                  <c:v>-90.139363539058934</c:v>
                </c:pt>
                <c:pt idx="670">
                  <c:v>-90.136191250144535</c:v>
                </c:pt>
                <c:pt idx="671">
                  <c:v>-90.133091170505253</c:v>
                </c:pt>
                <c:pt idx="672">
                  <c:v>-90.130061656513249</c:v>
                </c:pt>
                <c:pt idx="673">
                  <c:v>-90.127101101950331</c:v>
                </c:pt>
                <c:pt idx="674">
                  <c:v>-90.124207937156854</c:v>
                </c:pt>
                <c:pt idx="675">
                  <c:v>-90.121380628199816</c:v>
                </c:pt>
                <c:pt idx="676">
                  <c:v>-90.118617676059657</c:v>
                </c:pt>
                <c:pt idx="677">
                  <c:v>-90.115917615835983</c:v>
                </c:pt>
                <c:pt idx="678">
                  <c:v>-90.113279015970789</c:v>
                </c:pt>
                <c:pt idx="679">
                  <c:v>-90.110700477489985</c:v>
                </c:pt>
                <c:pt idx="680">
                  <c:v>-90.108180633261711</c:v>
                </c:pt>
                <c:pt idx="681">
                  <c:v>-90.105718147271588</c:v>
                </c:pt>
                <c:pt idx="682">
                  <c:v>-90.103311713914721</c:v>
                </c:pt>
                <c:pt idx="683">
                  <c:v>-90.100960057303482</c:v>
                </c:pt>
                <c:pt idx="684">
                  <c:v>-90.098661930591348</c:v>
                </c:pt>
                <c:pt idx="685">
                  <c:v>-90.096416115311769</c:v>
                </c:pt>
                <c:pt idx="686">
                  <c:v>-90.094221420732367</c:v>
                </c:pt>
                <c:pt idx="687">
                  <c:v>-90.092076683223794</c:v>
                </c:pt>
                <c:pt idx="688">
                  <c:v>-90.089980765642736</c:v>
                </c:pt>
                <c:pt idx="689">
                  <c:v>-90.087932556729228</c:v>
                </c:pt>
                <c:pt idx="690">
                  <c:v>-90.085930970517509</c:v>
                </c:pt>
                <c:pt idx="691">
                  <c:v>-90.083974945760374</c:v>
                </c:pt>
                <c:pt idx="692">
                  <c:v>-90.082063445366487</c:v>
                </c:pt>
                <c:pt idx="693">
                  <c:v>-90.080195455850742</c:v>
                </c:pt>
                <c:pt idx="694">
                  <c:v>-90.078369986796773</c:v>
                </c:pt>
                <c:pt idx="695">
                  <c:v>-90.076586070332183</c:v>
                </c:pt>
                <c:pt idx="696">
                  <c:v>-90.074842760615169</c:v>
                </c:pt>
                <c:pt idx="697">
                  <c:v>-90.073139133333171</c:v>
                </c:pt>
                <c:pt idx="698">
                  <c:v>-90.0714742852131</c:v>
                </c:pt>
                <c:pt idx="699">
                  <c:v>-90.069847333541972</c:v>
                </c:pt>
                <c:pt idx="700">
                  <c:v>-90.068257415699435</c:v>
                </c:pt>
                <c:pt idx="701">
                  <c:v>-90.066703688700116</c:v>
                </c:pt>
                <c:pt idx="702">
                  <c:v>-90.065185328746907</c:v>
                </c:pt>
                <c:pt idx="703">
                  <c:v>-90.063701530794148</c:v>
                </c:pt>
                <c:pt idx="704">
                  <c:v>-90.062251508120681</c:v>
                </c:pt>
                <c:pt idx="705">
                  <c:v>-90.060834491913084</c:v>
                </c:pt>
                <c:pt idx="706">
                  <c:v>-90.059449730857764</c:v>
                </c:pt>
                <c:pt idx="707">
                  <c:v>-90.058096490742827</c:v>
                </c:pt>
                <c:pt idx="708">
                  <c:v>-90.056774054068669</c:v>
                </c:pt>
                <c:pt idx="709">
                  <c:v>-90.055481719667753</c:v>
                </c:pt>
                <c:pt idx="710">
                  <c:v>-90.054218802332642</c:v>
                </c:pt>
                <c:pt idx="711">
                  <c:v>-90.052984632453061</c:v>
                </c:pt>
                <c:pt idx="712">
                  <c:v>-90.051778555660491</c:v>
                </c:pt>
                <c:pt idx="713">
                  <c:v>-90.050599932481504</c:v>
                </c:pt>
                <c:pt idx="714">
                  <c:v>-90.049448137998596</c:v>
                </c:pt>
                <c:pt idx="715">
                  <c:v>-90.048322561518958</c:v>
                </c:pt>
                <c:pt idx="716">
                  <c:v>-90.047222606250671</c:v>
                </c:pt>
                <c:pt idx="717">
                  <c:v>-90.046147688986252</c:v>
                </c:pt>
                <c:pt idx="718">
                  <c:v>-90.045097239793478</c:v>
                </c:pt>
                <c:pt idx="719">
                  <c:v>-90.044070701713196</c:v>
                </c:pt>
                <c:pt idx="720">
                  <c:v>-90.043067530464072</c:v>
                </c:pt>
                <c:pt idx="721">
                  <c:v>-90.042087194154007</c:v>
                </c:pt>
                <c:pt idx="722">
                  <c:v>-90.041129172998055</c:v>
                </c:pt>
                <c:pt idx="723">
                  <c:v>-90.04019295904294</c:v>
                </c:pt>
                <c:pt idx="724">
                  <c:v>-90.039278055897711</c:v>
                </c:pt>
                <c:pt idx="725">
                  <c:v>-90.03838397847062</c:v>
                </c:pt>
                <c:pt idx="726">
                  <c:v>-90.03751025271167</c:v>
                </c:pt>
                <c:pt idx="727">
                  <c:v>-90.036656415361648</c:v>
                </c:pt>
                <c:pt idx="728">
                  <c:v>-90.035822013706266</c:v>
                </c:pt>
                <c:pt idx="729">
                  <c:v>-90.035006605336193</c:v>
                </c:pt>
                <c:pt idx="730">
                  <c:v>-90.03420975791245</c:v>
                </c:pt>
                <c:pt idx="731">
                  <c:v>-90.033431048937288</c:v>
                </c:pt>
                <c:pt idx="732">
                  <c:v>-90.032670065530098</c:v>
                </c:pt>
                <c:pt idx="733">
                  <c:v>-90.031926404208562</c:v>
                </c:pt>
                <c:pt idx="734">
                  <c:v>-90.031199670674525</c:v>
                </c:pt>
                <c:pt idx="735">
                  <c:v>-90.030489479605322</c:v>
                </c:pt>
                <c:pt idx="736">
                  <c:v>-90.029795454449157</c:v>
                </c:pt>
                <c:pt idx="737">
                  <c:v>-90.02911722722547</c:v>
                </c:pt>
                <c:pt idx="738">
                  <c:v>-90.028454438330016</c:v>
                </c:pt>
                <c:pt idx="739">
                  <c:v>-90.027806736344147</c:v>
                </c:pt>
                <c:pt idx="740">
                  <c:v>-90.027173777848361</c:v>
                </c:pt>
                <c:pt idx="741">
                  <c:v>-90.026555227240323</c:v>
                </c:pt>
                <c:pt idx="742">
                  <c:v>-90.025950756556895</c:v>
                </c:pt>
                <c:pt idx="743">
                  <c:v>-90.025360045300232</c:v>
                </c:pt>
                <c:pt idx="744">
                  <c:v>-90.024782780268069</c:v>
                </c:pt>
                <c:pt idx="745">
                  <c:v>-90.024218655387159</c:v>
                </c:pt>
                <c:pt idx="746">
                  <c:v>-90.02366737155161</c:v>
                </c:pt>
                <c:pt idx="747">
                  <c:v>-90.023128636463809</c:v>
                </c:pt>
                <c:pt idx="748">
                  <c:v>-90.022602164479679</c:v>
                </c:pt>
                <c:pt idx="749">
                  <c:v>-90.022087676457161</c:v>
                </c:pt>
                <c:pt idx="750">
                  <c:v>-90.021584899608271</c:v>
                </c:pt>
                <c:pt idx="751">
                  <c:v>-90.021093567354356</c:v>
                </c:pt>
                <c:pt idx="752">
                  <c:v>-90.020613419184869</c:v>
                </c:pt>
                <c:pt idx="753">
                  <c:v>-90.020144200519169</c:v>
                </c:pt>
                <c:pt idx="754">
                  <c:v>-90.019685662571561</c:v>
                </c:pt>
                <c:pt idx="755">
                  <c:v>-90.019237562219445</c:v>
                </c:pt>
                <c:pt idx="756">
                  <c:v>-90.01879966187424</c:v>
                </c:pt>
                <c:pt idx="757">
                  <c:v>-90.01837172935565</c:v>
                </c:pt>
                <c:pt idx="758">
                  <c:v>-90.017953537768364</c:v>
                </c:pt>
                <c:pt idx="759">
                  <c:v>-90.017544865381907</c:v>
                </c:pt>
                <c:pt idx="760">
                  <c:v>-90.01714549551285</c:v>
                </c:pt>
                <c:pt idx="761">
                  <c:v>-90.016755216410232</c:v>
                </c:pt>
                <c:pt idx="762">
                  <c:v>-90.01637382114302</c:v>
                </c:pt>
                <c:pt idx="763">
                  <c:v>-90.016001107490567</c:v>
                </c:pt>
                <c:pt idx="764">
                  <c:v>-90.015636877835291</c:v>
                </c:pt>
                <c:pt idx="765">
                  <c:v>-90.015280939057874</c:v>
                </c:pt>
                <c:pt idx="766">
                  <c:v>-90.014933102435023</c:v>
                </c:pt>
                <c:pt idx="767">
                  <c:v>-90.014593183539262</c:v>
                </c:pt>
                <c:pt idx="768">
                  <c:v>-90.014261002141183</c:v>
                </c:pt>
                <c:pt idx="769">
                  <c:v>-90.01393638211394</c:v>
                </c:pt>
                <c:pt idx="770">
                  <c:v>-90.013619151339725</c:v>
                </c:pt>
                <c:pt idx="771">
                  <c:v>-90.01330914161872</c:v>
                </c:pt>
                <c:pt idx="772">
                  <c:v>-90.013006188579681</c:v>
                </c:pt>
                <c:pt idx="773">
                  <c:v>-90.012710131592996</c:v>
                </c:pt>
                <c:pt idx="774">
                  <c:v>-90.012420813685452</c:v>
                </c:pt>
                <c:pt idx="775">
                  <c:v>-90.012138081456897</c:v>
                </c:pt>
                <c:pt idx="776">
                  <c:v>-90.011861784998914</c:v>
                </c:pt>
                <c:pt idx="777">
                  <c:v>-90.011591777815667</c:v>
                </c:pt>
                <c:pt idx="778">
                  <c:v>-90.011327916745685</c:v>
                </c:pt>
                <c:pt idx="779">
                  <c:v>-90.011070061886528</c:v>
                </c:pt>
                <c:pt idx="780">
                  <c:v>-90.010818076520096</c:v>
                </c:pt>
                <c:pt idx="781">
                  <c:v>-90.010571827040451</c:v>
                </c:pt>
                <c:pt idx="782">
                  <c:v>-90.010331182882908</c:v>
                </c:pt>
                <c:pt idx="783">
                  <c:v>-90.010096016454781</c:v>
                </c:pt>
                <c:pt idx="784">
                  <c:v>-90.009866203067787</c:v>
                </c:pt>
                <c:pt idx="785">
                  <c:v>-90.009641620871747</c:v>
                </c:pt>
                <c:pt idx="786">
                  <c:v>-90.009422150790371</c:v>
                </c:pt>
                <c:pt idx="787">
                  <c:v>-90.009207676457692</c:v>
                </c:pt>
                <c:pt idx="788">
                  <c:v>-90.008998084156588</c:v>
                </c:pt>
                <c:pt idx="789">
                  <c:v>-90.008793262758488</c:v>
                </c:pt>
                <c:pt idx="790">
                  <c:v>-90.008593103664381</c:v>
                </c:pt>
                <c:pt idx="791">
                  <c:v>-90.008397500747293</c:v>
                </c:pt>
                <c:pt idx="792">
                  <c:v>-90.008206350295993</c:v>
                </c:pt>
                <c:pt idx="793">
                  <c:v>-90.008019550960014</c:v>
                </c:pt>
                <c:pt idx="794">
                  <c:v>-90.007837003695869</c:v>
                </c:pt>
                <c:pt idx="795">
                  <c:v>-90.007658611714589</c:v>
                </c:pt>
                <c:pt idx="796">
                  <c:v>-90.007484280430447</c:v>
                </c:pt>
                <c:pt idx="797">
                  <c:v>-90.007313917410627</c:v>
                </c:pt>
                <c:pt idx="798">
                  <c:v>-90.007147432326448</c:v>
                </c:pt>
                <c:pt idx="799">
                  <c:v>-90.00698473690538</c:v>
                </c:pt>
                <c:pt idx="800">
                  <c:v>-90.006825744884125</c:v>
                </c:pt>
                <c:pt idx="801">
                  <c:v>-90.006670371962969</c:v>
                </c:pt>
                <c:pt idx="802">
                  <c:v>-90.006518535761188</c:v>
                </c:pt>
                <c:pt idx="803">
                  <c:v>-90.006370155773254</c:v>
                </c:pt>
                <c:pt idx="804">
                  <c:v>-90.006225153326127</c:v>
                </c:pt>
                <c:pt idx="805">
                  <c:v>-90.006083451537549</c:v>
                </c:pt>
                <c:pt idx="806">
                  <c:v>-90.005944975275426</c:v>
                </c:pt>
                <c:pt idx="807">
                  <c:v>-90.005809651117772</c:v>
                </c:pt>
                <c:pt idx="808">
                  <c:v>-90.005677407313954</c:v>
                </c:pt>
                <c:pt idx="809">
                  <c:v>-90.005548173746575</c:v>
                </c:pt>
                <c:pt idx="810">
                  <c:v>-90.005421881894264</c:v>
                </c:pt>
                <c:pt idx="811">
                  <c:v>-90.005298464795459</c:v>
                </c:pt>
                <c:pt idx="812">
                  <c:v>-90.00517785701274</c:v>
                </c:pt>
                <c:pt idx="813">
                  <c:v>-90.005059994598298</c:v>
                </c:pt>
                <c:pt idx="814">
                  <c:v>-90.004944815059858</c:v>
                </c:pt>
                <c:pt idx="815">
                  <c:v>-90.004832257327806</c:v>
                </c:pt>
                <c:pt idx="816">
                  <c:v>-90.004722261722478</c:v>
                </c:pt>
                <c:pt idx="817">
                  <c:v>-90.00461476992281</c:v>
                </c:pt>
                <c:pt idx="818">
                  <c:v>-90.004509724935161</c:v>
                </c:pt>
              </c:numCache>
            </c:numRef>
          </c:yVal>
          <c:smooth val="1"/>
          <c:extLst>
            <c:ext xmlns:c16="http://schemas.microsoft.com/office/drawing/2014/chart" uri="{C3380CC4-5D6E-409C-BE32-E72D297353CC}">
              <c16:uniqueId val="{00000002-1B1A-E145-9773-E0238598A351}"/>
            </c:ext>
          </c:extLst>
        </c:ser>
        <c:ser>
          <c:idx val="2"/>
          <c:order val="2"/>
          <c:tx>
            <c:v>fp</c:v>
          </c:tx>
          <c:marker>
            <c:symbol val="none"/>
          </c:marker>
          <c:dPt>
            <c:idx val="1"/>
            <c:bubble3D val="0"/>
            <c:spPr>
              <a:ln>
                <a:prstDash val="sysDot"/>
              </a:ln>
            </c:spPr>
            <c:extLst>
              <c:ext xmlns:c16="http://schemas.microsoft.com/office/drawing/2014/chart" uri="{C3380CC4-5D6E-409C-BE32-E72D297353CC}">
                <c16:uniqueId val="{00000004-1B1A-E145-9773-E0238598A351}"/>
              </c:ext>
            </c:extLst>
          </c:dPt>
          <c:xVal>
            <c:numRef>
              <c:f>Sheet2!$D$18:$E$18</c:f>
              <c:numCache>
                <c:formatCode>General</c:formatCode>
                <c:ptCount val="2"/>
                <c:pt idx="0">
                  <c:v>401.90642194923066</c:v>
                </c:pt>
                <c:pt idx="1">
                  <c:v>401.90642194923066</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5-1B1A-E145-9773-E0238598A351}"/>
            </c:ext>
          </c:extLst>
        </c:ser>
        <c:ser>
          <c:idx val="3"/>
          <c:order val="3"/>
          <c:tx>
            <c:v>fzRHP</c:v>
          </c:tx>
          <c:spPr>
            <a:ln>
              <a:prstDash val="sysDot"/>
            </a:ln>
          </c:spPr>
          <c:marker>
            <c:symbol val="none"/>
          </c:marker>
          <c:xVal>
            <c:numRef>
              <c:f>Sheet2!$D$19:$E$19</c:f>
              <c:numCache>
                <c:formatCode>General</c:formatCode>
                <c:ptCount val="2"/>
                <c:pt idx="0">
                  <c:v>14000.132294586267</c:v>
                </c:pt>
                <c:pt idx="1">
                  <c:v>14000.132294586267</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6-1B1A-E145-9773-E0238598A351}"/>
            </c:ext>
          </c:extLst>
        </c:ser>
        <c:ser>
          <c:idx val="4"/>
          <c:order val="4"/>
          <c:tx>
            <c:v>fzESR</c:v>
          </c:tx>
          <c:spPr>
            <a:ln>
              <a:prstDash val="sysDot"/>
            </a:ln>
          </c:spPr>
          <c:marker>
            <c:symbol val="none"/>
          </c:marker>
          <c:xVal>
            <c:numRef>
              <c:f>Sheet2!$D$20:$E$20</c:f>
              <c:numCache>
                <c:formatCode>General</c:formatCode>
                <c:ptCount val="2"/>
                <c:pt idx="0">
                  <c:v>1205719.265847692</c:v>
                </c:pt>
                <c:pt idx="1">
                  <c:v>1205719.265847692</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7-1B1A-E145-9773-E0238598A351}"/>
            </c:ext>
          </c:extLst>
        </c:ser>
        <c:dLbls>
          <c:showLegendKey val="0"/>
          <c:showVal val="0"/>
          <c:showCatName val="0"/>
          <c:showSerName val="0"/>
          <c:showPercent val="0"/>
          <c:showBubbleSize val="0"/>
        </c:dLbls>
        <c:axId val="527757312"/>
        <c:axId val="527758848"/>
      </c:scatterChart>
      <c:valAx>
        <c:axId val="527749120"/>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7751040"/>
        <c:crossesAt val="-30"/>
        <c:crossBetween val="midCat"/>
      </c:valAx>
      <c:valAx>
        <c:axId val="527751040"/>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7749120"/>
        <c:crossesAt val="100"/>
        <c:crossBetween val="midCat"/>
      </c:valAx>
      <c:valAx>
        <c:axId val="527757312"/>
        <c:scaling>
          <c:logBase val="10"/>
          <c:orientation val="minMax"/>
        </c:scaling>
        <c:delete val="1"/>
        <c:axPos val="b"/>
        <c:numFmt formatCode="0" sourceLinked="1"/>
        <c:majorTickMark val="out"/>
        <c:minorTickMark val="none"/>
        <c:tickLblPos val="nextTo"/>
        <c:crossAx val="527758848"/>
        <c:crosses val="autoZero"/>
        <c:crossBetween val="midCat"/>
      </c:valAx>
      <c:valAx>
        <c:axId val="527758848"/>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7757312"/>
        <c:crosses val="max"/>
        <c:crossBetween val="midCat"/>
        <c:majorUnit val="30"/>
      </c:valAx>
    </c:plotArea>
    <c:legend>
      <c:legendPos val="r"/>
      <c:layout>
        <c:manualLayout>
          <c:xMode val="edge"/>
          <c:yMode val="edge"/>
          <c:x val="0.64315847096471046"/>
          <c:y val="0.51834348229182414"/>
          <c:w val="0.17265050582822633"/>
          <c:h val="0.31674506458604729"/>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Error AMP 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Sheet2!$AN$4:$AN$822</c:f>
              <c:numCache>
                <c:formatCode>0.0000</c:formatCode>
                <c:ptCount val="819"/>
                <c:pt idx="0">
                  <c:v>48.887195623015316</c:v>
                </c:pt>
                <c:pt idx="1">
                  <c:v>48.687313008411408</c:v>
                </c:pt>
                <c:pt idx="2">
                  <c:v>48.487435066207674</c:v>
                </c:pt>
                <c:pt idx="3">
                  <c:v>48.287562054894053</c:v>
                </c:pt>
                <c:pt idx="4">
                  <c:v>48.087694243380426</c:v>
                </c:pt>
                <c:pt idx="5">
                  <c:v>47.887831911563197</c:v>
                </c:pt>
                <c:pt idx="6">
                  <c:v>47.687975350914762</c:v>
                </c:pt>
                <c:pt idx="7">
                  <c:v>47.488124865097241</c:v>
                </c:pt>
                <c:pt idx="8">
                  <c:v>47.288280770601546</c:v>
                </c:pt>
                <c:pt idx="9">
                  <c:v>47.088443397413187</c:v>
                </c:pt>
                <c:pt idx="10">
                  <c:v>46.888613089706233</c:v>
                </c:pt>
                <c:pt idx="11">
                  <c:v>46.688790206566729</c:v>
                </c:pt>
                <c:pt idx="12">
                  <c:v>46.488975122747163</c:v>
                </c:pt>
                <c:pt idx="13">
                  <c:v>46.289168229453402</c:v>
                </c:pt>
                <c:pt idx="14">
                  <c:v>46.08936993516582</c:v>
                </c:pt>
                <c:pt idx="15">
                  <c:v>45.889580666496265</c:v>
                </c:pt>
                <c:pt idx="16">
                  <c:v>45.689800869082447</c:v>
                </c:pt>
                <c:pt idx="17">
                  <c:v>45.490031008521825</c:v>
                </c:pt>
                <c:pt idx="18">
                  <c:v>45.290271571346672</c:v>
                </c:pt>
                <c:pt idx="19">
                  <c:v>45.090523066042252</c:v>
                </c:pt>
                <c:pt idx="20">
                  <c:v>44.890786024110469</c:v>
                </c:pt>
                <c:pt idx="21">
                  <c:v>44.6910610011806</c:v>
                </c:pt>
                <c:pt idx="22">
                  <c:v>44.491348578169877</c:v>
                </c:pt>
                <c:pt idx="23">
                  <c:v>44.291649362495825</c:v>
                </c:pt>
                <c:pt idx="24">
                  <c:v>44.091963989342979</c:v>
                </c:pt>
                <c:pt idx="25">
                  <c:v>43.892293122986295</c:v>
                </c:pt>
                <c:pt idx="26">
                  <c:v>43.69263745817419</c:v>
                </c:pt>
                <c:pt idx="27">
                  <c:v>43.492997721573495</c:v>
                </c:pt>
                <c:pt idx="28">
                  <c:v>43.29337467327948</c:v>
                </c:pt>
                <c:pt idx="29">
                  <c:v>43.093769108393793</c:v>
                </c:pt>
                <c:pt idx="30">
                  <c:v>42.894181858673335</c:v>
                </c:pt>
                <c:pt idx="31">
                  <c:v>42.694613794253165</c:v>
                </c:pt>
                <c:pt idx="32">
                  <c:v>42.495065825447043</c:v>
                </c:pt>
                <c:pt idx="33">
                  <c:v>42.295538904628792</c:v>
                </c:pt>
                <c:pt idx="34">
                  <c:v>42.096034028198041</c:v>
                </c:pt>
                <c:pt idx="35">
                  <c:v>41.896552238634236</c:v>
                </c:pt>
                <c:pt idx="36">
                  <c:v>41.697094626642709</c:v>
                </c:pt>
                <c:pt idx="37">
                  <c:v>41.497662333396761</c:v>
                </c:pt>
                <c:pt idx="38">
                  <c:v>41.298256552879977</c:v>
                </c:pt>
                <c:pt idx="39">
                  <c:v>41.098878534333025</c:v>
                </c:pt>
                <c:pt idx="40">
                  <c:v>40.899529584809549</c:v>
                </c:pt>
                <c:pt idx="41">
                  <c:v>40.700211071845686</c:v>
                </c:pt>
                <c:pt idx="42">
                  <c:v>40.500924426248012</c:v>
                </c:pt>
                <c:pt idx="43">
                  <c:v>40.301671145004867</c:v>
                </c:pt>
                <c:pt idx="44">
                  <c:v>40.10245279432646</c:v>
                </c:pt>
                <c:pt idx="45">
                  <c:v>39.903271012818749</c:v>
                </c:pt>
                <c:pt idx="46">
                  <c:v>39.704127514796781</c:v>
                </c:pt>
                <c:pt idx="47">
                  <c:v>39.50502409374316</c:v>
                </c:pt>
                <c:pt idx="48">
                  <c:v>39.30596262591753</c:v>
                </c:pt>
                <c:pt idx="49">
                  <c:v>39.10694507412309</c:v>
                </c:pt>
                <c:pt idx="50">
                  <c:v>38.907973491636419</c:v>
                </c:pt>
                <c:pt idx="51">
                  <c:v>38.709050026306969</c:v>
                </c:pt>
                <c:pt idx="52">
                  <c:v>38.510176924832948</c:v>
                </c:pt>
                <c:pt idx="53">
                  <c:v>38.311356537220256</c:v>
                </c:pt>
                <c:pt idx="54">
                  <c:v>38.112591321431459</c:v>
                </c:pt>
                <c:pt idx="55">
                  <c:v>37.913883848232025</c:v>
                </c:pt>
                <c:pt idx="56">
                  <c:v>37.71523680624103</c:v>
                </c:pt>
                <c:pt idx="57">
                  <c:v>37.516653007193774</c:v>
                </c:pt>
                <c:pt idx="58">
                  <c:v>37.318135391423965</c:v>
                </c:pt>
                <c:pt idx="59">
                  <c:v>37.119687033573257</c:v>
                </c:pt>
                <c:pt idx="60">
                  <c:v>36.921311148535899</c:v>
                </c:pt>
                <c:pt idx="61">
                  <c:v>36.723011097646513</c:v>
                </c:pt>
                <c:pt idx="62">
                  <c:v>36.524790395119211</c:v>
                </c:pt>
                <c:pt idx="63">
                  <c:v>36.326652714745975</c:v>
                </c:pt>
                <c:pt idx="64">
                  <c:v>36.128601896862627</c:v>
                </c:pt>
                <c:pt idx="65">
                  <c:v>35.930641955590694</c:v>
                </c:pt>
                <c:pt idx="66">
                  <c:v>35.732777086363228</c:v>
                </c:pt>
                <c:pt idx="67">
                  <c:v>35.535011673742765</c:v>
                </c:pt>
                <c:pt idx="68">
                  <c:v>35.337350299539715</c:v>
                </c:pt>
                <c:pt idx="69">
                  <c:v>35.139797751239001</c:v>
                </c:pt>
                <c:pt idx="70">
                  <c:v>34.942359030742729</c:v>
                </c:pt>
                <c:pt idx="71">
                  <c:v>34.745039363436696</c:v>
                </c:pt>
                <c:pt idx="72">
                  <c:v>34.547844207587794</c:v>
                </c:pt>
                <c:pt idx="73">
                  <c:v>34.350779264079605</c:v>
                </c:pt>
                <c:pt idx="74">
                  <c:v>34.153850486492352</c:v>
                </c:pt>
                <c:pt idx="75">
                  <c:v>33.957064091533724</c:v>
                </c:pt>
                <c:pt idx="76">
                  <c:v>33.760426569825725</c:v>
                </c:pt>
                <c:pt idx="77">
                  <c:v>33.563944697052563</c:v>
                </c:pt>
                <c:pt idx="78">
                  <c:v>33.367625545473643</c:v>
                </c:pt>
                <c:pt idx="79">
                  <c:v>33.171476495804619</c:v>
                </c:pt>
                <c:pt idx="80">
                  <c:v>32.97550524946903</c:v>
                </c:pt>
                <c:pt idx="81">
                  <c:v>32.779719841221194</c:v>
                </c:pt>
                <c:pt idx="82">
                  <c:v>32.584128652140279</c:v>
                </c:pt>
                <c:pt idx="83">
                  <c:v>32.388740422993834</c:v>
                </c:pt>
                <c:pt idx="84">
                  <c:v>32.19356426796751</c:v>
                </c:pt>
                <c:pt idx="85">
                  <c:v>31.998609688755685</c:v>
                </c:pt>
                <c:pt idx="86">
                  <c:v>31.803886589006321</c:v>
                </c:pt>
                <c:pt idx="87">
                  <c:v>31.609405289110278</c:v>
                </c:pt>
                <c:pt idx="88">
                  <c:v>31.415176541324097</c:v>
                </c:pt>
                <c:pt idx="89">
                  <c:v>31.221211545211244</c:v>
                </c:pt>
                <c:pt idx="90">
                  <c:v>31.027521963385521</c:v>
                </c:pt>
                <c:pt idx="91">
                  <c:v>30.834119937535487</c:v>
                </c:pt>
                <c:pt idx="92">
                  <c:v>30.641018104706937</c:v>
                </c:pt>
                <c:pt idx="93">
                  <c:v>30.448229613815712</c:v>
                </c:pt>
                <c:pt idx="94">
                  <c:v>30.2557681423594</c:v>
                </c:pt>
                <c:pt idx="95">
                  <c:v>30.06364791329268</c:v>
                </c:pt>
                <c:pt idx="96">
                  <c:v>29.871883712025543</c:v>
                </c:pt>
                <c:pt idx="97">
                  <c:v>29.680490903499539</c:v>
                </c:pt>
                <c:pt idx="98">
                  <c:v>29.48948544929139</c:v>
                </c:pt>
                <c:pt idx="99">
                  <c:v>29.298883924687864</c:v>
                </c:pt>
                <c:pt idx="100">
                  <c:v>29.1087035356699</c:v>
                </c:pt>
                <c:pt idx="101">
                  <c:v>28.918962135737473</c:v>
                </c:pt>
                <c:pt idx="102">
                  <c:v>28.729678242500469</c:v>
                </c:pt>
                <c:pt idx="103">
                  <c:v>28.540871053953161</c:v>
                </c:pt>
                <c:pt idx="104">
                  <c:v>28.352560464343586</c:v>
                </c:pt>
                <c:pt idx="105">
                  <c:v>28.164767079540535</c:v>
                </c:pt>
                <c:pt idx="106">
                  <c:v>27.977512231793838</c:v>
                </c:pt>
                <c:pt idx="107">
                  <c:v>27.790817993775377</c:v>
                </c:pt>
                <c:pt idx="108">
                  <c:v>27.604707191779415</c:v>
                </c:pt>
                <c:pt idx="109">
                  <c:v>27.419203417953909</c:v>
                </c:pt>
                <c:pt idx="110">
                  <c:v>27.234331041423907</c:v>
                </c:pt>
                <c:pt idx="111">
                  <c:v>27.050115218162144</c:v>
                </c:pt>
                <c:pt idx="112">
                  <c:v>26.866581899451312</c:v>
                </c:pt>
                <c:pt idx="113">
                  <c:v>26.683757838775993</c:v>
                </c:pt>
                <c:pt idx="114">
                  <c:v>26.501670596973167</c:v>
                </c:pt>
                <c:pt idx="115">
                  <c:v>26.320348545463588</c:v>
                </c:pt>
                <c:pt idx="116">
                  <c:v>26.139820867378425</c:v>
                </c:pt>
                <c:pt idx="117">
                  <c:v>25.960117556390269</c:v>
                </c:pt>
                <c:pt idx="118">
                  <c:v>25.781269413051003</c:v>
                </c:pt>
                <c:pt idx="119">
                  <c:v>25.603308038435557</c:v>
                </c:pt>
                <c:pt idx="120">
                  <c:v>25.426265824886563</c:v>
                </c:pt>
                <c:pt idx="121">
                  <c:v>25.250175943653307</c:v>
                </c:pt>
                <c:pt idx="122">
                  <c:v>25.075072329217772</c:v>
                </c:pt>
                <c:pt idx="123">
                  <c:v>24.900989660102582</c:v>
                </c:pt>
                <c:pt idx="124">
                  <c:v>24.727963335957909</c:v>
                </c:pt>
                <c:pt idx="125">
                  <c:v>24.556029450731558</c:v>
                </c:pt>
                <c:pt idx="126">
                  <c:v>24.385224761732914</c:v>
                </c:pt>
                <c:pt idx="127">
                  <c:v>24.21558665441335</c:v>
                </c:pt>
                <c:pt idx="128">
                  <c:v>24.047153102698626</c:v>
                </c:pt>
                <c:pt idx="129">
                  <c:v>23.879962624724982</c:v>
                </c:pt>
                <c:pt idx="130">
                  <c:v>23.71405423385114</c:v>
                </c:pt>
                <c:pt idx="131">
                  <c:v>23.549467384840529</c:v>
                </c:pt>
                <c:pt idx="132">
                  <c:v>23.386241915134722</c:v>
                </c:pt>
                <c:pt idx="133">
                  <c:v>23.224417981168752</c:v>
                </c:pt>
                <c:pt idx="134">
                  <c:v>23.064035989712195</c:v>
                </c:pt>
                <c:pt idx="135">
                  <c:v>22.905136524256029</c:v>
                </c:pt>
                <c:pt idx="136">
                  <c:v>22.747760266505697</c:v>
                </c:pt>
                <c:pt idx="137">
                  <c:v>22.591947913082958</c:v>
                </c:pt>
                <c:pt idx="138">
                  <c:v>22.437740087585237</c:v>
                </c:pt>
                <c:pt idx="139">
                  <c:v>22.285177248199084</c:v>
                </c:pt>
                <c:pt idx="140">
                  <c:v>22.134299591114495</c:v>
                </c:pt>
                <c:pt idx="141">
                  <c:v>21.985146950038768</c:v>
                </c:pt>
                <c:pt idx="142">
                  <c:v>21.837758692161039</c:v>
                </c:pt>
                <c:pt idx="143">
                  <c:v>21.692173610971867</c:v>
                </c:pt>
                <c:pt idx="144">
                  <c:v>21.548429816394858</c:v>
                </c:pt>
                <c:pt idx="145">
                  <c:v>21.406564622738621</c:v>
                </c:pt>
                <c:pt idx="146">
                  <c:v>21.266614435027115</c:v>
                </c:pt>
                <c:pt idx="147">
                  <c:v>21.128614634312722</c:v>
                </c:pt>
                <c:pt idx="148">
                  <c:v>20.992599462619012</c:v>
                </c:pt>
                <c:pt idx="149">
                  <c:v>20.858601908198793</c:v>
                </c:pt>
                <c:pt idx="150">
                  <c:v>20.726653591824633</c:v>
                </c:pt>
                <c:pt idx="151">
                  <c:v>20.596784654855586</c:v>
                </c:pt>
                <c:pt idx="152">
                  <c:v>20.469023649842377</c:v>
                </c:pt>
                <c:pt idx="153">
                  <c:v>20.343397434444178</c:v>
                </c:pt>
                <c:pt idx="154">
                  <c:v>20.219931069431773</c:v>
                </c:pt>
                <c:pt idx="155">
                  <c:v>20.098647721545671</c:v>
                </c:pt>
                <c:pt idx="156">
                  <c:v>19.979568571961035</c:v>
                </c:pt>
                <c:pt idx="157">
                  <c:v>19.862712731085146</c:v>
                </c:pt>
                <c:pt idx="158">
                  <c:v>19.748097160378538</c:v>
                </c:pt>
                <c:pt idx="159">
                  <c:v>19.63573660184483</c:v>
                </c:pt>
                <c:pt idx="160">
                  <c:v>19.525643515781368</c:v>
                </c:pt>
                <c:pt idx="161">
                  <c:v>19.417828027320141</c:v>
                </c:pt>
                <c:pt idx="162">
                  <c:v>19.312297882217909</c:v>
                </c:pt>
                <c:pt idx="163">
                  <c:v>19.209058412278214</c:v>
                </c:pt>
                <c:pt idx="164">
                  <c:v>19.108112510704739</c:v>
                </c:pt>
                <c:pt idx="165">
                  <c:v>19.009460617598517</c:v>
                </c:pt>
                <c:pt idx="166">
                  <c:v>18.913100715720692</c:v>
                </c:pt>
                <c:pt idx="167">
                  <c:v>18.819028336550463</c:v>
                </c:pt>
                <c:pt idx="168">
                  <c:v>18.727236576574494</c:v>
                </c:pt>
                <c:pt idx="169">
                  <c:v>18.63771612365257</c:v>
                </c:pt>
                <c:pt idx="170">
                  <c:v>18.550455293214249</c:v>
                </c:pt>
                <c:pt idx="171">
                  <c:v>18.465440073955563</c:v>
                </c:pt>
                <c:pt idx="172">
                  <c:v>18.382654182623995</c:v>
                </c:pt>
                <c:pt idx="173">
                  <c:v>18.302079127404827</c:v>
                </c:pt>
                <c:pt idx="174">
                  <c:v>18.223694279354813</c:v>
                </c:pt>
                <c:pt idx="175">
                  <c:v>18.147476951268743</c:v>
                </c:pt>
                <c:pt idx="176">
                  <c:v>18.073402483314094</c:v>
                </c:pt>
                <c:pt idx="177">
                  <c:v>18.001444334726827</c:v>
                </c:pt>
                <c:pt idx="178">
                  <c:v>17.931574180829148</c:v>
                </c:pt>
                <c:pt idx="179">
                  <c:v>17.863762014607019</c:v>
                </c:pt>
                <c:pt idx="180">
                  <c:v>17.797976252072289</c:v>
                </c:pt>
                <c:pt idx="181">
                  <c:v>17.73418384063039</c:v>
                </c:pt>
                <c:pt idx="182">
                  <c:v>17.672350369679084</c:v>
                </c:pt>
                <c:pt idx="183">
                  <c:v>17.612440182677755</c:v>
                </c:pt>
                <c:pt idx="184">
                  <c:v>17.554416489947172</c:v>
                </c:pt>
                <c:pt idx="185">
                  <c:v>17.498241481488492</c:v>
                </c:pt>
                <c:pt idx="186">
                  <c:v>17.443876439143828</c:v>
                </c:pt>
                <c:pt idx="187">
                  <c:v>17.391281847460711</c:v>
                </c:pt>
                <c:pt idx="188">
                  <c:v>17.340417502666767</c:v>
                </c:pt>
                <c:pt idx="189">
                  <c:v>17.291242619208145</c:v>
                </c:pt>
                <c:pt idx="190">
                  <c:v>17.243715933355681</c:v>
                </c:pt>
                <c:pt idx="191">
                  <c:v>17.1977958034342</c:v>
                </c:pt>
                <c:pt idx="192">
                  <c:v>17.15344030628351</c:v>
                </c:pt>
                <c:pt idx="193">
                  <c:v>17.110607329612037</c:v>
                </c:pt>
                <c:pt idx="194">
                  <c:v>17.06925465995706</c:v>
                </c:pt>
                <c:pt idx="195">
                  <c:v>17.029340066015692</c:v>
                </c:pt>
                <c:pt idx="196">
                  <c:v>16.990821377160973</c:v>
                </c:pt>
                <c:pt idx="197">
                  <c:v>16.953656557004258</c:v>
                </c:pt>
                <c:pt idx="198">
                  <c:v>16.917803771909622</c:v>
                </c:pt>
                <c:pt idx="199">
                  <c:v>16.883221454407689</c:v>
                </c:pt>
                <c:pt idx="200">
                  <c:v>16.849868361495137</c:v>
                </c:pt>
                <c:pt idx="201">
                  <c:v>16.817703627840867</c:v>
                </c:pt>
                <c:pt idx="202">
                  <c:v>16.786686813952048</c:v>
                </c:pt>
                <c:pt idx="203">
                  <c:v>16.75677794938149</c:v>
                </c:pt>
                <c:pt idx="204">
                  <c:v>16.727937571082862</c:v>
                </c:pt>
                <c:pt idx="205">
                  <c:v>16.700126757041819</c:v>
                </c:pt>
                <c:pt idx="206">
                  <c:v>16.673307155329795</c:v>
                </c:pt>
                <c:pt idx="207">
                  <c:v>16.647441008741978</c:v>
                </c:pt>
                <c:pt idx="208">
                  <c:v>16.622491175193964</c:v>
                </c:pt>
                <c:pt idx="209">
                  <c:v>16.598421144060922</c:v>
                </c:pt>
                <c:pt idx="210">
                  <c:v>16.575195048650098</c:v>
                </c:pt>
                <c:pt idx="211">
                  <c:v>16.552777675002289</c:v>
                </c:pt>
                <c:pt idx="212">
                  <c:v>16.531134467220745</c:v>
                </c:pt>
                <c:pt idx="213">
                  <c:v>16.510231529526163</c:v>
                </c:pt>
                <c:pt idx="214">
                  <c:v>16.490035625235972</c:v>
                </c:pt>
                <c:pt idx="215">
                  <c:v>16.47051417286319</c:v>
                </c:pt>
                <c:pt idx="216">
                  <c:v>16.451635239526649</c:v>
                </c:pt>
                <c:pt idx="217">
                  <c:v>16.433367531859339</c:v>
                </c:pt>
                <c:pt idx="218">
                  <c:v>16.415680384595969</c:v>
                </c:pt>
                <c:pt idx="219">
                  <c:v>16.398543747014102</c:v>
                </c:pt>
                <c:pt idx="220">
                  <c:v>16.38192816739646</c:v>
                </c:pt>
                <c:pt idx="221">
                  <c:v>16.365804775674146</c:v>
                </c:pt>
                <c:pt idx="222">
                  <c:v>16.350145264402681</c:v>
                </c:pt>
                <c:pt idx="223">
                  <c:v>16.33492186821487</c:v>
                </c:pt>
                <c:pt idx="224">
                  <c:v>16.320107341886395</c:v>
                </c:pt>
                <c:pt idx="225">
                  <c:v>16.305674937141429</c:v>
                </c:pt>
                <c:pt idx="226">
                  <c:v>16.291598378318398</c:v>
                </c:pt>
                <c:pt idx="227">
                  <c:v>16.277851837007315</c:v>
                </c:pt>
                <c:pt idx="228">
                  <c:v>16.264409905762793</c:v>
                </c:pt>
                <c:pt idx="229">
                  <c:v>16.251247570990056</c:v>
                </c:pt>
                <c:pt idx="230">
                  <c:v>16.238340185093062</c:v>
                </c:pt>
                <c:pt idx="231">
                  <c:v>16.225663437968706</c:v>
                </c:pt>
                <c:pt idx="232">
                  <c:v>16.213193327923491</c:v>
                </c:pt>
                <c:pt idx="233">
                  <c:v>16.200906132084551</c:v>
                </c:pt>
                <c:pt idx="234">
                  <c:v>16.188778376370447</c:v>
                </c:pt>
                <c:pt idx="235">
                  <c:v>16.176786805083452</c:v>
                </c:pt>
                <c:pt idx="236">
                  <c:v>16.164908350180081</c:v>
                </c:pt>
                <c:pt idx="237">
                  <c:v>16.153120100272801</c:v>
                </c:pt>
                <c:pt idx="238">
                  <c:v>16.14139926941327</c:v>
                </c:pt>
                <c:pt idx="239">
                  <c:v>16.129723165703748</c:v>
                </c:pt>
                <c:pt idx="240">
                  <c:v>16.118069159782355</c:v>
                </c:pt>
                <c:pt idx="241">
                  <c:v>16.106414653224814</c:v>
                </c:pt>
                <c:pt idx="242">
                  <c:v>16.094737046905678</c:v>
                </c:pt>
                <c:pt idx="243">
                  <c:v>16.083013709360301</c:v>
                </c:pt>
                <c:pt idx="244">
                  <c:v>16.071221945189528</c:v>
                </c:pt>
                <c:pt idx="245">
                  <c:v>16.059338963549482</c:v>
                </c:pt>
                <c:pt idx="246">
                  <c:v>16.047341846769704</c:v>
                </c:pt>
                <c:pt idx="247">
                  <c:v>16.035207519145057</c:v>
                </c:pt>
                <c:pt idx="248">
                  <c:v>16.022912715948252</c:v>
                </c:pt>
                <c:pt idx="249">
                  <c:v>16.010433952713445</c:v>
                </c:pt>
                <c:pt idx="250">
                  <c:v>15.997747494844118</c:v>
                </c:pt>
                <c:pt idx="251">
                  <c:v>15.984829327602027</c:v>
                </c:pt>
                <c:pt idx="252">
                  <c:v>15.971655126539241</c:v>
                </c:pt>
                <c:pt idx="253">
                  <c:v>15.958200228438772</c:v>
                </c:pt>
                <c:pt idx="254">
                  <c:v>15.944439602836134</c:v>
                </c:pt>
                <c:pt idx="255">
                  <c:v>15.9303478241984</c:v>
                </c:pt>
                <c:pt idx="256">
                  <c:v>15.915899044844792</c:v>
                </c:pt>
                <c:pt idx="257">
                  <c:v>15.901066968698641</c:v>
                </c:pt>
                <c:pt idx="258">
                  <c:v>15.885824825968072</c:v>
                </c:pt>
                <c:pt idx="259">
                  <c:v>15.870145348859685</c:v>
                </c:pt>
                <c:pt idx="260">
                  <c:v>15.854000748437651</c:v>
                </c:pt>
                <c:pt idx="261">
                  <c:v>15.837362692747753</c:v>
                </c:pt>
                <c:pt idx="262">
                  <c:v>15.820202286335068</c:v>
                </c:pt>
                <c:pt idx="263">
                  <c:v>15.802490051290635</c:v>
                </c:pt>
                <c:pt idx="264">
                  <c:v>15.784195909972038</c:v>
                </c:pt>
                <c:pt idx="265">
                  <c:v>15.765289169549948</c:v>
                </c:pt>
                <c:pt idx="266">
                  <c:v>15.745738508540843</c:v>
                </c:pt>
                <c:pt idx="267">
                  <c:v>15.725511965493586</c:v>
                </c:pt>
                <c:pt idx="268">
                  <c:v>15.704576930004807</c:v>
                </c:pt>
                <c:pt idx="269">
                  <c:v>15.682900136244339</c:v>
                </c:pt>
                <c:pt idx="270">
                  <c:v>15.660447659177429</c:v>
                </c:pt>
                <c:pt idx="271">
                  <c:v>15.637184913676464</c:v>
                </c:pt>
                <c:pt idx="272">
                  <c:v>15.613076656716551</c:v>
                </c:pt>
                <c:pt idx="273">
                  <c:v>15.588086992854306</c:v>
                </c:pt>
                <c:pt idx="274">
                  <c:v>15.562179383187681</c:v>
                </c:pt>
                <c:pt idx="275">
                  <c:v>15.53531665799585</c:v>
                </c:pt>
                <c:pt idx="276">
                  <c:v>15.507461033254003</c:v>
                </c:pt>
                <c:pt idx="277">
                  <c:v>15.478574131214272</c:v>
                </c:pt>
                <c:pt idx="278">
                  <c:v>15.448617005235707</c:v>
                </c:pt>
                <c:pt idx="279">
                  <c:v>15.417550169037701</c:v>
                </c:pt>
                <c:pt idx="280">
                  <c:v>15.385333630537319</c:v>
                </c:pt>
                <c:pt idx="281">
                  <c:v>15.351926930417088</c:v>
                </c:pt>
                <c:pt idx="282">
                  <c:v>15.317289185550026</c:v>
                </c:pt>
                <c:pt idx="283">
                  <c:v>15.281379137387439</c:v>
                </c:pt>
                <c:pt idx="284">
                  <c:v>15.244155205390053</c:v>
                </c:pt>
                <c:pt idx="285">
                  <c:v>15.205575545553787</c:v>
                </c:pt>
                <c:pt idx="286">
                  <c:v>15.165598114050269</c:v>
                </c:pt>
                <c:pt idx="287">
                  <c:v>15.124180735966375</c:v>
                </c:pt>
                <c:pt idx="288">
                  <c:v>15.081281179088426</c:v>
                </c:pt>
                <c:pt idx="289">
                  <c:v>15.036857232634834</c:v>
                </c:pt>
                <c:pt idx="290">
                  <c:v>14.990866790796762</c:v>
                </c:pt>
                <c:pt idx="291">
                  <c:v>14.943267940898187</c:v>
                </c:pt>
                <c:pt idx="292">
                  <c:v>14.894019055937964</c:v>
                </c:pt>
                <c:pt idx="293">
                  <c:v>14.843078891225797</c:v>
                </c:pt>
                <c:pt idx="294">
                  <c:v>14.790406684769119</c:v>
                </c:pt>
                <c:pt idx="295">
                  <c:v>14.735962261019829</c:v>
                </c:pt>
                <c:pt idx="296">
                  <c:v>14.679706137530948</c:v>
                </c:pt>
                <c:pt idx="297">
                  <c:v>14.621599634027206</c:v>
                </c:pt>
                <c:pt idx="298">
                  <c:v>14.561604983339803</c:v>
                </c:pt>
                <c:pt idx="299">
                  <c:v>14.499685443610037</c:v>
                </c:pt>
                <c:pt idx="300">
                  <c:v>14.435805411121924</c:v>
                </c:pt>
                <c:pt idx="301">
                  <c:v>14.36993053308503</c:v>
                </c:pt>
                <c:pt idx="302">
                  <c:v>14.302027819654276</c:v>
                </c:pt>
                <c:pt idx="303">
                  <c:v>14.232065754446207</c:v>
                </c:pt>
                <c:pt idx="304">
                  <c:v>14.160014402789798</c:v>
                </c:pt>
                <c:pt idx="305">
                  <c:v>14.085845516937413</c:v>
                </c:pt>
                <c:pt idx="306">
                  <c:v>14.009532637456633</c:v>
                </c:pt>
                <c:pt idx="307">
                  <c:v>13.931051190028093</c:v>
                </c:pt>
                <c:pt idx="308">
                  <c:v>13.850378576888087</c:v>
                </c:pt>
                <c:pt idx="309">
                  <c:v>13.767494262178065</c:v>
                </c:pt>
                <c:pt idx="310">
                  <c:v>13.682379850495431</c:v>
                </c:pt>
                <c:pt idx="311">
                  <c:v>13.595019157983232</c:v>
                </c:pt>
                <c:pt idx="312">
                  <c:v>13.505398275346536</c:v>
                </c:pt>
                <c:pt idx="313">
                  <c:v>13.413505622244326</c:v>
                </c:pt>
                <c:pt idx="314">
                  <c:v>13.319331992573561</c:v>
                </c:pt>
                <c:pt idx="315">
                  <c:v>13.222870590236369</c:v>
                </c:pt>
                <c:pt idx="316">
                  <c:v>13.124117055063589</c:v>
                </c:pt>
                <c:pt idx="317">
                  <c:v>13.023069478653559</c:v>
                </c:pt>
                <c:pt idx="318">
                  <c:v>12.919728409974329</c:v>
                </c:pt>
                <c:pt idx="319">
                  <c:v>12.814096850670216</c:v>
                </c:pt>
                <c:pt idx="320">
                  <c:v>12.706180240106191</c:v>
                </c:pt>
                <c:pt idx="321">
                  <c:v>12.595986430275916</c:v>
                </c:pt>
                <c:pt idx="322">
                  <c:v>12.483525650789852</c:v>
                </c:pt>
                <c:pt idx="323">
                  <c:v>12.368810464246966</c:v>
                </c:pt>
                <c:pt idx="324">
                  <c:v>12.251855712375585</c:v>
                </c:pt>
                <c:pt idx="325">
                  <c:v>12.132678453406289</c:v>
                </c:pt>
                <c:pt idx="326">
                  <c:v>12.011297891209026</c:v>
                </c:pt>
                <c:pt idx="327">
                  <c:v>11.88773529678879</c:v>
                </c:pt>
                <c:pt idx="328">
                  <c:v>11.762013922787441</c:v>
                </c:pt>
                <c:pt idx="329">
                  <c:v>11.634158911684683</c:v>
                </c:pt>
                <c:pt idx="330">
                  <c:v>11.504197198424809</c:v>
                </c:pt>
                <c:pt idx="331">
                  <c:v>11.372157408222421</c:v>
                </c:pt>
                <c:pt idx="332">
                  <c:v>11.238069750315979</c:v>
                </c:pt>
                <c:pt idx="333">
                  <c:v>11.101965908444001</c:v>
                </c:pt>
                <c:pt idx="334">
                  <c:v>10.963878928817183</c:v>
                </c:pt>
                <c:pt idx="335">
                  <c:v>10.823843106347333</c:v>
                </c:pt>
                <c:pt idx="336">
                  <c:v>10.681893869876966</c:v>
                </c:pt>
                <c:pt idx="337">
                  <c:v>10.538067667123208</c:v>
                </c:pt>
                <c:pt idx="338">
                  <c:v>10.392401850023388</c:v>
                </c:pt>
                <c:pt idx="339">
                  <c:v>10.244934561124184</c:v>
                </c:pt>
                <c:pt idx="340">
                  <c:v>10.095704621618976</c:v>
                </c:pt>
                <c:pt idx="341">
                  <c:v>9.9447514215878936</c:v>
                </c:pt>
                <c:pt idx="342">
                  <c:v>9.7921148129476254</c:v>
                </c:pt>
                <c:pt idx="343">
                  <c:v>9.6378350055648312</c:v>
                </c:pt>
                <c:pt idx="344">
                  <c:v>9.4819524669358568</c:v>
                </c:pt>
                <c:pt idx="345">
                  <c:v>9.3245078257810228</c:v>
                </c:pt>
                <c:pt idx="346">
                  <c:v>9.1655417798503116</c:v>
                </c:pt>
                <c:pt idx="347">
                  <c:v>9.0050950081844263</c:v>
                </c:pt>
                <c:pt idx="348">
                  <c:v>8.8432080880261719</c:v>
                </c:pt>
                <c:pt idx="349">
                  <c:v>8.6799214165284084</c:v>
                </c:pt>
                <c:pt idx="350">
                  <c:v>8.5152751373595095</c:v>
                </c:pt>
                <c:pt idx="351">
                  <c:v>8.3493090722644343</c:v>
                </c:pt>
                <c:pt idx="352">
                  <c:v>8.1820626576004294</c:v>
                </c:pt>
                <c:pt idx="353">
                  <c:v>8.0135748858291294</c:v>
                </c:pt>
                <c:pt idx="354">
                  <c:v>7.843884251914508</c:v>
                </c:pt>
                <c:pt idx="355">
                  <c:v>7.6730287045465992</c:v>
                </c:pt>
                <c:pt idx="356">
                  <c:v>7.501045602084103</c:v>
                </c:pt>
                <c:pt idx="357">
                  <c:v>7.3279716730868909</c:v>
                </c:pt>
                <c:pt idx="358">
                  <c:v>7.1538429812896887</c:v>
                </c:pt>
                <c:pt idx="359">
                  <c:v>6.9786948948519036</c:v>
                </c:pt>
                <c:pt idx="360">
                  <c:v>6.8025620597049183</c:v>
                </c:pt>
                <c:pt idx="361">
                  <c:v>6.6254783768082426</c:v>
                </c:pt>
                <c:pt idx="362">
                  <c:v>6.4474769831172196</c:v>
                </c:pt>
                <c:pt idx="363">
                  <c:v>6.2685902360604029</c:v>
                </c:pt>
                <c:pt idx="364">
                  <c:v>6.0888497013200009</c:v>
                </c:pt>
                <c:pt idx="365">
                  <c:v>5.9082861437094891</c:v>
                </c:pt>
                <c:pt idx="366">
                  <c:v>5.7269295209406348</c:v>
                </c:pt>
                <c:pt idx="367">
                  <c:v>5.544808980076148</c:v>
                </c:pt>
                <c:pt idx="368">
                  <c:v>5.3619528564660008</c:v>
                </c:pt>
                <c:pt idx="369">
                  <c:v>5.1783886749713979</c:v>
                </c:pt>
                <c:pt idx="370">
                  <c:v>4.9941431532846927</c:v>
                </c:pt>
                <c:pt idx="371">
                  <c:v>4.8092422071605903</c:v>
                </c:pt>
                <c:pt idx="372">
                  <c:v>4.6237109573809452</c:v>
                </c:pt>
                <c:pt idx="373">
                  <c:v>4.437573738282552</c:v>
                </c:pt>
                <c:pt idx="374">
                  <c:v>4.250854107686143</c:v>
                </c:pt>
                <c:pt idx="375">
                  <c:v>4.0635748580717337</c:v>
                </c:pt>
                <c:pt idx="376">
                  <c:v>3.875758028855234</c:v>
                </c:pt>
                <c:pt idx="377">
                  <c:v>3.6874249196285653</c:v>
                </c:pt>
                <c:pt idx="378">
                  <c:v>3.4985961042343394</c:v>
                </c:pt>
                <c:pt idx="379">
                  <c:v>3.309291445555834</c:v>
                </c:pt>
                <c:pt idx="380">
                  <c:v>3.119530110906954</c:v>
                </c:pt>
                <c:pt idx="381">
                  <c:v>2.9293305879217115</c:v>
                </c:pt>
                <c:pt idx="382">
                  <c:v>2.7387107008441518</c:v>
                </c:pt>
                <c:pt idx="383">
                  <c:v>2.5476876271307951</c:v>
                </c:pt>
                <c:pt idx="384">
                  <c:v>2.3562779142834991</c:v>
                </c:pt>
                <c:pt idx="385">
                  <c:v>2.1644974968387007</c:v>
                </c:pt>
                <c:pt idx="386">
                  <c:v>1.9723617134442168</c:v>
                </c:pt>
                <c:pt idx="387">
                  <c:v>1.7798853239623842</c:v>
                </c:pt>
                <c:pt idx="388">
                  <c:v>1.5870825265431119</c:v>
                </c:pt>
                <c:pt idx="389">
                  <c:v>1.3939669746172818</c:v>
                </c:pt>
                <c:pt idx="390">
                  <c:v>1.2005517937647525</c:v>
                </c:pt>
                <c:pt idx="391">
                  <c:v>1.0068495984175581</c:v>
                </c:pt>
                <c:pt idx="392">
                  <c:v>0.8128725083624424</c:v>
                </c:pt>
                <c:pt idx="393">
                  <c:v>0.61863216501161133</c:v>
                </c:pt>
                <c:pt idx="394">
                  <c:v>0.42413974741466731</c:v>
                </c:pt>
                <c:pt idx="395">
                  <c:v>0.22940598798806278</c:v>
                </c:pt>
                <c:pt idx="396">
                  <c:v>3.4441187941926188E-2</c:v>
                </c:pt>
                <c:pt idx="397">
                  <c:v>-0.16074476761257017</c:v>
                </c:pt>
                <c:pt idx="398">
                  <c:v>-0.35614239488979038</c:v>
                </c:pt>
                <c:pt idx="399">
                  <c:v>-0.55174259700118711</c:v>
                </c:pt>
                <c:pt idx="400">
                  <c:v>-0.74753664988151058</c:v>
                </c:pt>
                <c:pt idx="401">
                  <c:v>-0.94351618857628949</c:v>
                </c:pt>
                <c:pt idx="402">
                  <c:v>-1.1396731938956002</c:v>
                </c:pt>
                <c:pt idx="403">
                  <c:v>-1.3359999794374637</c:v>
                </c:pt>
                <c:pt idx="404">
                  <c:v>-1.5324891789827184</c:v>
                </c:pt>
                <c:pt idx="405">
                  <c:v>-1.7291337342609836</c:v>
                </c:pt>
                <c:pt idx="406">
                  <c:v>-1.9259268830871541</c:v>
                </c:pt>
                <c:pt idx="407">
                  <c:v>-2.1228621478661012</c:v>
                </c:pt>
                <c:pt idx="408">
                  <c:v>-2.3199333244622125</c:v>
                </c:pt>
                <c:pt idx="409">
                  <c:v>-2.5171344714297952</c:v>
                </c:pt>
                <c:pt idx="410">
                  <c:v>-2.7144598995997313</c:v>
                </c:pt>
                <c:pt idx="411">
                  <c:v>-2.9119041620161887</c:v>
                </c:pt>
                <c:pt idx="412">
                  <c:v>-3.1094620442179348</c:v>
                </c:pt>
                <c:pt idx="413">
                  <c:v>-3.307128554857556</c:v>
                </c:pt>
                <c:pt idx="414">
                  <c:v>-3.504898916651296</c:v>
                </c:pt>
                <c:pt idx="415">
                  <c:v>-3.7027685576523979</c:v>
                </c:pt>
                <c:pt idx="416">
                  <c:v>-3.9007331028402064</c:v>
                </c:pt>
                <c:pt idx="417">
                  <c:v>-4.0987883660176827</c:v>
                </c:pt>
                <c:pt idx="418">
                  <c:v>-4.2969303420084408</c:v>
                </c:pt>
                <c:pt idx="419">
                  <c:v>-4.4951551991461258</c:v>
                </c:pt>
                <c:pt idx="420">
                  <c:v>-4.6934592720473667</c:v>
                </c:pt>
                <c:pt idx="421">
                  <c:v>-4.8918390546605153</c:v>
                </c:pt>
                <c:pt idx="422">
                  <c:v>-5.0902911935808994</c:v>
                </c:pt>
                <c:pt idx="423">
                  <c:v>-5.2888124816268025</c:v>
                </c:pt>
                <c:pt idx="424">
                  <c:v>-5.4873998516648683</c:v>
                </c:pt>
                <c:pt idx="425">
                  <c:v>-5.6860503706791761</c:v>
                </c:pt>
                <c:pt idx="426">
                  <c:v>-5.8847612340753557</c:v>
                </c:pt>
                <c:pt idx="427">
                  <c:v>-6.0835297602111886</c:v>
                </c:pt>
                <c:pt idx="428">
                  <c:v>-6.282353385147502</c:v>
                </c:pt>
                <c:pt idx="429">
                  <c:v>-6.4812296576100614</c:v>
                </c:pt>
                <c:pt idx="430">
                  <c:v>-6.6801562341560938</c:v>
                </c:pt>
                <c:pt idx="431">
                  <c:v>-6.8791308745379922</c:v>
                </c:pt>
                <c:pt idx="432">
                  <c:v>-7.0781514372566718</c:v>
                </c:pt>
                <c:pt idx="433">
                  <c:v>-7.2772158752981149</c:v>
                </c:pt>
                <c:pt idx="434">
                  <c:v>-7.476322232046229</c:v>
                </c:pt>
                <c:pt idx="435">
                  <c:v>-7.6754686373650927</c:v>
                </c:pt>
                <c:pt idx="436">
                  <c:v>-7.8746533038444646</c:v>
                </c:pt>
                <c:pt idx="437">
                  <c:v>-8.0738745232027078</c:v>
                </c:pt>
                <c:pt idx="438">
                  <c:v>-8.2731306628401455</c:v>
                </c:pt>
                <c:pt idx="439">
                  <c:v>-8.4724201625378797</c:v>
                </c:pt>
                <c:pt idx="440">
                  <c:v>-8.6717415312959893</c:v>
                </c:pt>
                <c:pt idx="441">
                  <c:v>-8.871093344305681</c:v>
                </c:pt>
                <c:pt idx="442">
                  <c:v>-9.0704742400501708</c:v>
                </c:pt>
                <c:pt idx="443">
                  <c:v>-9.2698829175289603</c:v>
                </c:pt>
                <c:pt idx="444">
                  <c:v>-9.4693181336006624</c:v>
                </c:pt>
                <c:pt idx="445">
                  <c:v>-9.6687787004400292</c:v>
                </c:pt>
                <c:pt idx="446">
                  <c:v>-9.8682634831034761</c:v>
                </c:pt>
                <c:pt idx="447">
                  <c:v>-10.067771397199859</c:v>
                </c:pt>
                <c:pt idx="448">
                  <c:v>-10.267301406661474</c:v>
                </c:pt>
                <c:pt idx="449">
                  <c:v>-10.466852521611202</c:v>
                </c:pt>
                <c:pt idx="450">
                  <c:v>-10.666423796322402</c:v>
                </c:pt>
                <c:pt idx="451">
                  <c:v>-10.866014327266697</c:v>
                </c:pt>
                <c:pt idx="452">
                  <c:v>-11.065623251246837</c:v>
                </c:pt>
                <c:pt idx="453">
                  <c:v>-11.265249743611101</c:v>
                </c:pt>
                <c:pt idx="454">
                  <c:v>-11.464893016544703</c:v>
                </c:pt>
                <c:pt idx="455">
                  <c:v>-11.664552317436613</c:v>
                </c:pt>
                <c:pt idx="456">
                  <c:v>-11.864226927317311</c:v>
                </c:pt>
                <c:pt idx="457">
                  <c:v>-12.063916159364773</c:v>
                </c:pt>
                <c:pt idx="458">
                  <c:v>-12.263619357476369</c:v>
                </c:pt>
                <c:pt idx="459">
                  <c:v>-12.463335894903068</c:v>
                </c:pt>
                <c:pt idx="460">
                  <c:v>-12.663065172943728</c:v>
                </c:pt>
                <c:pt idx="461">
                  <c:v>-12.862806619696748</c:v>
                </c:pt>
                <c:pt idx="462">
                  <c:v>-13.062559688866905</c:v>
                </c:pt>
                <c:pt idx="463">
                  <c:v>-13.262323858624434</c:v>
                </c:pt>
                <c:pt idx="464">
                  <c:v>-13.462098630514689</c:v>
                </c:pt>
                <c:pt idx="465">
                  <c:v>-13.661883528415927</c:v>
                </c:pt>
                <c:pt idx="466">
                  <c:v>-13.861678097542377</c:v>
                </c:pt>
                <c:pt idx="467">
                  <c:v>-14.061481903493338</c:v>
                </c:pt>
                <c:pt idx="468">
                  <c:v>-14.261294531342038</c:v>
                </c:pt>
                <c:pt idx="469">
                  <c:v>-14.461115584766354</c:v>
                </c:pt>
                <c:pt idx="470">
                  <c:v>-14.660944685217601</c:v>
                </c:pt>
                <c:pt idx="471">
                  <c:v>-14.860781471126181</c:v>
                </c:pt>
                <c:pt idx="472">
                  <c:v>-15.060625597142412</c:v>
                </c:pt>
                <c:pt idx="473">
                  <c:v>-15.260476733411515</c:v>
                </c:pt>
                <c:pt idx="474">
                  <c:v>-15.460334564880107</c:v>
                </c:pt>
                <c:pt idx="475">
                  <c:v>-15.660198790634222</c:v>
                </c:pt>
                <c:pt idx="476">
                  <c:v>-15.860069123266278</c:v>
                </c:pt>
                <c:pt idx="477">
                  <c:v>-16.059945288270576</c:v>
                </c:pt>
                <c:pt idx="478">
                  <c:v>-16.259827023465533</c:v>
                </c:pt>
                <c:pt idx="479">
                  <c:v>-16.459714078441692</c:v>
                </c:pt>
                <c:pt idx="480">
                  <c:v>-16.659606214034277</c:v>
                </c:pt>
                <c:pt idx="481">
                  <c:v>-16.859503201819486</c:v>
                </c:pt>
                <c:pt idx="482">
                  <c:v>-17.059404823633024</c:v>
                </c:pt>
                <c:pt idx="483">
                  <c:v>-17.259310871110181</c:v>
                </c:pt>
                <c:pt idx="484">
                  <c:v>-17.459221145246666</c:v>
                </c:pt>
                <c:pt idx="485">
                  <c:v>-17.659135455978586</c:v>
                </c:pt>
                <c:pt idx="486">
                  <c:v>-17.859053621781719</c:v>
                </c:pt>
                <c:pt idx="487">
                  <c:v>-18.05897546928837</c:v>
                </c:pt>
                <c:pt idx="488">
                  <c:v>-18.258900832921356</c:v>
                </c:pt>
                <c:pt idx="489">
                  <c:v>-18.458829554544657</c:v>
                </c:pt>
                <c:pt idx="490">
                  <c:v>-18.658761483129311</c:v>
                </c:pt>
                <c:pt idx="491">
                  <c:v>-18.858696474434538</c:v>
                </c:pt>
                <c:pt idx="492">
                  <c:v>-19.058634390702977</c:v>
                </c:pt>
                <c:pt idx="493">
                  <c:v>-19.258575100369626</c:v>
                </c:pt>
                <c:pt idx="494">
                  <c:v>-19.458518477783834</c:v>
                </c:pt>
                <c:pt idx="495">
                  <c:v>-19.658464402943849</c:v>
                </c:pt>
                <c:pt idx="496">
                  <c:v>-19.858412761242882</c:v>
                </c:pt>
                <c:pt idx="497">
                  <c:v>-20.058363443227087</c:v>
                </c:pt>
                <c:pt idx="498">
                  <c:v>-20.258316344363877</c:v>
                </c:pt>
                <c:pt idx="499">
                  <c:v>-20.458271364820973</c:v>
                </c:pt>
                <c:pt idx="500">
                  <c:v>-20.658228409255379</c:v>
                </c:pt>
                <c:pt idx="501">
                  <c:v>-20.858187386611341</c:v>
                </c:pt>
                <c:pt idx="502">
                  <c:v>-21.058148209928049</c:v>
                </c:pt>
                <c:pt idx="503">
                  <c:v>-21.258110796155478</c:v>
                </c:pt>
                <c:pt idx="504">
                  <c:v>-21.458075065978647</c:v>
                </c:pt>
                <c:pt idx="505">
                  <c:v>-21.658040943649731</c:v>
                </c:pt>
                <c:pt idx="506">
                  <c:v>-21.858008356827881</c:v>
                </c:pt>
                <c:pt idx="507">
                  <c:v>-22.057977236425941</c:v>
                </c:pt>
                <c:pt idx="508">
                  <c:v>-22.257947516464505</c:v>
                </c:pt>
                <c:pt idx="509">
                  <c:v>-22.457919133931249</c:v>
                </c:pt>
                <c:pt idx="510">
                  <c:v>-22.657892028648973</c:v>
                </c:pt>
                <c:pt idx="511">
                  <c:v>-22.857866143147135</c:v>
                </c:pt>
                <c:pt idx="512">
                  <c:v>-23.05784142254052</c:v>
                </c:pt>
                <c:pt idx="513">
                  <c:v>-23.257817814412874</c:v>
                </c:pt>
                <c:pt idx="514">
                  <c:v>-23.457795268705986</c:v>
                </c:pt>
                <c:pt idx="515">
                  <c:v>-23.657773737613596</c:v>
                </c:pt>
                <c:pt idx="516">
                  <c:v>-23.857753175480191</c:v>
                </c:pt>
                <c:pt idx="517">
                  <c:v>-24.057733538704206</c:v>
                </c:pt>
                <c:pt idx="518">
                  <c:v>-24.257714785645653</c:v>
                </c:pt>
                <c:pt idx="519">
                  <c:v>-24.457696876538066</c:v>
                </c:pt>
                <c:pt idx="520">
                  <c:v>-24.65767977340402</c:v>
                </c:pt>
                <c:pt idx="521">
                  <c:v>-24.857663439974829</c:v>
                </c:pt>
                <c:pt idx="522">
                  <c:v>-25.057647841613623</c:v>
                </c:pt>
                <c:pt idx="523">
                  <c:v>-25.257632945241873</c:v>
                </c:pt>
                <c:pt idx="524">
                  <c:v>-25.457618719269561</c:v>
                </c:pt>
                <c:pt idx="525">
                  <c:v>-25.657605133527831</c:v>
                </c:pt>
                <c:pt idx="526">
                  <c:v>-25.857592159205481</c:v>
                </c:pt>
                <c:pt idx="527">
                  <c:v>-26.057579768787605</c:v>
                </c:pt>
                <c:pt idx="528">
                  <c:v>-26.257567935997344</c:v>
                </c:pt>
                <c:pt idx="529">
                  <c:v>-26.45755663574019</c:v>
                </c:pt>
                <c:pt idx="530">
                  <c:v>-26.657545844050915</c:v>
                </c:pt>
                <c:pt idx="531">
                  <c:v>-26.857535538042562</c:v>
                </c:pt>
                <c:pt idx="532">
                  <c:v>-27.05752569585816</c:v>
                </c:pt>
                <c:pt idx="533">
                  <c:v>-27.257516296624154</c:v>
                </c:pt>
                <c:pt idx="534">
                  <c:v>-27.457507320406336</c:v>
                </c:pt>
                <c:pt idx="535">
                  <c:v>-27.657498748167491</c:v>
                </c:pt>
                <c:pt idx="536">
                  <c:v>-27.857490561727133</c:v>
                </c:pt>
                <c:pt idx="537">
                  <c:v>-28.057482743722893</c:v>
                </c:pt>
                <c:pt idx="538">
                  <c:v>-28.257475277573619</c:v>
                </c:pt>
                <c:pt idx="539">
                  <c:v>-28.457468147444423</c:v>
                </c:pt>
                <c:pt idx="540">
                  <c:v>-28.65746133821294</c:v>
                </c:pt>
                <c:pt idx="541">
                  <c:v>-28.857454835437402</c:v>
                </c:pt>
                <c:pt idx="542">
                  <c:v>-29.057448625325833</c:v>
                </c:pt>
                <c:pt idx="543">
                  <c:v>-29.257442694707038</c:v>
                </c:pt>
                <c:pt idx="544">
                  <c:v>-29.457437031002499</c:v>
                </c:pt>
                <c:pt idx="545">
                  <c:v>-29.657431622199752</c:v>
                </c:pt>
                <c:pt idx="546">
                  <c:v>-29.8574264568269</c:v>
                </c:pt>
                <c:pt idx="547">
                  <c:v>-30.057421523928383</c:v>
                </c:pt>
                <c:pt idx="548">
                  <c:v>-30.257416813041615</c:v>
                </c:pt>
                <c:pt idx="549">
                  <c:v>-30.457412314174938</c:v>
                </c:pt>
                <c:pt idx="550">
                  <c:v>-30.65740801778626</c:v>
                </c:pt>
                <c:pt idx="551">
                  <c:v>-30.857403914763083</c:v>
                </c:pt>
                <c:pt idx="552">
                  <c:v>-31.057399996402623</c:v>
                </c:pt>
                <c:pt idx="553">
                  <c:v>-31.257396254394102</c:v>
                </c:pt>
                <c:pt idx="554">
                  <c:v>-31.457392680800709</c:v>
                </c:pt>
                <c:pt idx="555">
                  <c:v>-31.657389268042735</c:v>
                </c:pt>
                <c:pt idx="556">
                  <c:v>-31.857386008881697</c:v>
                </c:pt>
                <c:pt idx="557">
                  <c:v>-32.057382896404754</c:v>
                </c:pt>
                <c:pt idx="558">
                  <c:v>-32.257379924010266</c:v>
                </c:pt>
                <c:pt idx="559">
                  <c:v>-32.457377085393688</c:v>
                </c:pt>
                <c:pt idx="560">
                  <c:v>-32.657374374534143</c:v>
                </c:pt>
                <c:pt idx="561">
                  <c:v>-32.857371785681813</c:v>
                </c:pt>
                <c:pt idx="562">
                  <c:v>-33.057369313345575</c:v>
                </c:pt>
                <c:pt idx="563">
                  <c:v>-33.257366952281465</c:v>
                </c:pt>
                <c:pt idx="564">
                  <c:v>-33.457364697481538</c:v>
                </c:pt>
                <c:pt idx="565">
                  <c:v>-33.657362544163291</c:v>
                </c:pt>
                <c:pt idx="566">
                  <c:v>-33.857360487759301</c:v>
                </c:pt>
                <c:pt idx="567">
                  <c:v>-34.057358523907808</c:v>
                </c:pt>
                <c:pt idx="568">
                  <c:v>-34.25735664844337</c:v>
                </c:pt>
                <c:pt idx="569">
                  <c:v>-34.457354857388005</c:v>
                </c:pt>
                <c:pt idx="570">
                  <c:v>-34.657353146942675</c:v>
                </c:pt>
                <c:pt idx="571">
                  <c:v>-34.857351513479486</c:v>
                </c:pt>
                <c:pt idx="572">
                  <c:v>-35.057349953533624</c:v>
                </c:pt>
                <c:pt idx="573">
                  <c:v>-35.257348463796411</c:v>
                </c:pt>
                <c:pt idx="574">
                  <c:v>-35.457347041107909</c:v>
                </c:pt>
                <c:pt idx="575">
                  <c:v>-35.657345682450497</c:v>
                </c:pt>
                <c:pt idx="576">
                  <c:v>-35.857344384942344</c:v>
                </c:pt>
                <c:pt idx="577">
                  <c:v>-36.057343145831354</c:v>
                </c:pt>
                <c:pt idx="578">
                  <c:v>-36.257341962489186</c:v>
                </c:pt>
                <c:pt idx="579">
                  <c:v>-36.457340832405905</c:v>
                </c:pt>
                <c:pt idx="580">
                  <c:v>-36.657339753184466</c:v>
                </c:pt>
                <c:pt idx="581">
                  <c:v>-36.857338722535751</c:v>
                </c:pt>
                <c:pt idx="582">
                  <c:v>-37.057337738273617</c:v>
                </c:pt>
                <c:pt idx="583">
                  <c:v>-37.257336798310376</c:v>
                </c:pt>
                <c:pt idx="584">
                  <c:v>-37.457335900652282</c:v>
                </c:pt>
                <c:pt idx="585">
                  <c:v>-37.657335043395257</c:v>
                </c:pt>
                <c:pt idx="586">
                  <c:v>-37.857334224720994</c:v>
                </c:pt>
                <c:pt idx="587">
                  <c:v>-38.057333442893011</c:v>
                </c:pt>
                <c:pt idx="588">
                  <c:v>-38.257332696252938</c:v>
                </c:pt>
                <c:pt idx="589">
                  <c:v>-38.45733198321706</c:v>
                </c:pt>
                <c:pt idx="590">
                  <c:v>-38.657331302273079</c:v>
                </c:pt>
                <c:pt idx="591">
                  <c:v>-38.857330651976433</c:v>
                </c:pt>
                <c:pt idx="592">
                  <c:v>-39.057330030947881</c:v>
                </c:pt>
                <c:pt idx="593">
                  <c:v>-39.257329437870112</c:v>
                </c:pt>
                <c:pt idx="594">
                  <c:v>-39.457328871485217</c:v>
                </c:pt>
                <c:pt idx="595">
                  <c:v>-39.657328330591938</c:v>
                </c:pt>
                <c:pt idx="596">
                  <c:v>-39.857327814042627</c:v>
                </c:pt>
                <c:pt idx="597">
                  <c:v>-40.05732732074182</c:v>
                </c:pt>
                <c:pt idx="598">
                  <c:v>-40.257326849643157</c:v>
                </c:pt>
                <c:pt idx="599">
                  <c:v>-40.457326399747345</c:v>
                </c:pt>
                <c:pt idx="600">
                  <c:v>-40.657325970100146</c:v>
                </c:pt>
                <c:pt idx="601">
                  <c:v>-40.857325559790254</c:v>
                </c:pt>
                <c:pt idx="602">
                  <c:v>-41.057325167947283</c:v>
                </c:pt>
                <c:pt idx="603">
                  <c:v>-41.257324793740096</c:v>
                </c:pt>
                <c:pt idx="604">
                  <c:v>-41.457324436374982</c:v>
                </c:pt>
                <c:pt idx="605">
                  <c:v>-41.657324095093941</c:v>
                </c:pt>
                <c:pt idx="606">
                  <c:v>-41.857323769173064</c:v>
                </c:pt>
                <c:pt idx="607">
                  <c:v>-42.057323457920972</c:v>
                </c:pt>
                <c:pt idx="608">
                  <c:v>-42.257323160677537</c:v>
                </c:pt>
                <c:pt idx="609">
                  <c:v>-42.457322876812292</c:v>
                </c:pt>
                <c:pt idx="610">
                  <c:v>-42.657322605723024</c:v>
                </c:pt>
                <c:pt idx="611">
                  <c:v>-42.857322346834742</c:v>
                </c:pt>
                <c:pt idx="612">
                  <c:v>-43.057322099598387</c:v>
                </c:pt>
                <c:pt idx="613">
                  <c:v>-43.257321863489459</c:v>
                </c:pt>
                <c:pt idx="614">
                  <c:v>-43.457321638007159</c:v>
                </c:pt>
                <c:pt idx="615">
                  <c:v>-43.65732142267322</c:v>
                </c:pt>
                <c:pt idx="616">
                  <c:v>-43.857321217030915</c:v>
                </c:pt>
                <c:pt idx="617">
                  <c:v>-44.057321020644039</c:v>
                </c:pt>
                <c:pt idx="618">
                  <c:v>-44.257320833095989</c:v>
                </c:pt>
                <c:pt idx="619">
                  <c:v>-44.457320653989008</c:v>
                </c:pt>
                <c:pt idx="620">
                  <c:v>-44.657320482943177</c:v>
                </c:pt>
                <c:pt idx="621">
                  <c:v>-44.857320319595658</c:v>
                </c:pt>
                <c:pt idx="622">
                  <c:v>-45.057320163599961</c:v>
                </c:pt>
                <c:pt idx="623">
                  <c:v>-45.257320014625257</c:v>
                </c:pt>
                <c:pt idx="624">
                  <c:v>-45.457319872355477</c:v>
                </c:pt>
                <c:pt idx="625">
                  <c:v>-45.657319736488894</c:v>
                </c:pt>
                <c:pt idx="626">
                  <c:v>-45.85731960673737</c:v>
                </c:pt>
                <c:pt idx="627">
                  <c:v>-46.057319482825513</c:v>
                </c:pt>
                <c:pt idx="628">
                  <c:v>-46.257319364490669</c:v>
                </c:pt>
                <c:pt idx="629">
                  <c:v>-46.457319251481771</c:v>
                </c:pt>
                <c:pt idx="630">
                  <c:v>-46.657319143559121</c:v>
                </c:pt>
                <c:pt idx="631">
                  <c:v>-46.857319040493778</c:v>
                </c:pt>
                <c:pt idx="632">
                  <c:v>-47.057318942067127</c:v>
                </c:pt>
                <c:pt idx="633">
                  <c:v>-47.257318848070383</c:v>
                </c:pt>
                <c:pt idx="634">
                  <c:v>-47.457318758304211</c:v>
                </c:pt>
                <c:pt idx="635">
                  <c:v>-47.657318672578221</c:v>
                </c:pt>
                <c:pt idx="636">
                  <c:v>-47.857318590710477</c:v>
                </c:pt>
                <c:pt idx="637">
                  <c:v>-48.057318512527587</c:v>
                </c:pt>
                <c:pt idx="638">
                  <c:v>-48.257318437863319</c:v>
                </c:pt>
                <c:pt idx="639">
                  <c:v>-48.457318366559321</c:v>
                </c:pt>
                <c:pt idx="640">
                  <c:v>-48.657318298464929</c:v>
                </c:pt>
                <c:pt idx="641">
                  <c:v>-48.857318233435066</c:v>
                </c:pt>
                <c:pt idx="642">
                  <c:v>-49.057318171332028</c:v>
                </c:pt>
                <c:pt idx="643">
                  <c:v>-49.25731811202408</c:v>
                </c:pt>
                <c:pt idx="644">
                  <c:v>-49.457318055385457</c:v>
                </c:pt>
                <c:pt idx="645">
                  <c:v>-49.657318001295963</c:v>
                </c:pt>
                <c:pt idx="646">
                  <c:v>-49.857317949640915</c:v>
                </c:pt>
                <c:pt idx="647">
                  <c:v>-50.057317900310721</c:v>
                </c:pt>
                <c:pt idx="648">
                  <c:v>-50.257317853200746</c:v>
                </c:pt>
                <c:pt idx="649">
                  <c:v>-50.457317808211073</c:v>
                </c:pt>
                <c:pt idx="650">
                  <c:v>-50.657317765246304</c:v>
                </c:pt>
                <c:pt idx="651">
                  <c:v>-50.857317724215235</c:v>
                </c:pt>
                <c:pt idx="652">
                  <c:v>-51.057317685030853</c:v>
                </c:pt>
                <c:pt idx="653">
                  <c:v>-51.257317647610066</c:v>
                </c:pt>
                <c:pt idx="654">
                  <c:v>-51.457317611873535</c:v>
                </c:pt>
                <c:pt idx="655">
                  <c:v>-51.657317577745374</c:v>
                </c:pt>
                <c:pt idx="656">
                  <c:v>-51.857317545153222</c:v>
                </c:pt>
                <c:pt idx="657">
                  <c:v>-52.057317514027915</c:v>
                </c:pt>
                <c:pt idx="658">
                  <c:v>-52.257317484303599</c:v>
                </c:pt>
                <c:pt idx="659">
                  <c:v>-52.457317455917007</c:v>
                </c:pt>
                <c:pt idx="660">
                  <c:v>-52.657317428808057</c:v>
                </c:pt>
                <c:pt idx="661">
                  <c:v>-52.857317402919207</c:v>
                </c:pt>
                <c:pt idx="662">
                  <c:v>-53.057317378195549</c:v>
                </c:pt>
                <c:pt idx="663">
                  <c:v>-53.257317354584629</c:v>
                </c:pt>
                <c:pt idx="664">
                  <c:v>-53.457317332036382</c:v>
                </c:pt>
                <c:pt idx="665">
                  <c:v>-53.657317310502975</c:v>
                </c:pt>
                <c:pt idx="666">
                  <c:v>-53.85731728993872</c:v>
                </c:pt>
                <c:pt idx="667">
                  <c:v>-54.057317270300018</c:v>
                </c:pt>
                <c:pt idx="668">
                  <c:v>-54.257317251545146</c:v>
                </c:pt>
                <c:pt idx="669">
                  <c:v>-54.457317233634456</c:v>
                </c:pt>
                <c:pt idx="670">
                  <c:v>-54.657317216529876</c:v>
                </c:pt>
                <c:pt idx="671">
                  <c:v>-54.857317200195084</c:v>
                </c:pt>
                <c:pt idx="672">
                  <c:v>-55.057317184595547</c:v>
                </c:pt>
                <c:pt idx="673">
                  <c:v>-55.257317169698055</c:v>
                </c:pt>
                <c:pt idx="674">
                  <c:v>-55.45731715547106</c:v>
                </c:pt>
                <c:pt idx="675">
                  <c:v>-55.65731714188442</c:v>
                </c:pt>
                <c:pt idx="676">
                  <c:v>-55.85731712890923</c:v>
                </c:pt>
                <c:pt idx="677">
                  <c:v>-56.057317116518036</c:v>
                </c:pt>
                <c:pt idx="678">
                  <c:v>-56.257317104684532</c:v>
                </c:pt>
                <c:pt idx="679">
                  <c:v>-56.457317093383637</c:v>
                </c:pt>
                <c:pt idx="680">
                  <c:v>-56.657317082591376</c:v>
                </c:pt>
                <c:pt idx="681">
                  <c:v>-56.857317072285014</c:v>
                </c:pt>
                <c:pt idx="682">
                  <c:v>-57.057317062442394</c:v>
                </c:pt>
                <c:pt idx="683">
                  <c:v>-57.257317053042712</c:v>
                </c:pt>
                <c:pt idx="684">
                  <c:v>-57.457317044066073</c:v>
                </c:pt>
                <c:pt idx="685">
                  <c:v>-57.657317035493477</c:v>
                </c:pt>
                <c:pt idx="686">
                  <c:v>-57.857317027306692</c:v>
                </c:pt>
                <c:pt idx="687">
                  <c:v>-58.05731701948838</c:v>
                </c:pt>
                <c:pt idx="688">
                  <c:v>-58.257317012021971</c:v>
                </c:pt>
                <c:pt idx="689">
                  <c:v>-58.457317004891564</c:v>
                </c:pt>
                <c:pt idx="690">
                  <c:v>-58.657316998082095</c:v>
                </c:pt>
                <c:pt idx="691">
                  <c:v>-58.857316991579097</c:v>
                </c:pt>
                <c:pt idx="692">
                  <c:v>-59.057316985368843</c:v>
                </c:pt>
                <c:pt idx="693">
                  <c:v>-59.257316979438031</c:v>
                </c:pt>
                <c:pt idx="694">
                  <c:v>-59.457316973774155</c:v>
                </c:pt>
                <c:pt idx="695">
                  <c:v>-59.657316968365194</c:v>
                </c:pt>
                <c:pt idx="696">
                  <c:v>-59.857316963199708</c:v>
                </c:pt>
                <c:pt idx="697">
                  <c:v>-60.057316958266668</c:v>
                </c:pt>
                <c:pt idx="698">
                  <c:v>-60.257316953555673</c:v>
                </c:pt>
                <c:pt idx="699">
                  <c:v>-60.457316949056732</c:v>
                </c:pt>
                <c:pt idx="700">
                  <c:v>-60.65731694476024</c:v>
                </c:pt>
                <c:pt idx="701">
                  <c:v>-60.8573169406571</c:v>
                </c:pt>
                <c:pt idx="702">
                  <c:v>-61.057316936738715</c:v>
                </c:pt>
                <c:pt idx="703">
                  <c:v>-61.257316932996616</c:v>
                </c:pt>
                <c:pt idx="704">
                  <c:v>-61.457316929422959</c:v>
                </c:pt>
                <c:pt idx="705">
                  <c:v>-61.657316926010182</c:v>
                </c:pt>
                <c:pt idx="706">
                  <c:v>-61.857316922750968</c:v>
                </c:pt>
                <c:pt idx="707">
                  <c:v>-62.057316919638424</c:v>
                </c:pt>
                <c:pt idx="708">
                  <c:v>-62.257316916665971</c:v>
                </c:pt>
                <c:pt idx="709">
                  <c:v>-62.457316913827299</c:v>
                </c:pt>
                <c:pt idx="710">
                  <c:v>-62.657316911116396</c:v>
                </c:pt>
                <c:pt idx="711">
                  <c:v>-62.857316908527494</c:v>
                </c:pt>
                <c:pt idx="712">
                  <c:v>-63.057316906055149</c:v>
                </c:pt>
                <c:pt idx="713">
                  <c:v>-63.257316903694075</c:v>
                </c:pt>
                <c:pt idx="714">
                  <c:v>-63.457316901439228</c:v>
                </c:pt>
                <c:pt idx="715">
                  <c:v>-63.657316899285917</c:v>
                </c:pt>
                <c:pt idx="716">
                  <c:v>-63.857316897229509</c:v>
                </c:pt>
                <c:pt idx="717">
                  <c:v>-64.057316895265615</c:v>
                </c:pt>
                <c:pt idx="718">
                  <c:v>-64.257316893390126</c:v>
                </c:pt>
                <c:pt idx="719">
                  <c:v>-64.457316891599049</c:v>
                </c:pt>
                <c:pt idx="720">
                  <c:v>-64.657316889888548</c:v>
                </c:pt>
                <c:pt idx="721">
                  <c:v>-64.857316888255085</c:v>
                </c:pt>
                <c:pt idx="722">
                  <c:v>-65.057316886695148</c:v>
                </c:pt>
                <c:pt idx="723">
                  <c:v>-65.25731688520537</c:v>
                </c:pt>
                <c:pt idx="724">
                  <c:v>-65.457316883782909</c:v>
                </c:pt>
                <c:pt idx="725">
                  <c:v>-65.657316882424254</c:v>
                </c:pt>
                <c:pt idx="726">
                  <c:v>-65.857316881126735</c:v>
                </c:pt>
                <c:pt idx="727">
                  <c:v>-66.057316879887637</c:v>
                </c:pt>
                <c:pt idx="728">
                  <c:v>-66.257316878704259</c:v>
                </c:pt>
                <c:pt idx="729">
                  <c:v>-66.4573168775742</c:v>
                </c:pt>
                <c:pt idx="730">
                  <c:v>-66.657316876494875</c:v>
                </c:pt>
                <c:pt idx="731">
                  <c:v>-66.85731687546425</c:v>
                </c:pt>
                <c:pt idx="732">
                  <c:v>-67.057316874479966</c:v>
                </c:pt>
                <c:pt idx="733">
                  <c:v>-67.257316873540034</c:v>
                </c:pt>
                <c:pt idx="734">
                  <c:v>-67.457316872642409</c:v>
                </c:pt>
                <c:pt idx="735">
                  <c:v>-67.657316871785127</c:v>
                </c:pt>
                <c:pt idx="736">
                  <c:v>-67.857316870966457</c:v>
                </c:pt>
                <c:pt idx="737">
                  <c:v>-68.057316870184636</c:v>
                </c:pt>
                <c:pt idx="738">
                  <c:v>-68.257316869437986</c:v>
                </c:pt>
                <c:pt idx="739">
                  <c:v>-68.457316868724917</c:v>
                </c:pt>
                <c:pt idx="740">
                  <c:v>-68.657316868043935</c:v>
                </c:pt>
                <c:pt idx="741">
                  <c:v>-68.857316867393635</c:v>
                </c:pt>
                <c:pt idx="742">
                  <c:v>-69.057316866772638</c:v>
                </c:pt>
                <c:pt idx="743">
                  <c:v>-69.257316866179551</c:v>
                </c:pt>
                <c:pt idx="744">
                  <c:v>-69.457316865613166</c:v>
                </c:pt>
                <c:pt idx="745">
                  <c:v>-69.657316865072318</c:v>
                </c:pt>
                <c:pt idx="746">
                  <c:v>-69.857316864555756</c:v>
                </c:pt>
                <c:pt idx="747">
                  <c:v>-70.057316864062443</c:v>
                </c:pt>
                <c:pt idx="748">
                  <c:v>-70.257316863591356</c:v>
                </c:pt>
                <c:pt idx="749">
                  <c:v>-70.457316863141443</c:v>
                </c:pt>
                <c:pt idx="750">
                  <c:v>-70.657316862711809</c:v>
                </c:pt>
                <c:pt idx="751">
                  <c:v>-70.857316862301516</c:v>
                </c:pt>
                <c:pt idx="752">
                  <c:v>-71.057316861909641</c:v>
                </c:pt>
                <c:pt idx="753">
                  <c:v>-71.257316861535429</c:v>
                </c:pt>
                <c:pt idx="754">
                  <c:v>-71.457316861178043</c:v>
                </c:pt>
                <c:pt idx="755">
                  <c:v>-71.657316860836829</c:v>
                </c:pt>
                <c:pt idx="756">
                  <c:v>-71.857316860510863</c:v>
                </c:pt>
                <c:pt idx="757">
                  <c:v>-72.05731686019962</c:v>
                </c:pt>
                <c:pt idx="758">
                  <c:v>-72.257316859902417</c:v>
                </c:pt>
                <c:pt idx="759">
                  <c:v>-72.45731685961853</c:v>
                </c:pt>
                <c:pt idx="760">
                  <c:v>-72.657316859347432</c:v>
                </c:pt>
                <c:pt idx="761">
                  <c:v>-72.857316859088513</c:v>
                </c:pt>
                <c:pt idx="762">
                  <c:v>-73.05731685884129</c:v>
                </c:pt>
                <c:pt idx="763">
                  <c:v>-73.257316858605151</c:v>
                </c:pt>
                <c:pt idx="764">
                  <c:v>-73.457316858379684</c:v>
                </c:pt>
                <c:pt idx="765">
                  <c:v>-73.657316858164378</c:v>
                </c:pt>
                <c:pt idx="766">
                  <c:v>-73.857316857958736</c:v>
                </c:pt>
                <c:pt idx="767">
                  <c:v>-74.057316857762359</c:v>
                </c:pt>
                <c:pt idx="768">
                  <c:v>-74.257316857575006</c:v>
                </c:pt>
                <c:pt idx="769">
                  <c:v>-74.457316857395881</c:v>
                </c:pt>
                <c:pt idx="770">
                  <c:v>-74.657316857224885</c:v>
                </c:pt>
                <c:pt idx="771">
                  <c:v>-74.857316857061505</c:v>
                </c:pt>
                <c:pt idx="772">
                  <c:v>-75.057316856905487</c:v>
                </c:pt>
                <c:pt idx="773">
                  <c:v>-75.257316856756489</c:v>
                </c:pt>
                <c:pt idx="774">
                  <c:v>-75.457316856614227</c:v>
                </c:pt>
                <c:pt idx="775">
                  <c:v>-75.657316856478388</c:v>
                </c:pt>
                <c:pt idx="776">
                  <c:v>-75.857316856348632</c:v>
                </c:pt>
                <c:pt idx="777">
                  <c:v>-76.057316856224702</c:v>
                </c:pt>
                <c:pt idx="778">
                  <c:v>-76.257316856106414</c:v>
                </c:pt>
                <c:pt idx="779">
                  <c:v>-76.457316855993398</c:v>
                </c:pt>
                <c:pt idx="780">
                  <c:v>-76.657316855885455</c:v>
                </c:pt>
                <c:pt idx="781">
                  <c:v>-76.857316855782415</c:v>
                </c:pt>
                <c:pt idx="782">
                  <c:v>-77.057316855683936</c:v>
                </c:pt>
                <c:pt idx="783">
                  <c:v>-77.257316855589934</c:v>
                </c:pt>
                <c:pt idx="784">
                  <c:v>-77.457316855500167</c:v>
                </c:pt>
                <c:pt idx="785">
                  <c:v>-77.657316855414464</c:v>
                </c:pt>
                <c:pt idx="786">
                  <c:v>-77.857316855332613</c:v>
                </c:pt>
                <c:pt idx="787">
                  <c:v>-78.057316855254456</c:v>
                </c:pt>
                <c:pt idx="788">
                  <c:v>-78.257316855179766</c:v>
                </c:pt>
                <c:pt idx="789">
                  <c:v>-78.457316855108473</c:v>
                </c:pt>
                <c:pt idx="790">
                  <c:v>-78.657316855040364</c:v>
                </c:pt>
                <c:pt idx="791">
                  <c:v>-78.857316854975338</c:v>
                </c:pt>
                <c:pt idx="792">
                  <c:v>-79.057316854913239</c:v>
                </c:pt>
                <c:pt idx="793">
                  <c:v>-79.257316854853869</c:v>
                </c:pt>
                <c:pt idx="794">
                  <c:v>-79.457316854797241</c:v>
                </c:pt>
                <c:pt idx="795">
                  <c:v>-79.657316854743172</c:v>
                </c:pt>
                <c:pt idx="796">
                  <c:v>-79.857316854691518</c:v>
                </c:pt>
                <c:pt idx="797">
                  <c:v>-80.057316854642238</c:v>
                </c:pt>
                <c:pt idx="798">
                  <c:v>-80.257316854595103</c:v>
                </c:pt>
                <c:pt idx="799">
                  <c:v>-80.457316854550101</c:v>
                </c:pt>
                <c:pt idx="800">
                  <c:v>-80.657316854507144</c:v>
                </c:pt>
                <c:pt idx="801">
                  <c:v>-80.857316854466106</c:v>
                </c:pt>
                <c:pt idx="802">
                  <c:v>-81.057316854426929</c:v>
                </c:pt>
                <c:pt idx="803">
                  <c:v>-81.257316854389543</c:v>
                </c:pt>
                <c:pt idx="804">
                  <c:v>-81.457316854353778</c:v>
                </c:pt>
                <c:pt idx="805">
                  <c:v>-81.657316854319632</c:v>
                </c:pt>
                <c:pt idx="806">
                  <c:v>-81.857316854287021</c:v>
                </c:pt>
                <c:pt idx="807">
                  <c:v>-82.057316854255944</c:v>
                </c:pt>
                <c:pt idx="808">
                  <c:v>-82.257316854226204</c:v>
                </c:pt>
                <c:pt idx="809">
                  <c:v>-82.457316854198027</c:v>
                </c:pt>
                <c:pt idx="810">
                  <c:v>-82.657316854170674</c:v>
                </c:pt>
                <c:pt idx="811">
                  <c:v>-82.857316854144841</c:v>
                </c:pt>
                <c:pt idx="812">
                  <c:v>-83.057316854120259</c:v>
                </c:pt>
                <c:pt idx="813">
                  <c:v>-83.257316854096658</c:v>
                </c:pt>
                <c:pt idx="814">
                  <c:v>-83.45731685407408</c:v>
                </c:pt>
                <c:pt idx="815">
                  <c:v>-83.657316854052581</c:v>
                </c:pt>
                <c:pt idx="816">
                  <c:v>-83.857316854032035</c:v>
                </c:pt>
                <c:pt idx="817">
                  <c:v>-84.057316854012399</c:v>
                </c:pt>
                <c:pt idx="818">
                  <c:v>-84.257316853993657</c:v>
                </c:pt>
              </c:numCache>
            </c:numRef>
          </c:yVal>
          <c:smooth val="1"/>
          <c:extLst>
            <c:ext xmlns:c16="http://schemas.microsoft.com/office/drawing/2014/chart" uri="{C3380CC4-5D6E-409C-BE32-E72D297353CC}">
              <c16:uniqueId val="{00000000-788A-1048-876C-D474C7105389}"/>
            </c:ext>
          </c:extLst>
        </c:ser>
        <c:ser>
          <c:idx val="5"/>
          <c:order val="5"/>
          <c:tx>
            <c:v>mid_DC_gain_comp</c:v>
          </c:tx>
          <c:spPr>
            <a:ln>
              <a:prstDash val="sysDot"/>
            </a:ln>
          </c:spPr>
          <c:marker>
            <c:symbol val="none"/>
          </c:marker>
          <c:xVal>
            <c:numRef>
              <c:f>Sheet2!$F$31:$G$31</c:f>
              <c:numCache>
                <c:formatCode>General</c:formatCode>
                <c:ptCount val="2"/>
                <c:pt idx="0">
                  <c:v>100</c:v>
                </c:pt>
                <c:pt idx="1">
                  <c:v>1000000</c:v>
                </c:pt>
              </c:numCache>
            </c:numRef>
          </c:xVal>
          <c:yVal>
            <c:numRef>
              <c:f>Sheet2!$D$32:$E$32</c:f>
              <c:numCache>
                <c:formatCode>General</c:formatCode>
                <c:ptCount val="2"/>
                <c:pt idx="0">
                  <c:v>16.375071809954335</c:v>
                </c:pt>
                <c:pt idx="1">
                  <c:v>16.375071809954335</c:v>
                </c:pt>
              </c:numCache>
            </c:numRef>
          </c:yVal>
          <c:smooth val="1"/>
          <c:extLst>
            <c:ext xmlns:c16="http://schemas.microsoft.com/office/drawing/2014/chart" uri="{C3380CC4-5D6E-409C-BE32-E72D297353CC}">
              <c16:uniqueId val="{00000001-788A-1048-876C-D474C7105389}"/>
            </c:ext>
          </c:extLst>
        </c:ser>
        <c:dLbls>
          <c:showLegendKey val="0"/>
          <c:showVal val="0"/>
          <c:showCatName val="0"/>
          <c:showSerName val="0"/>
          <c:showPercent val="0"/>
          <c:showBubbleSize val="0"/>
        </c:dLbls>
        <c:axId val="529259904"/>
        <c:axId val="529266176"/>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Sheet2!$AO$4:$AO$822</c:f>
              <c:numCache>
                <c:formatCode>0.0000</c:formatCode>
                <c:ptCount val="819"/>
                <c:pt idx="0">
                  <c:v>-88.326929520824336</c:v>
                </c:pt>
                <c:pt idx="1">
                  <c:v>-88.306172274175893</c:v>
                </c:pt>
                <c:pt idx="2">
                  <c:v>-88.284518017471953</c:v>
                </c:pt>
                <c:pt idx="3">
                  <c:v>-88.261955343081922</c:v>
                </c:pt>
                <c:pt idx="4">
                  <c:v>-88.23847236721673</c:v>
                </c:pt>
                <c:pt idx="5">
                  <c:v>-88.214056724005033</c:v>
                </c:pt>
                <c:pt idx="6">
                  <c:v>-88.188695559341483</c:v>
                </c:pt>
                <c:pt idx="7">
                  <c:v>-88.162375524506132</c:v>
                </c:pt>
                <c:pt idx="8">
                  <c:v>-88.135082769553222</c:v>
                </c:pt>
                <c:pt idx="9">
                  <c:v>-88.106802936468569</c:v>
                </c:pt>
                <c:pt idx="10">
                  <c:v>-88.077521152093794</c:v>
                </c:pt>
                <c:pt idx="11">
                  <c:v>-88.047222020816321</c:v>
                </c:pt>
                <c:pt idx="12">
                  <c:v>-88.015889617024328</c:v>
                </c:pt>
                <c:pt idx="13">
                  <c:v>-87.983507477324935</c:v>
                </c:pt>
                <c:pt idx="14">
                  <c:v>-87.95005859252521</c:v>
                </c:pt>
                <c:pt idx="15">
                  <c:v>-87.915525399374786</c:v>
                </c:pt>
                <c:pt idx="16">
                  <c:v>-87.879889772069262</c:v>
                </c:pt>
                <c:pt idx="17">
                  <c:v>-87.843133013513963</c:v>
                </c:pt>
                <c:pt idx="18">
                  <c:v>-87.805235846347216</c:v>
                </c:pt>
                <c:pt idx="19">
                  <c:v>-87.766178403723018</c:v>
                </c:pt>
                <c:pt idx="20">
                  <c:v>-87.725940219853001</c:v>
                </c:pt>
                <c:pt idx="21">
                  <c:v>-87.684500220307271</c:v>
                </c:pt>
                <c:pt idx="22">
                  <c:v>-87.641836712074891</c:v>
                </c:pt>
                <c:pt idx="23">
                  <c:v>-87.597927373384252</c:v>
                </c:pt>
                <c:pt idx="24">
                  <c:v>-87.552749243284239</c:v>
                </c:pt>
                <c:pt idx="25">
                  <c:v>-87.506278710986976</c:v>
                </c:pt>
                <c:pt idx="26">
                  <c:v>-87.458491504974205</c:v>
                </c:pt>
                <c:pt idx="27">
                  <c:v>-87.409362681868387</c:v>
                </c:pt>
                <c:pt idx="28">
                  <c:v>-87.35886661507115</c:v>
                </c:pt>
                <c:pt idx="29">
                  <c:v>-87.306976983171765</c:v>
                </c:pt>
                <c:pt idx="30">
                  <c:v>-87.253666758128588</c:v>
                </c:pt>
                <c:pt idx="31">
                  <c:v>-87.198908193227069</c:v>
                </c:pt>
                <c:pt idx="32">
                  <c:v>-87.14267281081888</c:v>
                </c:pt>
                <c:pt idx="33">
                  <c:v>-87.08493138984656</c:v>
                </c:pt>
                <c:pt idx="34">
                  <c:v>-87.025653953159747</c:v>
                </c:pt>
                <c:pt idx="35">
                  <c:v>-86.964809754628547</c:v>
                </c:pt>
                <c:pt idx="36">
                  <c:v>-86.902367266061617</c:v>
                </c:pt>
                <c:pt idx="37">
                  <c:v>-86.838294163936723</c:v>
                </c:pt>
                <c:pt idx="38">
                  <c:v>-86.772557315952284</c:v>
                </c:pt>
                <c:pt idx="39">
                  <c:v>-86.70512276741006</c:v>
                </c:pt>
                <c:pt idx="40">
                  <c:v>-86.635955727439452</c:v>
                </c:pt>
                <c:pt idx="41">
                  <c:v>-86.565020555075819</c:v>
                </c:pt>
                <c:pt idx="42">
                  <c:v>-86.492280745205633</c:v>
                </c:pt>
                <c:pt idx="43">
                  <c:v>-86.417698914393256</c:v>
                </c:pt>
                <c:pt idx="44">
                  <c:v>-86.341236786605307</c:v>
                </c:pt>
                <c:pt idx="45">
                  <c:v>-86.262855178850046</c:v>
                </c:pt>
                <c:pt idx="46">
                  <c:v>-86.182513986750806</c:v>
                </c:pt>
                <c:pt idx="47">
                  <c:v>-86.100172170074799</c:v>
                </c:pt>
                <c:pt idx="48">
                  <c:v>-86.015787738239538</c:v>
                </c:pt>
                <c:pt idx="49">
                  <c:v>-85.929317735822124</c:v>
                </c:pt>
                <c:pt idx="50">
                  <c:v>-85.840718228098041</c:v>
                </c:pt>
                <c:pt idx="51">
                  <c:v>-85.749944286638879</c:v>
                </c:pt>
                <c:pt idx="52">
                  <c:v>-85.656949975000714</c:v>
                </c:pt>
                <c:pt idx="53">
                  <c:v>-85.561688334537521</c:v>
                </c:pt>
                <c:pt idx="54">
                  <c:v>-85.464111370376528</c:v>
                </c:pt>
                <c:pt idx="55">
                  <c:v>-85.36417003759594</c:v>
                </c:pt>
                <c:pt idx="56">
                  <c:v>-85.261814227648316</c:v>
                </c:pt>
                <c:pt idx="57">
                  <c:v>-85.156992755076018</c:v>
                </c:pt>
                <c:pt idx="58">
                  <c:v>-85.04965334456945</c:v>
                </c:pt>
                <c:pt idx="59">
                  <c:v>-84.939742618421747</c:v>
                </c:pt>
                <c:pt idx="60">
                  <c:v>-84.827206084438572</c:v>
                </c:pt>
                <c:pt idx="61">
                  <c:v>-84.711988124365121</c:v>
                </c:pt>
                <c:pt idx="62">
                  <c:v>-84.594031982897462</c:v>
                </c:pt>
                <c:pt idx="63">
                  <c:v>-84.473279757350284</c:v>
                </c:pt>
                <c:pt idx="64">
                  <c:v>-84.349672388057769</c:v>
                </c:pt>
                <c:pt idx="65">
                  <c:v>-84.223149649590027</c:v>
                </c:pt>
                <c:pt idx="66">
                  <c:v>-84.093650142873415</c:v>
                </c:pt>
                <c:pt idx="67">
                  <c:v>-83.96111128830843</c:v>
                </c:pt>
                <c:pt idx="68">
                  <c:v>-83.825469319985871</c:v>
                </c:pt>
                <c:pt idx="69">
                  <c:v>-83.686659281108092</c:v>
                </c:pt>
                <c:pt idx="70">
                  <c:v>-83.544615020729765</c:v>
                </c:pt>
                <c:pt idx="71">
                  <c:v>-83.399269191939126</c:v>
                </c:pt>
                <c:pt idx="72">
                  <c:v>-83.250553251608991</c:v>
                </c:pt>
                <c:pt idx="73">
                  <c:v>-83.098397461854688</c:v>
                </c:pt>
                <c:pt idx="74">
                  <c:v>-82.942730893344262</c:v>
                </c:pt>
                <c:pt idx="75">
                  <c:v>-82.783481430615026</c:v>
                </c:pt>
                <c:pt idx="76">
                  <c:v>-82.620575779560397</c:v>
                </c:pt>
                <c:pt idx="77">
                  <c:v>-82.453939477258899</c:v>
                </c:pt>
                <c:pt idx="78">
                  <c:v>-82.283496904328601</c:v>
                </c:pt>
                <c:pt idx="79">
                  <c:v>-82.109171299999105</c:v>
                </c:pt>
                <c:pt idx="80">
                  <c:v>-81.930884780104364</c:v>
                </c:pt>
                <c:pt idx="81">
                  <c:v>-81.748558358209948</c:v>
                </c:pt>
                <c:pt idx="82">
                  <c:v>-81.56211197009921</c:v>
                </c:pt>
                <c:pt idx="83">
                  <c:v>-81.371464501854433</c:v>
                </c:pt>
                <c:pt idx="84">
                  <c:v>-81.176533821779771</c:v>
                </c:pt>
                <c:pt idx="85">
                  <c:v>-80.97723681642438</c:v>
                </c:pt>
                <c:pt idx="86">
                  <c:v>-80.773489430976298</c:v>
                </c:pt>
                <c:pt idx="87">
                  <c:v>-80.56520671430809</c:v>
                </c:pt>
                <c:pt idx="88">
                  <c:v>-80.352302868967342</c:v>
                </c:pt>
                <c:pt idx="89">
                  <c:v>-80.134691306416428</c:v>
                </c:pt>
                <c:pt idx="90">
                  <c:v>-79.912284707836577</c:v>
                </c:pt>
                <c:pt idx="91">
                  <c:v>-79.684995090821971</c:v>
                </c:pt>
                <c:pt idx="92">
                  <c:v>-79.45273388229981</c:v>
                </c:pt>
                <c:pt idx="93">
                  <c:v>-79.215411998021537</c:v>
                </c:pt>
                <c:pt idx="94">
                  <c:v>-78.972939928979059</c:v>
                </c:pt>
                <c:pt idx="95">
                  <c:v>-78.725227835106978</c:v>
                </c:pt>
                <c:pt idx="96">
                  <c:v>-78.472185646638849</c:v>
                </c:pt>
                <c:pt idx="97">
                  <c:v>-78.213723173489456</c:v>
                </c:pt>
                <c:pt idx="98">
                  <c:v>-77.949750223039217</c:v>
                </c:pt>
                <c:pt idx="99">
                  <c:v>-77.680176726697198</c:v>
                </c:pt>
                <c:pt idx="100">
                  <c:v>-77.404912875618734</c:v>
                </c:pt>
                <c:pt idx="101">
                  <c:v>-77.123869265949992</c:v>
                </c:pt>
                <c:pt idx="102">
                  <c:v>-76.836957053965406</c:v>
                </c:pt>
                <c:pt idx="103">
                  <c:v>-76.544088121454237</c:v>
                </c:pt>
                <c:pt idx="104">
                  <c:v>-76.245175251699266</c:v>
                </c:pt>
                <c:pt idx="105">
                  <c:v>-75.940132316373777</c:v>
                </c:pt>
                <c:pt idx="106">
                  <c:v>-75.628874473660844</c:v>
                </c:pt>
                <c:pt idx="107">
                  <c:v>-75.311318377873448</c:v>
                </c:pt>
                <c:pt idx="108">
                  <c:v>-74.987382400821332</c:v>
                </c:pt>
                <c:pt idx="109">
                  <c:v>-74.656986865134471</c:v>
                </c:pt>
                <c:pt idx="110">
                  <c:v>-74.320054289708651</c:v>
                </c:pt>
                <c:pt idx="111">
                  <c:v>-73.976509647389591</c:v>
                </c:pt>
                <c:pt idx="112">
                  <c:v>-73.626280634955037</c:v>
                </c:pt>
                <c:pt idx="113">
                  <c:v>-73.269297955390272</c:v>
                </c:pt>
                <c:pt idx="114">
                  <c:v>-72.905495612380221</c:v>
                </c:pt>
                <c:pt idx="115">
                  <c:v>-72.534811216862764</c:v>
                </c:pt>
                <c:pt idx="116">
                  <c:v>-72.157186305398128</c:v>
                </c:pt>
                <c:pt idx="117">
                  <c:v>-71.772566670014456</c:v>
                </c:pt>
                <c:pt idx="118">
                  <c:v>-71.380902699082924</c:v>
                </c:pt>
                <c:pt idx="119">
                  <c:v>-70.982149728663146</c:v>
                </c:pt>
                <c:pt idx="120">
                  <c:v>-70.576268403636746</c:v>
                </c:pt>
                <c:pt idx="121">
                  <c:v>-70.163225047816425</c:v>
                </c:pt>
                <c:pt idx="122">
                  <c:v>-69.742992042079237</c:v>
                </c:pt>
                <c:pt idx="123">
                  <c:v>-69.315548209427348</c:v>
                </c:pt>
                <c:pt idx="124">
                  <c:v>-68.880879205725705</c:v>
                </c:pt>
                <c:pt idx="125">
                  <c:v>-68.438977914709454</c:v>
                </c:pt>
                <c:pt idx="126">
                  <c:v>-67.989844845688793</c:v>
                </c:pt>
                <c:pt idx="127">
                  <c:v>-67.533488532214633</c:v>
                </c:pt>
                <c:pt idx="128">
                  <c:v>-67.069925929799055</c:v>
                </c:pt>
                <c:pt idx="129">
                  <c:v>-66.599182810617876</c:v>
                </c:pt>
                <c:pt idx="130">
                  <c:v>-66.121294152956253</c:v>
                </c:pt>
                <c:pt idx="131">
                  <c:v>-65.636304522998302</c:v>
                </c:pt>
                <c:pt idx="132">
                  <c:v>-65.144268446407438</c:v>
                </c:pt>
                <c:pt idx="133">
                  <c:v>-64.645250767000718</c:v>
                </c:pt>
                <c:pt idx="134">
                  <c:v>-64.13932698969019</c:v>
                </c:pt>
                <c:pt idx="135">
                  <c:v>-63.626583604748298</c:v>
                </c:pt>
                <c:pt idx="136">
                  <c:v>-63.107118390361563</c:v>
                </c:pt>
                <c:pt idx="137">
                  <c:v>-62.581040690360929</c:v>
                </c:pt>
                <c:pt idx="138">
                  <c:v>-62.048471663973807</c:v>
                </c:pt>
                <c:pt idx="139">
                  <c:v>-61.509544504423062</c:v>
                </c:pt>
                <c:pt idx="140">
                  <c:v>-60.96440462321462</c:v>
                </c:pt>
                <c:pt idx="141">
                  <c:v>-60.413209797005017</c:v>
                </c:pt>
                <c:pt idx="142">
                  <c:v>-59.856130274029127</c:v>
                </c:pt>
                <c:pt idx="143">
                  <c:v>-59.293348837195552</c:v>
                </c:pt>
                <c:pt idx="144">
                  <c:v>-58.725060821129183</c:v>
                </c:pt>
                <c:pt idx="145">
                  <c:v>-58.151474080651248</c:v>
                </c:pt>
                <c:pt idx="146">
                  <c:v>-57.572808908446049</c:v>
                </c:pt>
                <c:pt idx="147">
                  <c:v>-56.989297899961556</c:v>
                </c:pt>
                <c:pt idx="148">
                  <c:v>-56.401185763933846</c:v>
                </c:pt>
                <c:pt idx="149">
                  <c:v>-55.808729077306076</c:v>
                </c:pt>
                <c:pt idx="150">
                  <c:v>-55.212195983733679</c:v>
                </c:pt>
                <c:pt idx="151">
                  <c:v>-54.611865835316962</c:v>
                </c:pt>
                <c:pt idx="152">
                  <c:v>-54.008028777686135</c:v>
                </c:pt>
                <c:pt idx="153">
                  <c:v>-53.400985279067562</c:v>
                </c:pt>
                <c:pt idx="154">
                  <c:v>-52.791045604479358</c:v>
                </c:pt>
                <c:pt idx="155">
                  <c:v>-52.178529236739585</c:v>
                </c:pt>
                <c:pt idx="156">
                  <c:v>-51.563764246499503</c:v>
                </c:pt>
                <c:pt idx="157">
                  <c:v>-50.94708661404551</c:v>
                </c:pt>
                <c:pt idx="158">
                  <c:v>-50.328839506124588</c:v>
                </c:pt>
                <c:pt idx="159">
                  <c:v>-49.7093725115407</c:v>
                </c:pt>
                <c:pt idx="160">
                  <c:v>-49.089040839728497</c:v>
                </c:pt>
                <c:pt idx="161">
                  <c:v>-48.468204486933132</c:v>
                </c:pt>
                <c:pt idx="162">
                  <c:v>-47.847227374998027</c:v>
                </c:pt>
                <c:pt idx="163">
                  <c:v>-47.226476468086453</c:v>
                </c:pt>
                <c:pt idx="164">
                  <c:v>-46.606320872921771</c:v>
                </c:pt>
                <c:pt idx="165">
                  <c:v>-45.987130928332355</c:v>
                </c:pt>
                <c:pt idx="166">
                  <c:v>-45.369277290014885</c:v>
                </c:pt>
                <c:pt idx="167">
                  <c:v>-44.753130016490466</c:v>
                </c:pt>
                <c:pt idx="168">
                  <c:v>-44.139057662215592</c:v>
                </c:pt>
                <c:pt idx="169">
                  <c:v>-43.527426383726919</c:v>
                </c:pt>
                <c:pt idx="170">
                  <c:v>-42.91859906454463</c:v>
                </c:pt>
                <c:pt idx="171">
                  <c:v>-42.312934464340962</c:v>
                </c:pt>
                <c:pt idx="172">
                  <c:v>-41.710786397595243</c:v>
                </c:pt>
                <c:pt idx="173">
                  <c:v>-41.112502946619081</c:v>
                </c:pt>
                <c:pt idx="174">
                  <c:v>-40.518425713442241</c:v>
                </c:pt>
                <c:pt idx="175">
                  <c:v>-39.928889114615579</c:v>
                </c:pt>
                <c:pt idx="176">
                  <c:v>-39.344219722514751</c:v>
                </c:pt>
                <c:pt idx="177">
                  <c:v>-38.764735656230059</c:v>
                </c:pt>
                <c:pt idx="178">
                  <c:v>-38.190746024606632</c:v>
                </c:pt>
                <c:pt idx="179">
                  <c:v>-37.622550423469065</c:v>
                </c:pt>
                <c:pt idx="180">
                  <c:v>-37.060438488531211</c:v>
                </c:pt>
                <c:pt idx="181">
                  <c:v>-36.504689504960652</c:v>
                </c:pt>
                <c:pt idx="182">
                  <c:v>-35.955572074053165</c:v>
                </c:pt>
                <c:pt idx="183">
                  <c:v>-35.413343836971706</c:v>
                </c:pt>
                <c:pt idx="184">
                  <c:v>-34.878251255034165</c:v>
                </c:pt>
                <c:pt idx="185">
                  <c:v>-34.350529445589906</c:v>
                </c:pt>
                <c:pt idx="186">
                  <c:v>-33.830402072118794</c:v>
                </c:pt>
                <c:pt idx="187">
                  <c:v>-33.318081286815392</c:v>
                </c:pt>
                <c:pt idx="188">
                  <c:v>-32.81376772359458</c:v>
                </c:pt>
                <c:pt idx="189">
                  <c:v>-32.317650539165598</c:v>
                </c:pt>
                <c:pt idx="190">
                  <c:v>-31.829907499581925</c:v>
                </c:pt>
                <c:pt idx="191">
                  <c:v>-31.350705109471058</c:v>
                </c:pt>
                <c:pt idx="192">
                  <c:v>-30.88019878099438</c:v>
                </c:pt>
                <c:pt idx="193">
                  <c:v>-30.41853303946883</c:v>
                </c:pt>
                <c:pt idx="194">
                  <c:v>-29.965841762507413</c:v>
                </c:pt>
                <c:pt idx="195">
                  <c:v>-29.522248449494164</c:v>
                </c:pt>
                <c:pt idx="196">
                  <c:v>-29.087866518205935</c:v>
                </c:pt>
                <c:pt idx="197">
                  <c:v>-28.662799625417108</c:v>
                </c:pt>
                <c:pt idx="198">
                  <c:v>-28.247142008379562</c:v>
                </c:pt>
                <c:pt idx="199">
                  <c:v>-27.840978844146957</c:v>
                </c:pt>
                <c:pt idx="200">
                  <c:v>-27.444386623814214</c:v>
                </c:pt>
                <c:pt idx="201">
                  <c:v>-27.057433538860817</c:v>
                </c:pt>
                <c:pt idx="202">
                  <c:v>-26.680179876919521</c:v>
                </c:pt>
                <c:pt idx="203">
                  <c:v>-26.312678424437671</c:v>
                </c:pt>
                <c:pt idx="204">
                  <c:v>-25.954974873852052</c:v>
                </c:pt>
                <c:pt idx="205">
                  <c:v>-25.607108233058145</c:v>
                </c:pt>
                <c:pt idx="206">
                  <c:v>-25.269111235118402</c:v>
                </c:pt>
                <c:pt idx="207">
                  <c:v>-24.941010746319993</c:v>
                </c:pt>
                <c:pt idx="208">
                  <c:v>-24.622828170855215</c:v>
                </c:pt>
                <c:pt idx="209">
                  <c:v>-24.31457985056241</c:v>
                </c:pt>
                <c:pt idx="210">
                  <c:v>-24.016277458320658</c:v>
                </c:pt>
                <c:pt idx="211">
                  <c:v>-23.727928383846411</c:v>
                </c:pt>
                <c:pt idx="212">
                  <c:v>-23.449536110785715</c:v>
                </c:pt>
                <c:pt idx="213">
                  <c:v>-23.181100584135731</c:v>
                </c:pt>
                <c:pt idx="214">
                  <c:v>-22.922618567159898</c:v>
                </c:pt>
                <c:pt idx="215">
                  <c:v>-22.674083987085403</c:v>
                </c:pt>
                <c:pt idx="216">
                  <c:v>-22.435488268985129</c:v>
                </c:pt>
                <c:pt idx="217">
                  <c:v>-22.206820657352523</c:v>
                </c:pt>
                <c:pt idx="218">
                  <c:v>-21.988068524974103</c:v>
                </c:pt>
                <c:pt idx="219">
                  <c:v>-21.779217668792693</c:v>
                </c:pt>
                <c:pt idx="220">
                  <c:v>-21.580252592532759</c:v>
                </c:pt>
                <c:pt idx="221">
                  <c:v>-21.391156775930764</c:v>
                </c:pt>
                <c:pt idx="222">
                  <c:v>-21.211912930474828</c:v>
                </c:pt>
                <c:pt idx="223">
                  <c:v>-21.042503241613048</c:v>
                </c:pt>
                <c:pt idx="224">
                  <c:v>-20.882909597436388</c:v>
                </c:pt>
                <c:pt idx="225">
                  <c:v>-20.733113803881768</c:v>
                </c:pt>
                <c:pt idx="226">
                  <c:v>-20.59309778653386</c:v>
                </c:pt>
                <c:pt idx="227">
                  <c:v>-20.462843779131266</c:v>
                </c:pt>
                <c:pt idx="228">
                  <c:v>-20.342334498902762</c:v>
                </c:pt>
                <c:pt idx="229">
                  <c:v>-20.231553308875505</c:v>
                </c:pt>
                <c:pt idx="230">
                  <c:v>-20.130484367306909</c:v>
                </c:pt>
                <c:pt idx="231">
                  <c:v>-20.039112764397991</c:v>
                </c:pt>
                <c:pt idx="232">
                  <c:v>-19.957424646447841</c:v>
                </c:pt>
                <c:pt idx="233">
                  <c:v>-19.885407327606412</c:v>
                </c:pt>
                <c:pt idx="234">
                  <c:v>-19.823049389377825</c:v>
                </c:pt>
                <c:pt idx="235">
                  <c:v>-19.770340768017597</c:v>
                </c:pt>
                <c:pt idx="236">
                  <c:v>-19.727272829956835</c:v>
                </c:pt>
                <c:pt idx="237">
                  <c:v>-19.693838435372072</c:v>
                </c:pt>
                <c:pt idx="238">
                  <c:v>-19.670031990005761</c:v>
                </c:pt>
                <c:pt idx="239">
                  <c:v>-19.655849485323593</c:v>
                </c:pt>
                <c:pt idx="240">
                  <c:v>-19.651288527078783</c:v>
                </c:pt>
                <c:pt idx="241">
                  <c:v>-19.656348352332682</c:v>
                </c:pt>
                <c:pt idx="242">
                  <c:v>-19.671029834961693</c:v>
                </c:pt>
                <c:pt idx="243">
                  <c:v>-19.695335479660866</c:v>
                </c:pt>
                <c:pt idx="244">
                  <c:v>-19.729269404432888</c:v>
                </c:pt>
                <c:pt idx="245">
                  <c:v>-19.772837311531664</c:v>
                </c:pt>
                <c:pt idx="246">
                  <c:v>-19.826046446810096</c:v>
                </c:pt>
                <c:pt idx="247">
                  <c:v>-19.888905547401578</c:v>
                </c:pt>
                <c:pt idx="248">
                  <c:v>-19.961424777647455</c:v>
                </c:pt>
                <c:pt idx="249">
                  <c:v>-20.043615653165631</c:v>
                </c:pt>
                <c:pt idx="250">
                  <c:v>-20.135490952940479</c:v>
                </c:pt>
                <c:pt idx="251">
                  <c:v>-20.237064619300131</c:v>
                </c:pt>
                <c:pt idx="252">
                  <c:v>-20.348351645638907</c:v>
                </c:pt>
                <c:pt idx="253">
                  <c:v>-20.469367951730177</c:v>
                </c:pt>
                <c:pt idx="254">
                  <c:v>-20.600130246474031</c:v>
                </c:pt>
                <c:pt idx="255">
                  <c:v>-20.740655877919234</c:v>
                </c:pt>
                <c:pt idx="256">
                  <c:v>-20.890962670402203</c:v>
                </c:pt>
                <c:pt idx="257">
                  <c:v>-21.05106874865163</c:v>
                </c:pt>
                <c:pt idx="258">
                  <c:v>-21.220992348717285</c:v>
                </c:pt>
                <c:pt idx="259">
                  <c:v>-21.400751615598281</c:v>
                </c:pt>
                <c:pt idx="260">
                  <c:v>-21.590364387466032</c:v>
                </c:pt>
                <c:pt idx="261">
                  <c:v>-21.789847966405013</c:v>
                </c:pt>
                <c:pt idx="262">
                  <c:v>-21.999218875627093</c:v>
                </c:pt>
                <c:pt idx="263">
                  <c:v>-22.21849260315534</c:v>
                </c:pt>
                <c:pt idx="264">
                  <c:v>-22.447683332020762</c:v>
                </c:pt>
                <c:pt idx="265">
                  <c:v>-22.686803657069376</c:v>
                </c:pt>
                <c:pt idx="266">
                  <c:v>-22.935864288540813</c:v>
                </c:pt>
                <c:pt idx="267">
                  <c:v>-23.194873742649285</c:v>
                </c:pt>
                <c:pt idx="268">
                  <c:v>-23.463838019478338</c:v>
                </c:pt>
                <c:pt idx="269">
                  <c:v>-23.742760268588434</c:v>
                </c:pt>
                <c:pt idx="270">
                  <c:v>-24.031640442833524</c:v>
                </c:pt>
                <c:pt idx="271">
                  <c:v>-24.330474940989188</c:v>
                </c:pt>
                <c:pt idx="272">
                  <c:v>-24.639256239909205</c:v>
                </c:pt>
                <c:pt idx="273">
                  <c:v>-24.95797251705195</c:v>
                </c:pt>
                <c:pt idx="274">
                  <c:v>-25.286607264348206</c:v>
                </c:pt>
                <c:pt idx="275">
                  <c:v>-25.625138894524202</c:v>
                </c:pt>
                <c:pt idx="276">
                  <c:v>-25.973540341137667</c:v>
                </c:pt>
                <c:pt idx="277">
                  <c:v>-26.331778653740383</c:v>
                </c:pt>
                <c:pt idx="278">
                  <c:v>-26.699814589737521</c:v>
                </c:pt>
                <c:pt idx="279">
                  <c:v>-27.077602204676332</c:v>
                </c:pt>
                <c:pt idx="280">
                  <c:v>-27.465088442862527</c:v>
                </c:pt>
                <c:pt idx="281">
                  <c:v>-27.86221273036621</c:v>
                </c:pt>
                <c:pt idx="282">
                  <c:v>-28.268906572643818</c:v>
                </c:pt>
                <c:pt idx="283">
                  <c:v>-28.685093159162289</c:v>
                </c:pt>
                <c:pt idx="284">
                  <c:v>-29.110686977564868</c:v>
                </c:pt>
                <c:pt idx="285">
                  <c:v>-29.545593440063172</c:v>
                </c:pt>
                <c:pt idx="286">
                  <c:v>-29.989708524872146</c:v>
                </c:pt>
                <c:pt idx="287">
                  <c:v>-30.442918435622662</c:v>
                </c:pt>
                <c:pt idx="288">
                  <c:v>-30.90509928178583</c:v>
                </c:pt>
                <c:pt idx="289">
                  <c:v>-31.376116783220336</c:v>
                </c:pt>
                <c:pt idx="290">
                  <c:v>-31.855826002007923</c:v>
                </c:pt>
                <c:pt idx="291">
                  <c:v>-32.344071104765469</c:v>
                </c:pt>
                <c:pt idx="292">
                  <c:v>-32.840685158617759</c:v>
                </c:pt>
                <c:pt idx="293">
                  <c:v>-33.345489963967267</c:v>
                </c:pt>
                <c:pt idx="294">
                  <c:v>-33.858295927136126</c:v>
                </c:pt>
                <c:pt idx="295">
                  <c:v>-34.378901975803998</c:v>
                </c:pt>
                <c:pt idx="296">
                  <c:v>-34.907095520054462</c:v>
                </c:pt>
                <c:pt idx="297">
                  <c:v>-35.44265246159221</c:v>
                </c:pt>
                <c:pt idx="298">
                  <c:v>-35.98533725348306</c:v>
                </c:pt>
                <c:pt idx="299">
                  <c:v>-36.534903012464106</c:v>
                </c:pt>
                <c:pt idx="300">
                  <c:v>-37.0910916855455</c:v>
                </c:pt>
                <c:pt idx="301">
                  <c:v>-37.653634272253562</c:v>
                </c:pt>
                <c:pt idx="302">
                  <c:v>-38.222251103455555</c:v>
                </c:pt>
                <c:pt idx="303">
                  <c:v>-38.796652177262708</c:v>
                </c:pt>
                <c:pt idx="304">
                  <c:v>-39.376537552034002</c:v>
                </c:pt>
                <c:pt idx="305">
                  <c:v>-39.961597796004277</c:v>
                </c:pt>
                <c:pt idx="306">
                  <c:v>-40.551514492542481</c:v>
                </c:pt>
                <c:pt idx="307">
                  <c:v>-41.145960799517454</c:v>
                </c:pt>
                <c:pt idx="308">
                  <c:v>-41.744602060711692</c:v>
                </c:pt>
                <c:pt idx="309">
                  <c:v>-42.347096466696932</c:v>
                </c:pt>
                <c:pt idx="310">
                  <c:v>-42.953095762062944</c:v>
                </c:pt>
                <c:pt idx="311">
                  <c:v>-43.562245995394633</c:v>
                </c:pt>
                <c:pt idx="312">
                  <c:v>-44.174188307920893</c:v>
                </c:pt>
                <c:pt idx="313">
                  <c:v>-44.788559756325661</c:v>
                </c:pt>
                <c:pt idx="314">
                  <c:v>-45.404994164822774</c:v>
                </c:pt>
                <c:pt idx="315">
                  <c:v>-46.02312300125844</c:v>
                </c:pt>
                <c:pt idx="316">
                  <c:v>-46.642576271723783</c:v>
                </c:pt>
                <c:pt idx="317">
                  <c:v>-47.262983427945144</c:v>
                </c:pt>
                <c:pt idx="318">
                  <c:v>-47.883974281566658</c:v>
                </c:pt>
                <c:pt idx="319">
                  <c:v>-48.505179919362973</c:v>
                </c:pt>
                <c:pt idx="320">
                  <c:v>-49.12623361340728</c:v>
                </c:pt>
                <c:pt idx="321">
                  <c:v>-49.746771720285473</c:v>
                </c:pt>
                <c:pt idx="322">
                  <c:v>-50.366434563578785</c:v>
                </c:pt>
                <c:pt idx="323">
                  <c:v>-50.98486729403934</c:v>
                </c:pt>
                <c:pt idx="324">
                  <c:v>-51.601720722146176</c:v>
                </c:pt>
                <c:pt idx="325">
                  <c:v>-52.21665211805562</c:v>
                </c:pt>
                <c:pt idx="326">
                  <c:v>-52.829325974334729</c:v>
                </c:pt>
                <c:pt idx="327">
                  <c:v>-53.43941472729135</c:v>
                </c:pt>
                <c:pt idx="328">
                  <c:v>-54.04659943317467</c:v>
                </c:pt>
                <c:pt idx="329">
                  <c:v>-54.650570396012711</c:v>
                </c:pt>
                <c:pt idx="330">
                  <c:v>-55.251027744368471</c:v>
                </c:pt>
                <c:pt idx="331">
                  <c:v>-55.847681954823216</c:v>
                </c:pt>
                <c:pt idx="332">
                  <c:v>-56.440254320530194</c:v>
                </c:pt>
                <c:pt idx="333">
                  <c:v>-57.028477363711723</c:v>
                </c:pt>
                <c:pt idx="334">
                  <c:v>-57.612095191494227</c:v>
                </c:pt>
                <c:pt idx="335">
                  <c:v>-58.190863794980125</c:v>
                </c:pt>
                <c:pt idx="336">
                  <c:v>-58.764551291930694</c:v>
                </c:pt>
                <c:pt idx="337">
                  <c:v>-59.33293811389759</c:v>
                </c:pt>
                <c:pt idx="338">
                  <c:v>-59.895817139037277</c:v>
                </c:pt>
                <c:pt idx="339">
                  <c:v>-60.452993772245186</c:v>
                </c:pt>
                <c:pt idx="340">
                  <c:v>-61.0042859745706</c:v>
                </c:pt>
                <c:pt idx="341">
                  <c:v>-61.549524244178322</c:v>
                </c:pt>
                <c:pt idx="342">
                  <c:v>-62.088551551375303</c:v>
                </c:pt>
                <c:pt idx="343">
                  <c:v>-62.621223230433102</c:v>
                </c:pt>
                <c:pt idx="344">
                  <c:v>-63.147406831103424</c:v>
                </c:pt>
                <c:pt idx="345">
                  <c:v>-63.666981932852678</c:v>
                </c:pt>
                <c:pt idx="346">
                  <c:v>-64.179839924926682</c:v>
                </c:pt>
                <c:pt idx="347">
                  <c:v>-64.685883755405882</c:v>
                </c:pt>
                <c:pt idx="348">
                  <c:v>-65.185027652424424</c:v>
                </c:pt>
                <c:pt idx="349">
                  <c:v>-65.677196820708687</c:v>
                </c:pt>
                <c:pt idx="350">
                  <c:v>-66.162327116542031</c:v>
                </c:pt>
                <c:pt idx="351">
                  <c:v>-66.640364704190119</c:v>
                </c:pt>
                <c:pt idx="352">
                  <c:v>-67.111265696722953</c:v>
                </c:pt>
                <c:pt idx="353">
                  <c:v>-67.574995784056824</c:v>
                </c:pt>
                <c:pt idx="354">
                  <c:v>-68.03152985090621</c:v>
                </c:pt>
                <c:pt idx="355">
                  <c:v>-68.480851587191793</c:v>
                </c:pt>
                <c:pt idx="356">
                  <c:v>-68.922953093298531</c:v>
                </c:pt>
                <c:pt idx="357">
                  <c:v>-69.357834482413153</c:v>
                </c:pt>
                <c:pt idx="358">
                  <c:v>-69.785503482008835</c:v>
                </c:pt>
                <c:pt idx="359">
                  <c:v>-70.205975036373601</c:v>
                </c:pt>
                <c:pt idx="360">
                  <c:v>-70.619270911913745</c:v>
                </c:pt>
                <c:pt idx="361">
                  <c:v>-71.025419306795698</c:v>
                </c:pt>
                <c:pt idx="362">
                  <c:v>-71.424454466327347</c:v>
                </c:pt>
                <c:pt idx="363">
                  <c:v>-71.816416305322221</c:v>
                </c:pt>
                <c:pt idx="364">
                  <c:v>-72.201350038537299</c:v>
                </c:pt>
                <c:pt idx="365">
                  <c:v>-72.579305820128411</c:v>
                </c:pt>
                <c:pt idx="366">
                  <c:v>-72.950338392931329</c:v>
                </c:pt>
                <c:pt idx="367">
                  <c:v>-73.314506748244</c:v>
                </c:pt>
                <c:pt idx="368">
                  <c:v>-73.671873796665281</c:v>
                </c:pt>
                <c:pt idx="369">
                  <c:v>-74.022506050430536</c:v>
                </c:pt>
                <c:pt idx="370">
                  <c:v>-74.366473317581381</c:v>
                </c:pt>
                <c:pt idx="371">
                  <c:v>-74.703848408208785</c:v>
                </c:pt>
                <c:pt idx="372">
                  <c:v>-75.034706852923378</c:v>
                </c:pt>
                <c:pt idx="373">
                  <c:v>-75.35912663362484</c:v>
                </c:pt>
                <c:pt idx="374">
                  <c:v>-75.677187926573083</c:v>
                </c:pt>
                <c:pt idx="375">
                  <c:v>-75.988972857698357</c:v>
                </c:pt>
                <c:pt idx="376">
                  <c:v>-76.294565270032905</c:v>
                </c:pt>
                <c:pt idx="377">
                  <c:v>-76.59405050309519</c:v>
                </c:pt>
                <c:pt idx="378">
                  <c:v>-76.887515184016678</c:v>
                </c:pt>
                <c:pt idx="379">
                  <c:v>-77.175047030161608</c:v>
                </c:pt>
                <c:pt idx="380">
                  <c:v>-77.45673466296428</c:v>
                </c:pt>
                <c:pt idx="381">
                  <c:v>-77.732667432673566</c:v>
                </c:pt>
                <c:pt idx="382">
                  <c:v>-78.002935253681756</c:v>
                </c:pt>
                <c:pt idx="383">
                  <c:v>-78.267628450092673</c:v>
                </c:pt>
                <c:pt idx="384">
                  <c:v>-78.526837611172624</c:v>
                </c:pt>
                <c:pt idx="385">
                  <c:v>-78.780653456317978</c:v>
                </c:pt>
                <c:pt idx="386">
                  <c:v>-79.029166709167185</c:v>
                </c:pt>
                <c:pt idx="387">
                  <c:v>-79.272467980481039</c:v>
                </c:pt>
                <c:pt idx="388">
                  <c:v>-79.510647659415227</c:v>
                </c:pt>
                <c:pt idx="389">
                  <c:v>-79.743795812808756</c:v>
                </c:pt>
                <c:pt idx="390">
                  <c:v>-79.972002092117194</c:v>
                </c:pt>
                <c:pt idx="391">
                  <c:v>-80.19535564762252</c:v>
                </c:pt>
                <c:pt idx="392">
                  <c:v>-80.413945049559743</c:v>
                </c:pt>
                <c:pt idx="393">
                  <c:v>-80.627858215806626</c:v>
                </c:pt>
                <c:pt idx="394">
                  <c:v>-80.837182345791263</c:v>
                </c:pt>
                <c:pt idx="395">
                  <c:v>-81.042003860283515</c:v>
                </c:pt>
                <c:pt idx="396">
                  <c:v>-81.242408346744227</c:v>
                </c:pt>
                <c:pt idx="397">
                  <c:v>-81.438480509918108</c:v>
                </c:pt>
                <c:pt idx="398">
                  <c:v>-81.630304127366301</c:v>
                </c:pt>
                <c:pt idx="399">
                  <c:v>-81.81796200964726</c:v>
                </c:pt>
                <c:pt idx="400">
                  <c:v>-82.001535964863962</c:v>
                </c:pt>
                <c:pt idx="401">
                  <c:v>-82.181106767309331</c:v>
                </c:pt>
                <c:pt idx="402">
                  <c:v>-82.35675412995073</c:v>
                </c:pt>
                <c:pt idx="403">
                  <c:v>-82.528556680508558</c:v>
                </c:pt>
                <c:pt idx="404">
                  <c:v>-82.696591940892844</c:v>
                </c:pt>
                <c:pt idx="405">
                  <c:v>-82.860936309774672</c:v>
                </c:pt>
                <c:pt idx="406">
                  <c:v>-83.021665048078674</c:v>
                </c:pt>
                <c:pt idx="407">
                  <c:v>-83.178852267195211</c:v>
                </c:pt>
                <c:pt idx="408">
                  <c:v>-83.332570919719586</c:v>
                </c:pt>
                <c:pt idx="409">
                  <c:v>-83.482892792536816</c:v>
                </c:pt>
                <c:pt idx="410">
                  <c:v>-83.629888502079851</c:v>
                </c:pt>
                <c:pt idx="411">
                  <c:v>-83.77362749159839</c:v>
                </c:pt>
                <c:pt idx="412">
                  <c:v>-83.91417803028493</c:v>
                </c:pt>
                <c:pt idx="413">
                  <c:v>-84.05160721411329</c:v>
                </c:pt>
                <c:pt idx="414">
                  <c:v>-84.185980968252807</c:v>
                </c:pt>
                <c:pt idx="415">
                  <c:v>-84.317364050930138</c:v>
                </c:pt>
                <c:pt idx="416">
                  <c:v>-84.445820058617528</c:v>
                </c:pt>
                <c:pt idx="417">
                  <c:v>-84.571411432434672</c:v>
                </c:pt>
                <c:pt idx="418">
                  <c:v>-84.694199465656865</c:v>
                </c:pt>
                <c:pt idx="419">
                  <c:v>-84.8142443122305</c:v>
                </c:pt>
                <c:pt idx="420">
                  <c:v>-84.931604996201884</c:v>
                </c:pt>
                <c:pt idx="421">
                  <c:v>-85.046339421972135</c:v>
                </c:pt>
                <c:pt idx="422">
                  <c:v>-85.1585043852957</c:v>
                </c:pt>
                <c:pt idx="423">
                  <c:v>-85.268155584947806</c:v>
                </c:pt>
                <c:pt idx="424">
                  <c:v>-85.375347634987179</c:v>
                </c:pt>
                <c:pt idx="425">
                  <c:v>-85.48013407754928</c:v>
                </c:pt>
                <c:pt idx="426">
                  <c:v>-85.582567396107706</c:v>
                </c:pt>
                <c:pt idx="427">
                  <c:v>-85.682699029145581</c:v>
                </c:pt>
                <c:pt idx="428">
                  <c:v>-85.780579384184307</c:v>
                </c:pt>
                <c:pt idx="429">
                  <c:v>-85.876257852119082</c:v>
                </c:pt>
                <c:pt idx="430">
                  <c:v>-85.969782821815471</c:v>
                </c:pt>
                <c:pt idx="431">
                  <c:v>-86.06120169492435</c:v>
                </c:pt>
                <c:pt idx="432">
                  <c:v>-86.150560900875163</c:v>
                </c:pt>
                <c:pt idx="433">
                  <c:v>-86.237905912011442</c:v>
                </c:pt>
                <c:pt idx="434">
                  <c:v>-86.323281258834413</c:v>
                </c:pt>
                <c:pt idx="435">
                  <c:v>-86.406730545323811</c:v>
                </c:pt>
                <c:pt idx="436">
                  <c:v>-86.488296464306742</c:v>
                </c:pt>
                <c:pt idx="437">
                  <c:v>-86.568020812848815</c:v>
                </c:pt>
                <c:pt idx="438">
                  <c:v>-86.645944507642866</c:v>
                </c:pt>
                <c:pt idx="439">
                  <c:v>-86.722107600373093</c:v>
                </c:pt>
                <c:pt idx="440">
                  <c:v>-86.796549293034516</c:v>
                </c:pt>
                <c:pt idx="441">
                  <c:v>-86.869307953189036</c:v>
                </c:pt>
                <c:pt idx="442">
                  <c:v>-86.940421129141058</c:v>
                </c:pt>
                <c:pt idx="443">
                  <c:v>-87.009925565017596</c:v>
                </c:pt>
                <c:pt idx="444">
                  <c:v>-87.077857215738604</c:v>
                </c:pt>
                <c:pt idx="445">
                  <c:v>-87.144251261865307</c:v>
                </c:pt>
                <c:pt idx="446">
                  <c:v>-87.209142124314681</c:v>
                </c:pt>
                <c:pt idx="447">
                  <c:v>-87.272563478930266</c:v>
                </c:pt>
                <c:pt idx="448">
                  <c:v>-87.334548270899958</c:v>
                </c:pt>
                <c:pt idx="449">
                  <c:v>-87.395128729012825</c:v>
                </c:pt>
                <c:pt idx="450">
                  <c:v>-87.454336379747545</c:v>
                </c:pt>
                <c:pt idx="451">
                  <c:v>-87.51220206118623</c:v>
                </c:pt>
                <c:pt idx="452">
                  <c:v>-87.568755936747905</c:v>
                </c:pt>
                <c:pt idx="453">
                  <c:v>-87.62402750873737</c:v>
                </c:pt>
                <c:pt idx="454">
                  <c:v>-87.67804563170445</c:v>
                </c:pt>
                <c:pt idx="455">
                  <c:v>-87.730838525610991</c:v>
                </c:pt>
                <c:pt idx="456">
                  <c:v>-87.78243378880201</c:v>
                </c:pt>
                <c:pt idx="457">
                  <c:v>-87.832858410779153</c:v>
                </c:pt>
                <c:pt idx="458">
                  <c:v>-87.88213878477417</c:v>
                </c:pt>
                <c:pt idx="459">
                  <c:v>-87.930300720121252</c:v>
                </c:pt>
                <c:pt idx="460">
                  <c:v>-87.977369454427247</c:v>
                </c:pt>
                <c:pt idx="461">
                  <c:v>-88.023369665538596</c:v>
                </c:pt>
                <c:pt idx="462">
                  <c:v>-88.068325483305756</c:v>
                </c:pt>
                <c:pt idx="463">
                  <c:v>-88.11226050114405</c:v>
                </c:pt>
                <c:pt idx="464">
                  <c:v>-88.155197787392254</c:v>
                </c:pt>
                <c:pt idx="465">
                  <c:v>-88.197159896468634</c:v>
                </c:pt>
                <c:pt idx="466">
                  <c:v>-88.238168879826219</c:v>
                </c:pt>
                <c:pt idx="467">
                  <c:v>-88.278246296707906</c:v>
                </c:pt>
                <c:pt idx="468">
                  <c:v>-88.317413224702491</c:v>
                </c:pt>
                <c:pt idx="469">
                  <c:v>-88.355690270103707</c:v>
                </c:pt>
                <c:pt idx="470">
                  <c:v>-88.393097578073423</c:v>
                </c:pt>
                <c:pt idx="471">
                  <c:v>-88.429654842611072</c:v>
                </c:pt>
                <c:pt idx="472">
                  <c:v>-88.465381316331175</c:v>
                </c:pt>
                <c:pt idx="473">
                  <c:v>-88.500295820050908</c:v>
                </c:pt>
                <c:pt idx="474">
                  <c:v>-88.534416752189912</c:v>
                </c:pt>
                <c:pt idx="475">
                  <c:v>-88.56776209798484</c:v>
                </c:pt>
                <c:pt idx="476">
                  <c:v>-88.600349438520638</c:v>
                </c:pt>
                <c:pt idx="477">
                  <c:v>-88.632195959581011</c:v>
                </c:pt>
                <c:pt idx="478">
                  <c:v>-88.663318460320895</c:v>
                </c:pt>
                <c:pt idx="479">
                  <c:v>-88.693733361762909</c:v>
                </c:pt>
                <c:pt idx="480">
                  <c:v>-88.723456715120804</c:v>
                </c:pt>
                <c:pt idx="481">
                  <c:v>-88.752504209952249</c:v>
                </c:pt>
                <c:pt idx="482">
                  <c:v>-88.780891182143733</c:v>
                </c:pt>
                <c:pt idx="483">
                  <c:v>-88.808632621730183</c:v>
                </c:pt>
                <c:pt idx="484">
                  <c:v>-88.835743180551773</c:v>
                </c:pt>
                <c:pt idx="485">
                  <c:v>-88.862237179751077</c:v>
                </c:pt>
                <c:pt idx="486">
                  <c:v>-88.88812861711277</c:v>
                </c:pt>
                <c:pt idx="487">
                  <c:v>-88.913431174248757</c:v>
                </c:pt>
                <c:pt idx="488">
                  <c:v>-88.938158223631518</c:v>
                </c:pt>
                <c:pt idx="489">
                  <c:v>-88.962322835478261</c:v>
                </c:pt>
                <c:pt idx="490">
                  <c:v>-88.985937784488343</c:v>
                </c:pt>
                <c:pt idx="491">
                  <c:v>-89.009015556437177</c:v>
                </c:pt>
                <c:pt idx="492">
                  <c:v>-89.031568354628504</c:v>
                </c:pt>
                <c:pt idx="493">
                  <c:v>-89.053608106208443</c:v>
                </c:pt>
                <c:pt idx="494">
                  <c:v>-89.075146468343249</c:v>
                </c:pt>
                <c:pt idx="495">
                  <c:v>-89.096194834263869</c:v>
                </c:pt>
                <c:pt idx="496">
                  <c:v>-89.116764339179468</c:v>
                </c:pt>
                <c:pt idx="497">
                  <c:v>-89.136865866062791</c:v>
                </c:pt>
                <c:pt idx="498">
                  <c:v>-89.156510051309567</c:v>
                </c:pt>
                <c:pt idx="499">
                  <c:v>-89.17570729027463</c:v>
                </c:pt>
                <c:pt idx="500">
                  <c:v>-89.194467742687166</c:v>
                </c:pt>
                <c:pt idx="501">
                  <c:v>-89.21280133794734</c:v>
                </c:pt>
                <c:pt idx="502">
                  <c:v>-89.23071778030689</c:v>
                </c:pt>
                <c:pt idx="503">
                  <c:v>-89.24822655393605</c:v>
                </c:pt>
                <c:pt idx="504">
                  <c:v>-89.265336927878778</c:v>
                </c:pt>
                <c:pt idx="505">
                  <c:v>-89.28205796089911</c:v>
                </c:pt>
                <c:pt idx="506">
                  <c:v>-89.298398506220167</c:v>
                </c:pt>
                <c:pt idx="507">
                  <c:v>-89.314367216158914</c:v>
                </c:pt>
                <c:pt idx="508">
                  <c:v>-89.329972546658126</c:v>
                </c:pt>
                <c:pt idx="509">
                  <c:v>-89.345222761717693</c:v>
                </c:pt>
                <c:pt idx="510">
                  <c:v>-89.360125937728256</c:v>
                </c:pt>
                <c:pt idx="511">
                  <c:v>-89.374689967707894</c:v>
                </c:pt>
                <c:pt idx="512">
                  <c:v>-89.388922565445114</c:v>
                </c:pt>
                <c:pt idx="513">
                  <c:v>-89.402831269549381</c:v>
                </c:pt>
                <c:pt idx="514">
                  <c:v>-89.41642344741139</c:v>
                </c:pt>
                <c:pt idx="515">
                  <c:v>-89.429706299075207</c:v>
                </c:pt>
                <c:pt idx="516">
                  <c:v>-89.442686861023617</c:v>
                </c:pt>
                <c:pt idx="517">
                  <c:v>-89.455372009879298</c:v>
                </c:pt>
                <c:pt idx="518">
                  <c:v>-89.467768466022846</c:v>
                </c:pt>
                <c:pt idx="519">
                  <c:v>-89.479882797130131</c:v>
                </c:pt>
                <c:pt idx="520">
                  <c:v>-89.491721421630189</c:v>
                </c:pt>
                <c:pt idx="521">
                  <c:v>-89.503290612085721</c:v>
                </c:pt>
                <c:pt idx="522">
                  <c:v>-89.514596498497795</c:v>
                </c:pt>
                <c:pt idx="523">
                  <c:v>-89.525645071536218</c:v>
                </c:pt>
                <c:pt idx="524">
                  <c:v>-89.536442185697496</c:v>
                </c:pt>
                <c:pt idx="525">
                  <c:v>-89.546993562391819</c:v>
                </c:pt>
                <c:pt idx="526">
                  <c:v>-89.557304792960466</c:v>
                </c:pt>
                <c:pt idx="527">
                  <c:v>-89.567381341625534</c:v>
                </c:pt>
                <c:pt idx="528">
                  <c:v>-89.577228548373157</c:v>
                </c:pt>
                <c:pt idx="529">
                  <c:v>-89.586851631771736</c:v>
                </c:pt>
                <c:pt idx="530">
                  <c:v>-89.596255691726753</c:v>
                </c:pt>
                <c:pt idx="531">
                  <c:v>-89.605445712173449</c:v>
                </c:pt>
                <c:pt idx="532">
                  <c:v>-89.614426563708776</c:v>
                </c:pt>
                <c:pt idx="533">
                  <c:v>-89.623203006163962</c:v>
                </c:pt>
                <c:pt idx="534">
                  <c:v>-89.631779691118936</c:v>
                </c:pt>
                <c:pt idx="535">
                  <c:v>-89.640161164360137</c:v>
                </c:pt>
                <c:pt idx="536">
                  <c:v>-89.648351868282589</c:v>
                </c:pt>
                <c:pt idx="537">
                  <c:v>-89.656356144237989</c:v>
                </c:pt>
                <c:pt idx="538">
                  <c:v>-89.664178234829365</c:v>
                </c:pt>
                <c:pt idx="539">
                  <c:v>-89.671822286154054</c:v>
                </c:pt>
                <c:pt idx="540">
                  <c:v>-89.679292349996018</c:v>
                </c:pt>
                <c:pt idx="541">
                  <c:v>-89.686592385968396</c:v>
                </c:pt>
                <c:pt idx="542">
                  <c:v>-89.693726263607573</c:v>
                </c:pt>
                <c:pt idx="543">
                  <c:v>-89.700697764419971</c:v>
                </c:pt>
                <c:pt idx="544">
                  <c:v>-89.707510583882424</c:v>
                </c:pt>
                <c:pt idx="545">
                  <c:v>-89.714168333397183</c:v>
                </c:pt>
                <c:pt idx="546">
                  <c:v>-89.720674542202786</c:v>
                </c:pt>
                <c:pt idx="547">
                  <c:v>-89.727032659241488</c:v>
                </c:pt>
                <c:pt idx="548">
                  <c:v>-89.733246054984448</c:v>
                </c:pt>
                <c:pt idx="549">
                  <c:v>-89.739318023215475</c:v>
                </c:pt>
                <c:pt idx="550">
                  <c:v>-89.745251782774432</c:v>
                </c:pt>
                <c:pt idx="551">
                  <c:v>-89.751050479261025</c:v>
                </c:pt>
                <c:pt idx="552">
                  <c:v>-89.756717186700001</c:v>
                </c:pt>
                <c:pt idx="553">
                  <c:v>-89.762254909168504</c:v>
                </c:pt>
                <c:pt idx="554">
                  <c:v>-89.76766658238661</c:v>
                </c:pt>
                <c:pt idx="555">
                  <c:v>-89.772955075271668</c:v>
                </c:pt>
                <c:pt idx="556">
                  <c:v>-89.77812319145751</c:v>
                </c:pt>
                <c:pt idx="557">
                  <c:v>-89.783173670778936</c:v>
                </c:pt>
                <c:pt idx="558">
                  <c:v>-89.78810919072275</c:v>
                </c:pt>
                <c:pt idx="559">
                  <c:v>-89.792932367845836</c:v>
                </c:pt>
                <c:pt idx="560">
                  <c:v>-89.797645759160744</c:v>
                </c:pt>
                <c:pt idx="561">
                  <c:v>-89.802251863490227</c:v>
                </c:pt>
                <c:pt idx="562">
                  <c:v>-89.806753122790639</c:v>
                </c:pt>
                <c:pt idx="563">
                  <c:v>-89.811151923445649</c:v>
                </c:pt>
                <c:pt idx="564">
                  <c:v>-89.815450597530187</c:v>
                </c:pt>
                <c:pt idx="565">
                  <c:v>-89.819651424045929</c:v>
                </c:pt>
                <c:pt idx="566">
                  <c:v>-89.823756630128685</c:v>
                </c:pt>
                <c:pt idx="567">
                  <c:v>-89.82776839222818</c:v>
                </c:pt>
                <c:pt idx="568">
                  <c:v>-89.831688837261368</c:v>
                </c:pt>
                <c:pt idx="569">
                  <c:v>-89.835520043739024</c:v>
                </c:pt>
                <c:pt idx="570">
                  <c:v>-89.839264042867384</c:v>
                </c:pt>
                <c:pt idx="571">
                  <c:v>-89.842922819624079</c:v>
                </c:pt>
                <c:pt idx="572">
                  <c:v>-89.846498313810187</c:v>
                </c:pt>
                <c:pt idx="573">
                  <c:v>-89.849992421077857</c:v>
                </c:pt>
                <c:pt idx="574">
                  <c:v>-89.853406993935124</c:v>
                </c:pt>
                <c:pt idx="575">
                  <c:v>-89.856743842727298</c:v>
                </c:pt>
                <c:pt idx="576">
                  <c:v>-89.860004736596579</c:v>
                </c:pt>
                <c:pt idx="577">
                  <c:v>-89.863191404419354</c:v>
                </c:pt>
                <c:pt idx="578">
                  <c:v>-89.866305535722688</c:v>
                </c:pt>
                <c:pt idx="579">
                  <c:v>-89.869348781579504</c:v>
                </c:pt>
                <c:pt idx="580">
                  <c:v>-89.872322755483765</c:v>
                </c:pt>
                <c:pt idx="581">
                  <c:v>-89.875229034205518</c:v>
                </c:pt>
                <c:pt idx="582">
                  <c:v>-89.87806915862663</c:v>
                </c:pt>
                <c:pt idx="583">
                  <c:v>-89.880844634557462</c:v>
                </c:pt>
                <c:pt idx="584">
                  <c:v>-89.883556933534976</c:v>
                </c:pt>
                <c:pt idx="585">
                  <c:v>-89.886207493602697</c:v>
                </c:pt>
                <c:pt idx="586">
                  <c:v>-89.888797720072844</c:v>
                </c:pt>
                <c:pt idx="587">
                  <c:v>-89.891328986271461</c:v>
                </c:pt>
                <c:pt idx="588">
                  <c:v>-89.893802634265967</c:v>
                </c:pt>
                <c:pt idx="589">
                  <c:v>-89.896219975576869</c:v>
                </c:pt>
                <c:pt idx="590">
                  <c:v>-89.898582291872799</c:v>
                </c:pt>
                <c:pt idx="591">
                  <c:v>-89.900890835649875</c:v>
                </c:pt>
                <c:pt idx="592">
                  <c:v>-89.903146830895736</c:v>
                </c:pt>
                <c:pt idx="593">
                  <c:v>-89.90535147373825</c:v>
                </c:pt>
                <c:pt idx="594">
                  <c:v>-89.907505933079577</c:v>
                </c:pt>
                <c:pt idx="595">
                  <c:v>-89.909611351215887</c:v>
                </c:pt>
                <c:pt idx="596">
                  <c:v>-89.911668844442758</c:v>
                </c:pt>
                <c:pt idx="597">
                  <c:v>-89.913679503647131</c:v>
                </c:pt>
                <c:pt idx="598">
                  <c:v>-89.915644394885391</c:v>
                </c:pt>
                <c:pt idx="599">
                  <c:v>-89.917564559948616</c:v>
                </c:pt>
                <c:pt idx="600">
                  <c:v>-89.919441016914789</c:v>
                </c:pt>
                <c:pt idx="601">
                  <c:v>-89.921274760688647</c:v>
                </c:pt>
                <c:pt idx="602">
                  <c:v>-89.92306676352888</c:v>
                </c:pt>
                <c:pt idx="603">
                  <c:v>-89.924817975563769</c:v>
                </c:pt>
                <c:pt idx="604">
                  <c:v>-89.926529325294766</c:v>
                </c:pt>
                <c:pt idx="605">
                  <c:v>-89.928201720088765</c:v>
                </c:pt>
                <c:pt idx="606">
                  <c:v>-89.929836046659091</c:v>
                </c:pt>
                <c:pt idx="607">
                  <c:v>-89.931433171535701</c:v>
                </c:pt>
                <c:pt idx="608">
                  <c:v>-89.932993941524458</c:v>
                </c:pt>
                <c:pt idx="609">
                  <c:v>-89.934519184156088</c:v>
                </c:pt>
                <c:pt idx="610">
                  <c:v>-89.936009708124956</c:v>
                </c:pt>
                <c:pt idx="611">
                  <c:v>-89.937466303717784</c:v>
                </c:pt>
                <c:pt idx="612">
                  <c:v>-89.938889743232536</c:v>
                </c:pt>
                <c:pt idx="613">
                  <c:v>-89.940280781387983</c:v>
                </c:pt>
                <c:pt idx="614">
                  <c:v>-89.941640155723803</c:v>
                </c:pt>
                <c:pt idx="615">
                  <c:v>-89.942968586991526</c:v>
                </c:pt>
                <c:pt idx="616">
                  <c:v>-89.944266779536761</c:v>
                </c:pt>
                <c:pt idx="617">
                  <c:v>-89.945535421672503</c:v>
                </c:pt>
                <c:pt idx="618">
                  <c:v>-89.946775186044164</c:v>
                </c:pt>
                <c:pt idx="619">
                  <c:v>-89.947986729986113</c:v>
                </c:pt>
                <c:pt idx="620">
                  <c:v>-89.949170695870293</c:v>
                </c:pt>
                <c:pt idx="621">
                  <c:v>-89.950327711446576</c:v>
                </c:pt>
                <c:pt idx="622">
                  <c:v>-89.95145839017583</c:v>
                </c:pt>
                <c:pt idx="623">
                  <c:v>-89.952563331555069</c:v>
                </c:pt>
                <c:pt idx="624">
                  <c:v>-89.95364312143515</c:v>
                </c:pt>
                <c:pt idx="625">
                  <c:v>-89.954698332331674</c:v>
                </c:pt>
                <c:pt idx="626">
                  <c:v>-89.955729523728223</c:v>
                </c:pt>
                <c:pt idx="627">
                  <c:v>-89.956737242373222</c:v>
                </c:pt>
                <c:pt idx="628">
                  <c:v>-89.957722022569712</c:v>
                </c:pt>
                <c:pt idx="629">
                  <c:v>-89.958684386458629</c:v>
                </c:pt>
                <c:pt idx="630">
                  <c:v>-89.959624844295661</c:v>
                </c:pt>
                <c:pt idx="631">
                  <c:v>-89.960543894721766</c:v>
                </c:pt>
                <c:pt idx="632">
                  <c:v>-89.961442025027623</c:v>
                </c:pt>
                <c:pt idx="633">
                  <c:v>-89.962319711411794</c:v>
                </c:pt>
                <c:pt idx="634">
                  <c:v>-89.963177419233475</c:v>
                </c:pt>
                <c:pt idx="635">
                  <c:v>-89.964015603259014</c:v>
                </c:pt>
                <c:pt idx="636">
                  <c:v>-89.964834707903066</c:v>
                </c:pt>
                <c:pt idx="637">
                  <c:v>-89.965635167464313</c:v>
                </c:pt>
                <c:pt idx="638">
                  <c:v>-89.96641740635566</c:v>
                </c:pt>
                <c:pt idx="639">
                  <c:v>-89.967181839329186</c:v>
                </c:pt>
                <c:pt idx="640">
                  <c:v>-89.967928871696216</c:v>
                </c:pt>
                <c:pt idx="641">
                  <c:v>-89.968658899542064</c:v>
                </c:pt>
                <c:pt idx="642">
                  <c:v>-89.969372309936176</c:v>
                </c:pt>
                <c:pt idx="643">
                  <c:v>-89.970069481137145</c:v>
                </c:pt>
                <c:pt idx="644">
                  <c:v>-89.970750782793502</c:v>
                </c:pt>
                <c:pt idx="645">
                  <c:v>-89.971416576139532</c:v>
                </c:pt>
                <c:pt idx="646">
                  <c:v>-89.97206721418695</c:v>
                </c:pt>
                <c:pt idx="647">
                  <c:v>-89.972703041911856</c:v>
                </c:pt>
                <c:pt idx="648">
                  <c:v>-89.973324396437874</c:v>
                </c:pt>
                <c:pt idx="649">
                  <c:v>-89.973931607214752</c:v>
                </c:pt>
                <c:pt idx="650">
                  <c:v>-89.974524996193082</c:v>
                </c:pt>
                <c:pt idx="651">
                  <c:v>-89.97510487799498</c:v>
                </c:pt>
                <c:pt idx="652">
                  <c:v>-89.975671560080954</c:v>
                </c:pt>
                <c:pt idx="653">
                  <c:v>-89.976225342912869</c:v>
                </c:pt>
                <c:pt idx="654">
                  <c:v>-89.976766520113244</c:v>
                </c:pt>
                <c:pt idx="655">
                  <c:v>-89.97729537862098</c:v>
                </c:pt>
                <c:pt idx="656">
                  <c:v>-89.977812198843438</c:v>
                </c:pt>
                <c:pt idx="657">
                  <c:v>-89.978317254805191</c:v>
                </c:pt>
                <c:pt idx="658">
                  <c:v>-89.97881081429324</c:v>
                </c:pt>
                <c:pt idx="659">
                  <c:v>-89.979293138999054</c:v>
                </c:pt>
                <c:pt idx="660">
                  <c:v>-89.979764484657267</c:v>
                </c:pt>
                <c:pt idx="661">
                  <c:v>-89.980225101181333</c:v>
                </c:pt>
                <c:pt idx="662">
                  <c:v>-89.980675232795932</c:v>
                </c:pt>
                <c:pt idx="663">
                  <c:v>-89.981115118166556</c:v>
                </c:pt>
                <c:pt idx="664">
                  <c:v>-89.981544990526046</c:v>
                </c:pt>
                <c:pt idx="665">
                  <c:v>-89.981965077798222</c:v>
                </c:pt>
                <c:pt idx="666">
                  <c:v>-89.982375602718662</c:v>
                </c:pt>
                <c:pt idx="667">
                  <c:v>-89.982776782952982</c:v>
                </c:pt>
                <c:pt idx="668">
                  <c:v>-89.983168831212055</c:v>
                </c:pt>
                <c:pt idx="669">
                  <c:v>-89.983551955364902</c:v>
                </c:pt>
                <c:pt idx="670">
                  <c:v>-89.983926358548857</c:v>
                </c:pt>
                <c:pt idx="671">
                  <c:v>-89.984292239277323</c:v>
                </c:pt>
                <c:pt idx="672">
                  <c:v>-89.984649791544982</c:v>
                </c:pt>
                <c:pt idx="673">
                  <c:v>-89.984999204930645</c:v>
                </c:pt>
                <c:pt idx="674">
                  <c:v>-89.985340664697745</c:v>
                </c:pt>
                <c:pt idx="675">
                  <c:v>-89.985674351892769</c:v>
                </c:pt>
                <c:pt idx="676">
                  <c:v>-89.986000443440915</c:v>
                </c:pt>
                <c:pt idx="677">
                  <c:v>-89.986319112240139</c:v>
                </c:pt>
                <c:pt idx="678">
                  <c:v>-89.986630527252828</c:v>
                </c:pt>
                <c:pt idx="679">
                  <c:v>-89.986934853595216</c:v>
                </c:pt>
                <c:pt idx="680">
                  <c:v>-89.987232252625091</c:v>
                </c:pt>
                <c:pt idx="681">
                  <c:v>-89.987522882027307</c:v>
                </c:pt>
                <c:pt idx="682">
                  <c:v>-89.987806895897307</c:v>
                </c:pt>
                <c:pt idx="683">
                  <c:v>-89.988084444822988</c:v>
                </c:pt>
                <c:pt idx="684">
                  <c:v>-89.988355675964414</c:v>
                </c:pt>
                <c:pt idx="685">
                  <c:v>-89.988620733131825</c:v>
                </c:pt>
                <c:pt idx="686">
                  <c:v>-89.988879756861991</c:v>
                </c:pt>
                <c:pt idx="687">
                  <c:v>-89.989132884492747</c:v>
                </c:pt>
                <c:pt idx="688">
                  <c:v>-89.989380250235627</c:v>
                </c:pt>
                <c:pt idx="689">
                  <c:v>-89.98962198524714</c:v>
                </c:pt>
                <c:pt idx="690">
                  <c:v>-89.989858217698426</c:v>
                </c:pt>
                <c:pt idx="691">
                  <c:v>-89.990089072842949</c:v>
                </c:pt>
                <c:pt idx="692">
                  <c:v>-89.990314673083176</c:v>
                </c:pt>
                <c:pt idx="693">
                  <c:v>-89.990535138035312</c:v>
                </c:pt>
                <c:pt idx="694">
                  <c:v>-89.990750584592774</c:v>
                </c:pt>
                <c:pt idx="695">
                  <c:v>-89.990961126988097</c:v>
                </c:pt>
                <c:pt idx="696">
                  <c:v>-89.99116687685364</c:v>
                </c:pt>
                <c:pt idx="697">
                  <c:v>-89.99136794328075</c:v>
                </c:pt>
                <c:pt idx="698">
                  <c:v>-89.991564432877368</c:v>
                </c:pt>
                <c:pt idx="699">
                  <c:v>-89.991756449824962</c:v>
                </c:pt>
                <c:pt idx="700">
                  <c:v>-89.991944095933405</c:v>
                </c:pt>
                <c:pt idx="701">
                  <c:v>-89.992127470695095</c:v>
                </c:pt>
                <c:pt idx="702">
                  <c:v>-89.992306671337815</c:v>
                </c:pt>
                <c:pt idx="703">
                  <c:v>-89.992481792876049</c:v>
                </c:pt>
                <c:pt idx="704">
                  <c:v>-89.992652928161533</c:v>
                </c:pt>
                <c:pt idx="705">
                  <c:v>-89.992820167932464</c:v>
                </c:pt>
                <c:pt idx="706">
                  <c:v>-89.992983600861592</c:v>
                </c:pt>
                <c:pt idx="707">
                  <c:v>-89.99314331360317</c:v>
                </c:pt>
                <c:pt idx="708">
                  <c:v>-89.993299390839013</c:v>
                </c:pt>
                <c:pt idx="709">
                  <c:v>-89.993451915323334</c:v>
                </c:pt>
                <c:pt idx="710">
                  <c:v>-89.993600967926596</c:v>
                </c:pt>
                <c:pt idx="711">
                  <c:v>-89.993746627678533</c:v>
                </c:pt>
                <c:pt idx="712">
                  <c:v>-89.993888971809753</c:v>
                </c:pt>
                <c:pt idx="713">
                  <c:v>-89.994028075793068</c:v>
                </c:pt>
                <c:pt idx="714">
                  <c:v>-89.994164013383212</c:v>
                </c:pt>
                <c:pt idx="715">
                  <c:v>-89.994296856656121</c:v>
                </c:pt>
                <c:pt idx="716">
                  <c:v>-89.994426676046999</c:v>
                </c:pt>
                <c:pt idx="717">
                  <c:v>-89.994553540387841</c:v>
                </c:pt>
                <c:pt idx="718">
                  <c:v>-89.994677516943767</c:v>
                </c:pt>
                <c:pt idx="719">
                  <c:v>-89.99479867144882</c:v>
                </c:pt>
                <c:pt idx="720">
                  <c:v>-89.994917068140666</c:v>
                </c:pt>
                <c:pt idx="721">
                  <c:v>-89.995032769794832</c:v>
                </c:pt>
                <c:pt idx="722">
                  <c:v>-89.995145837757846</c:v>
                </c:pt>
                <c:pt idx="723">
                  <c:v>-89.99525633197986</c:v>
                </c:pt>
                <c:pt idx="724">
                  <c:v>-89.995364311046345</c:v>
                </c:pt>
                <c:pt idx="725">
                  <c:v>-89.99546983220921</c:v>
                </c:pt>
                <c:pt idx="726">
                  <c:v>-89.995572951417216</c:v>
                </c:pt>
                <c:pt idx="727">
                  <c:v>-89.99567372334549</c:v>
                </c:pt>
                <c:pt idx="728">
                  <c:v>-89.995772201424685</c:v>
                </c:pt>
                <c:pt idx="729">
                  <c:v>-89.99586843786912</c:v>
                </c:pt>
                <c:pt idx="730">
                  <c:v>-89.995962483704659</c:v>
                </c:pt>
                <c:pt idx="731">
                  <c:v>-89.99605438879567</c:v>
                </c:pt>
                <c:pt idx="732">
                  <c:v>-89.996144201871388</c:v>
                </c:pt>
                <c:pt idx="733">
                  <c:v>-89.99623197055196</c:v>
                </c:pt>
                <c:pt idx="734">
                  <c:v>-89.996317741373446</c:v>
                </c:pt>
                <c:pt idx="735">
                  <c:v>-89.996401559812725</c:v>
                </c:pt>
                <c:pt idx="736">
                  <c:v>-89.996483470311361</c:v>
                </c:pt>
                <c:pt idx="737">
                  <c:v>-89.99656351629946</c:v>
                </c:pt>
                <c:pt idx="738">
                  <c:v>-89.996641740218422</c:v>
                </c:pt>
                <c:pt idx="739">
                  <c:v>-89.996718183543635</c:v>
                </c:pt>
                <c:pt idx="740">
                  <c:v>-89.996792886806318</c:v>
                </c:pt>
                <c:pt idx="741">
                  <c:v>-89.996865889615151</c:v>
                </c:pt>
                <c:pt idx="742">
                  <c:v>-89.99693723067719</c:v>
                </c:pt>
                <c:pt idx="743">
                  <c:v>-89.997006947818406</c:v>
                </c:pt>
                <c:pt idx="744">
                  <c:v>-89.99707507800376</c:v>
                </c:pt>
                <c:pt idx="745">
                  <c:v>-89.99714165735675</c:v>
                </c:pt>
                <c:pt idx="746">
                  <c:v>-89.997206721178671</c:v>
                </c:pt>
                <c:pt idx="747">
                  <c:v>-89.997270303967156</c:v>
                </c:pt>
                <c:pt idx="748">
                  <c:v>-89.997332439434715</c:v>
                </c:pt>
                <c:pt idx="749">
                  <c:v>-89.997393160526372</c:v>
                </c:pt>
                <c:pt idx="750">
                  <c:v>-89.997452499437216</c:v>
                </c:pt>
                <c:pt idx="751">
                  <c:v>-89.997510487629569</c:v>
                </c:pt>
                <c:pt idx="752">
                  <c:v>-89.997567155849509</c:v>
                </c:pt>
                <c:pt idx="753">
                  <c:v>-89.997622534143275</c:v>
                </c:pt>
                <c:pt idx="754">
                  <c:v>-89.997676651873206</c:v>
                </c:pt>
                <c:pt idx="755">
                  <c:v>-89.997729537733193</c:v>
                </c:pt>
                <c:pt idx="756">
                  <c:v>-89.997781219764036</c:v>
                </c:pt>
                <c:pt idx="757">
                  <c:v>-89.997831725368258</c:v>
                </c:pt>
                <c:pt idx="758">
                  <c:v>-89.997881081324564</c:v>
                </c:pt>
                <c:pt idx="759">
                  <c:v>-89.997929313802118</c:v>
                </c:pt>
                <c:pt idx="760">
                  <c:v>-89.997976448374459</c:v>
                </c:pt>
                <c:pt idx="761">
                  <c:v>-89.998022510032968</c:v>
                </c:pt>
                <c:pt idx="762">
                  <c:v>-89.998067523200106</c:v>
                </c:pt>
                <c:pt idx="763">
                  <c:v>-89.998111511742493</c:v>
                </c:pt>
                <c:pt idx="764">
                  <c:v>-89.998154498983396</c:v>
                </c:pt>
                <c:pt idx="765">
                  <c:v>-89.998196507715221</c:v>
                </c:pt>
                <c:pt idx="766">
                  <c:v>-89.998237560211578</c:v>
                </c:pt>
                <c:pt idx="767">
                  <c:v>-89.998277678239035</c:v>
                </c:pt>
                <c:pt idx="768">
                  <c:v>-89.998316883068696</c:v>
                </c:pt>
                <c:pt idx="769">
                  <c:v>-89.998355195487477</c:v>
                </c:pt>
                <c:pt idx="770">
                  <c:v>-89.998392635809168</c:v>
                </c:pt>
                <c:pt idx="771">
                  <c:v>-89.998429223885054</c:v>
                </c:pt>
                <c:pt idx="772">
                  <c:v>-89.998464979114658</c:v>
                </c:pt>
                <c:pt idx="773">
                  <c:v>-89.998499920455899</c:v>
                </c:pt>
                <c:pt idx="774">
                  <c:v>-89.998534066435084</c:v>
                </c:pt>
                <c:pt idx="775">
                  <c:v>-89.998567435156886</c:v>
                </c:pt>
                <c:pt idx="776">
                  <c:v>-89.998600044313861</c:v>
                </c:pt>
                <c:pt idx="777">
                  <c:v>-89.99863191119583</c:v>
                </c:pt>
                <c:pt idx="778">
                  <c:v>-89.998663052698973</c:v>
                </c:pt>
                <c:pt idx="779">
                  <c:v>-89.998693485334954</c:v>
                </c:pt>
                <c:pt idx="780">
                  <c:v>-89.998723225239601</c:v>
                </c:pt>
                <c:pt idx="781">
                  <c:v>-89.99875228818135</c:v>
                </c:pt>
                <c:pt idx="782">
                  <c:v>-89.99878068956977</c:v>
                </c:pt>
                <c:pt idx="783">
                  <c:v>-89.998808444463677</c:v>
                </c:pt>
                <c:pt idx="784">
                  <c:v>-89.998835567579064</c:v>
                </c:pt>
                <c:pt idx="785">
                  <c:v>-89.998862073296962</c:v>
                </c:pt>
                <c:pt idx="786">
                  <c:v>-89.998887975671067</c:v>
                </c:pt>
                <c:pt idx="787">
                  <c:v>-89.998913288435133</c:v>
                </c:pt>
                <c:pt idx="788">
                  <c:v>-89.998938025010375</c:v>
                </c:pt>
                <c:pt idx="789">
                  <c:v>-89.998962198512402</c:v>
                </c:pt>
                <c:pt idx="790">
                  <c:v>-89.998985821758353</c:v>
                </c:pt>
                <c:pt idx="791">
                  <c:v>-89.999008907273563</c:v>
                </c:pt>
                <c:pt idx="792">
                  <c:v>-89.999031467298323</c:v>
                </c:pt>
                <c:pt idx="793">
                  <c:v>-89.999053513794209</c:v>
                </c:pt>
                <c:pt idx="794">
                  <c:v>-89.999075058450558</c:v>
                </c:pt>
                <c:pt idx="795">
                  <c:v>-89.99909611269068</c:v>
                </c:pt>
                <c:pt idx="796">
                  <c:v>-89.999116687677784</c:v>
                </c:pt>
                <c:pt idx="797">
                  <c:v>-89.999136794320989</c:v>
                </c:pt>
                <c:pt idx="798">
                  <c:v>-89.999156443281123</c:v>
                </c:pt>
                <c:pt idx="799">
                  <c:v>-89.999175644976319</c:v>
                </c:pt>
                <c:pt idx="800">
                  <c:v>-89.999194409587588</c:v>
                </c:pt>
                <c:pt idx="801">
                  <c:v>-89.999212747064135</c:v>
                </c:pt>
                <c:pt idx="802">
                  <c:v>-89.999230667128771</c:v>
                </c:pt>
                <c:pt idx="803">
                  <c:v>-89.99924817928293</c:v>
                </c:pt>
                <c:pt idx="804">
                  <c:v>-89.999265292811785</c:v>
                </c:pt>
                <c:pt idx="805">
                  <c:v>-89.999282016789167</c:v>
                </c:pt>
                <c:pt idx="806">
                  <c:v>-89.999298360082364</c:v>
                </c:pt>
                <c:pt idx="807">
                  <c:v>-89.999314331356786</c:v>
                </c:pt>
                <c:pt idx="808">
                  <c:v>-89.999329939080582</c:v>
                </c:pt>
                <c:pt idx="809">
                  <c:v>-89.999345191529244</c:v>
                </c:pt>
                <c:pt idx="810">
                  <c:v>-89.999360096789772</c:v>
                </c:pt>
                <c:pt idx="811">
                  <c:v>-89.999374662765163</c:v>
                </c:pt>
                <c:pt idx="812">
                  <c:v>-89.999388897178477</c:v>
                </c:pt>
                <c:pt idx="813">
                  <c:v>-89.999402807576971</c:v>
                </c:pt>
                <c:pt idx="814">
                  <c:v>-89.999416401336148</c:v>
                </c:pt>
                <c:pt idx="815">
                  <c:v>-89.999429685663571</c:v>
                </c:pt>
                <c:pt idx="816">
                  <c:v>-89.999442667602793</c:v>
                </c:pt>
                <c:pt idx="817">
                  <c:v>-89.999455354037011</c:v>
                </c:pt>
                <c:pt idx="818">
                  <c:v>-89.999467751692734</c:v>
                </c:pt>
              </c:numCache>
            </c:numRef>
          </c:yVal>
          <c:smooth val="1"/>
          <c:extLst>
            <c:ext xmlns:c16="http://schemas.microsoft.com/office/drawing/2014/chart" uri="{C3380CC4-5D6E-409C-BE32-E72D297353CC}">
              <c16:uniqueId val="{00000002-788A-1048-876C-D474C7105389}"/>
            </c:ext>
          </c:extLst>
        </c:ser>
        <c:ser>
          <c:idx val="2"/>
          <c:order val="2"/>
          <c:tx>
            <c:v>fz_comp</c:v>
          </c:tx>
          <c:marker>
            <c:symbol val="none"/>
          </c:marker>
          <c:dPt>
            <c:idx val="1"/>
            <c:bubble3D val="0"/>
            <c:spPr>
              <a:ln>
                <a:prstDash val="sysDot"/>
              </a:ln>
            </c:spPr>
            <c:extLst>
              <c:ext xmlns:c16="http://schemas.microsoft.com/office/drawing/2014/chart" uri="{C3380CC4-5D6E-409C-BE32-E72D297353CC}">
                <c16:uniqueId val="{00000004-788A-1048-876C-D474C7105389}"/>
              </c:ext>
            </c:extLst>
          </c:dPt>
          <c:xVal>
            <c:numRef>
              <c:f>Sheet2!$D$28:$E$28</c:f>
              <c:numCache>
                <c:formatCode>General</c:formatCode>
                <c:ptCount val="2"/>
                <c:pt idx="0">
                  <c:v>4348.4957128933147</c:v>
                </c:pt>
                <c:pt idx="1">
                  <c:v>4348.4957128933147</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5-788A-1048-876C-D474C7105389}"/>
            </c:ext>
          </c:extLst>
        </c:ser>
        <c:ser>
          <c:idx val="3"/>
          <c:order val="3"/>
          <c:tx>
            <c:v>fp_comp1</c:v>
          </c:tx>
          <c:spPr>
            <a:ln>
              <a:prstDash val="sysDot"/>
            </a:ln>
          </c:spPr>
          <c:marker>
            <c:symbol val="none"/>
          </c:marker>
          <c:xVal>
            <c:numRef>
              <c:f>Sheet2!$D$29:$E$29</c:f>
              <c:numCache>
                <c:formatCode>General</c:formatCode>
                <c:ptCount val="2"/>
                <c:pt idx="0">
                  <c:v>0.68981858136223706</c:v>
                </c:pt>
                <c:pt idx="1">
                  <c:v>0.68981858136223706</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6-788A-1048-876C-D474C7105389}"/>
            </c:ext>
          </c:extLst>
        </c:ser>
        <c:ser>
          <c:idx val="4"/>
          <c:order val="4"/>
          <c:tx>
            <c:v>fp_comp2</c:v>
          </c:tx>
          <c:spPr>
            <a:ln>
              <a:prstDash val="sysDot"/>
            </a:ln>
          </c:spPr>
          <c:marker>
            <c:symbol val="none"/>
          </c:marker>
          <c:xVal>
            <c:numRef>
              <c:f>Sheet2!$D$30:$E$30</c:f>
              <c:numCache>
                <c:formatCode>General</c:formatCode>
                <c:ptCount val="2"/>
                <c:pt idx="0">
                  <c:v>144949.85709644385</c:v>
                </c:pt>
                <c:pt idx="1">
                  <c:v>144949.85709644385</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7-788A-1048-876C-D474C7105389}"/>
            </c:ext>
          </c:extLst>
        </c:ser>
        <c:dLbls>
          <c:showLegendKey val="0"/>
          <c:showVal val="0"/>
          <c:showCatName val="0"/>
          <c:showSerName val="0"/>
          <c:showPercent val="0"/>
          <c:showBubbleSize val="0"/>
        </c:dLbls>
        <c:axId val="529268096"/>
        <c:axId val="528811136"/>
      </c:scatterChart>
      <c:valAx>
        <c:axId val="529259904"/>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266176"/>
        <c:crossesAt val="-30"/>
        <c:crossBetween val="midCat"/>
      </c:valAx>
      <c:valAx>
        <c:axId val="529266176"/>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259904"/>
        <c:crossesAt val="100"/>
        <c:crossBetween val="midCat"/>
      </c:valAx>
      <c:valAx>
        <c:axId val="529268096"/>
        <c:scaling>
          <c:logBase val="10"/>
          <c:orientation val="minMax"/>
        </c:scaling>
        <c:delete val="1"/>
        <c:axPos val="b"/>
        <c:numFmt formatCode="0" sourceLinked="1"/>
        <c:majorTickMark val="out"/>
        <c:minorTickMark val="none"/>
        <c:tickLblPos val="nextTo"/>
        <c:crossAx val="528811136"/>
        <c:crosses val="autoZero"/>
        <c:crossBetween val="midCat"/>
      </c:valAx>
      <c:valAx>
        <c:axId val="528811136"/>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268096"/>
        <c:crosses val="max"/>
        <c:crossBetween val="midCat"/>
        <c:majorUnit val="30"/>
      </c:valAx>
    </c:plotArea>
    <c:legend>
      <c:legendPos val="r"/>
      <c:layout>
        <c:manualLayout>
          <c:xMode val="edge"/>
          <c:yMode val="edge"/>
          <c:x val="0.60581283524453811"/>
          <c:y val="0.13939707332880902"/>
          <c:w val="0.20263215017328617"/>
          <c:h val="0.31674506458604729"/>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Loop</a:t>
            </a:r>
            <a:r>
              <a:rPr lang="en-US" baseline="0"/>
              <a:t> </a:t>
            </a:r>
            <a:r>
              <a:rPr lang="en-US"/>
              <a:t>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Sheet2!$AR$4:$AR$822</c:f>
              <c:numCache>
                <c:formatCode>0.0000</c:formatCode>
                <c:ptCount val="819"/>
                <c:pt idx="0">
                  <c:v>44.14007897673288</c:v>
                </c:pt>
                <c:pt idx="1">
                  <c:v>43.928290669517793</c:v>
                </c:pt>
                <c:pt idx="2">
                  <c:v>43.715980880836298</c:v>
                </c:pt>
                <c:pt idx="3">
                  <c:v>43.503128224602449</c:v>
                </c:pt>
                <c:pt idx="4">
                  <c:v>43.289710578948132</c:v>
                </c:pt>
                <c:pt idx="5">
                  <c:v>43.075705073976877</c:v>
                </c:pt>
                <c:pt idx="6">
                  <c:v>42.861088080567157</c:v>
                </c:pt>
                <c:pt idx="7">
                  <c:v>42.645835200367259</c:v>
                </c:pt>
                <c:pt idx="8">
                  <c:v>42.429921257133032</c:v>
                </c:pt>
                <c:pt idx="9">
                  <c:v>42.213320289567264</c:v>
                </c:pt>
                <c:pt idx="10">
                  <c:v>41.996005545828737</c:v>
                </c:pt>
                <c:pt idx="11">
                  <c:v>41.777949479885706</c:v>
                </c:pt>
                <c:pt idx="12">
                  <c:v>41.559123749896784</c:v>
                </c:pt>
                <c:pt idx="13">
                  <c:v>41.339499218808271</c:v>
                </c:pt>
                <c:pt idx="14">
                  <c:v>41.119045957363724</c:v>
                </c:pt>
                <c:pt idx="15">
                  <c:v>40.897733249726343</c:v>
                </c:pt>
                <c:pt idx="16">
                  <c:v>40.675529601918527</c:v>
                </c:pt>
                <c:pt idx="17">
                  <c:v>40.452402753286663</c:v>
                </c:pt>
                <c:pt idx="18">
                  <c:v>40.228319691199687</c:v>
                </c:pt>
                <c:pt idx="19">
                  <c:v>40.003246669189963</c:v>
                </c:pt>
                <c:pt idx="20">
                  <c:v>39.777149228743582</c:v>
                </c:pt>
                <c:pt idx="21">
                  <c:v>39.549992224941406</c:v>
                </c:pt>
                <c:pt idx="22">
                  <c:v>39.321739856147417</c:v>
                </c:pt>
                <c:pt idx="23">
                  <c:v>39.092355697930472</c:v>
                </c:pt>
                <c:pt idx="24">
                  <c:v>38.861802741394797</c:v>
                </c:pt>
                <c:pt idx="25">
                  <c:v>38.630043436079291</c:v>
                </c:pt>
                <c:pt idx="26">
                  <c:v>38.397039737568434</c:v>
                </c:pt>
                <c:pt idx="27">
                  <c:v>38.162753159936472</c:v>
                </c:pt>
                <c:pt idx="28">
                  <c:v>37.927144833122206</c:v>
                </c:pt>
                <c:pt idx="29">
                  <c:v>37.690175565304685</c:v>
                </c:pt>
                <c:pt idx="30">
                  <c:v>37.4518059103182</c:v>
                </c:pt>
                <c:pt idx="31">
                  <c:v>37.211996240111084</c:v>
                </c:pt>
                <c:pt idx="32">
                  <c:v>36.970706822215185</c:v>
                </c:pt>
                <c:pt idx="33">
                  <c:v>36.727897902151383</c:v>
                </c:pt>
                <c:pt idx="34">
                  <c:v>36.483529790652909</c:v>
                </c:pt>
                <c:pt idx="35">
                  <c:v>36.237562955541748</c:v>
                </c:pt>
                <c:pt idx="36">
                  <c:v>35.989958118044335</c:v>
                </c:pt>
                <c:pt idx="37">
                  <c:v>35.740676353282012</c:v>
                </c:pt>
                <c:pt idx="38">
                  <c:v>35.489679194619733</c:v>
                </c:pt>
                <c:pt idx="39">
                  <c:v>35.236928741503547</c:v>
                </c:pt>
                <c:pt idx="40">
                  <c:v>34.982387770364944</c:v>
                </c:pt>
                <c:pt idx="41">
                  <c:v>34.726019848117637</c:v>
                </c:pt>
                <c:pt idx="42">
                  <c:v>34.467789447721927</c:v>
                </c:pt>
                <c:pt idx="43">
                  <c:v>34.207662065243788</c:v>
                </c:pt>
                <c:pt idx="44">
                  <c:v>33.945604337791004</c:v>
                </c:pt>
                <c:pt idx="45">
                  <c:v>33.681584161667402</c:v>
                </c:pt>
                <c:pt idx="46">
                  <c:v>33.415570810051442</c:v>
                </c:pt>
                <c:pt idx="47">
                  <c:v>33.147535049475223</c:v>
                </c:pt>
                <c:pt idx="48">
                  <c:v>32.877449254357401</c:v>
                </c:pt>
                <c:pt idx="49">
                  <c:v>32.605287518828234</c:v>
                </c:pt>
                <c:pt idx="50">
                  <c:v>32.331025765077904</c:v>
                </c:pt>
                <c:pt idx="51">
                  <c:v>32.054641847461028</c:v>
                </c:pt>
                <c:pt idx="52">
                  <c:v>31.776115651601636</c:v>
                </c:pt>
                <c:pt idx="53">
                  <c:v>31.495429187762745</c:v>
                </c:pt>
                <c:pt idx="54">
                  <c:v>31.212566677775499</c:v>
                </c:pt>
                <c:pt idx="55">
                  <c:v>30.927514634862</c:v>
                </c:pt>
                <c:pt idx="56">
                  <c:v>30.640261935735097</c:v>
                </c:pt>
                <c:pt idx="57">
                  <c:v>30.350799884415885</c:v>
                </c:pt>
                <c:pt idx="58">
                  <c:v>30.059122267275832</c:v>
                </c:pt>
                <c:pt idx="59">
                  <c:v>29.765225398883501</c:v>
                </c:pt>
                <c:pt idx="60">
                  <c:v>29.469108158315464</c:v>
                </c:pt>
                <c:pt idx="61">
                  <c:v>29.170772015675865</c:v>
                </c:pt>
                <c:pt idx="62">
                  <c:v>28.870221048658259</c:v>
                </c:pt>
                <c:pt idx="63">
                  <c:v>28.5674619490743</c:v>
                </c:pt>
                <c:pt idx="64">
                  <c:v>28.262504019367512</c:v>
                </c:pt>
                <c:pt idx="65">
                  <c:v>27.955359159222496</c:v>
                </c:pt>
                <c:pt idx="66">
                  <c:v>27.646041842471213</c:v>
                </c:pt>
                <c:pt idx="67">
                  <c:v>27.334569084586107</c:v>
                </c:pt>
                <c:pt idx="68">
                  <c:v>27.02096040113404</c:v>
                </c:pt>
                <c:pt idx="69">
                  <c:v>26.705237757642848</c:v>
                </c:pt>
                <c:pt idx="70">
                  <c:v>26.387425511404345</c:v>
                </c:pt>
                <c:pt idx="71">
                  <c:v>26.067550345801806</c:v>
                </c:pt>
                <c:pt idx="72">
                  <c:v>25.745641197805689</c:v>
                </c:pt>
                <c:pt idx="73">
                  <c:v>25.421729179328274</c:v>
                </c:pt>
                <c:pt idx="74">
                  <c:v>25.095847493164989</c:v>
                </c:pt>
                <c:pt idx="75">
                  <c:v>24.768031344278839</c:v>
                </c:pt>
                <c:pt idx="76">
                  <c:v>24.438317847201468</c:v>
                </c:pt>
                <c:pt idx="77">
                  <c:v>24.106745930333858</c:v>
                </c:pt>
                <c:pt idx="78">
                  <c:v>23.773356237928517</c:v>
                </c:pt>
                <c:pt idx="79">
                  <c:v>23.438191030525502</c:v>
                </c:pt>
                <c:pt idx="80">
                  <c:v>23.101294084597413</c:v>
                </c:pt>
                <c:pt idx="81">
                  <c:v>22.762710592132478</c:v>
                </c:pt>
                <c:pt idx="82">
                  <c:v>22.422487060853285</c:v>
                </c:pt>
                <c:pt idx="83">
                  <c:v>22.080671215730391</c:v>
                </c:pt>
                <c:pt idx="84">
                  <c:v>21.737311902407122</c:v>
                </c:pt>
                <c:pt idx="85">
                  <c:v>21.392458993104</c:v>
                </c:pt>
                <c:pt idx="86">
                  <c:v>21.04616329552141</c:v>
                </c:pt>
                <c:pt idx="87">
                  <c:v>20.698476465204855</c:v>
                </c:pt>
                <c:pt idx="88">
                  <c:v>20.349450921783912</c:v>
                </c:pt>
                <c:pt idx="89">
                  <c:v>19.999139769438713</c:v>
                </c:pt>
                <c:pt idx="90">
                  <c:v>19.647596721894232</c:v>
                </c:pt>
                <c:pt idx="91">
                  <c:v>19.294876032185343</c:v>
                </c:pt>
                <c:pt idx="92">
                  <c:v>18.941032427383938</c:v>
                </c:pt>
                <c:pt idx="93">
                  <c:v>18.586121048425731</c:v>
                </c:pt>
                <c:pt idx="94">
                  <c:v>18.230197395124563</c:v>
                </c:pt>
                <c:pt idx="95">
                  <c:v>17.873317276414973</c:v>
                </c:pt>
                <c:pt idx="96">
                  <c:v>17.515536765817842</c:v>
                </c:pt>
                <c:pt idx="97">
                  <c:v>17.15691216208252</c:v>
                </c:pt>
                <c:pt idx="98">
                  <c:v>16.797499954919502</c:v>
                </c:pt>
                <c:pt idx="99">
                  <c:v>16.437356795701582</c:v>
                </c:pt>
                <c:pt idx="100">
                  <c:v>16.076539472978808</c:v>
                </c:pt>
                <c:pt idx="101">
                  <c:v>15.715104892622278</c:v>
                </c:pt>
                <c:pt idx="102">
                  <c:v>15.353110062385483</c:v>
                </c:pt>
                <c:pt idx="103">
                  <c:v>14.990612080646976</c:v>
                </c:pt>
                <c:pt idx="104">
                  <c:v>14.627668129078053</c:v>
                </c:pt>
                <c:pt idx="105">
                  <c:v>14.264335468959146</c:v>
                </c:pt>
                <c:pt idx="106">
                  <c:v>13.90067144085311</c:v>
                </c:pt>
                <c:pt idx="107">
                  <c:v>13.536733467329562</c:v>
                </c:pt>
                <c:pt idx="108">
                  <c:v>13.172579058421277</c:v>
                </c:pt>
                <c:pt idx="109">
                  <c:v>12.808265819485698</c:v>
                </c:pt>
                <c:pt idx="110">
                  <c:v>12.443851461133249</c:v>
                </c:pt>
                <c:pt idx="111">
                  <c:v>12.079393810880745</c:v>
                </c:pt>
                <c:pt idx="112">
                  <c:v>11.714950826179908</c:v>
                </c:pt>
                <c:pt idx="113">
                  <c:v>11.350580608469244</c:v>
                </c:pt>
                <c:pt idx="114">
                  <c:v>10.986341417893634</c:v>
                </c:pt>
                <c:pt idx="115">
                  <c:v>10.622291688335551</c:v>
                </c:pt>
                <c:pt idx="116">
                  <c:v>10.258490042400751</c:v>
                </c:pt>
                <c:pt idx="117">
                  <c:v>9.8949953060035298</c:v>
                </c:pt>
                <c:pt idx="118">
                  <c:v>9.5318665221974825</c:v>
                </c:pt>
                <c:pt idx="119">
                  <c:v>9.1691629639026644</c:v>
                </c:pt>
                <c:pt idx="120">
                  <c:v>8.8069441451839339</c:v>
                </c:pt>
                <c:pt idx="121">
                  <c:v>8.4452698307421485</c:v>
                </c:pt>
                <c:pt idx="122">
                  <c:v>8.0842000432871188</c:v>
                </c:pt>
                <c:pt idx="123">
                  <c:v>7.7237950684719365</c:v>
                </c:pt>
                <c:pt idx="124">
                  <c:v>7.3641154570776592</c:v>
                </c:pt>
                <c:pt idx="125">
                  <c:v>7.0052220241530492</c:v>
                </c:pt>
                <c:pt idx="126">
                  <c:v>6.6471758448270606</c:v>
                </c:pt>
                <c:pt idx="127">
                  <c:v>6.2900382465312248</c:v>
                </c:pt>
                <c:pt idx="128">
                  <c:v>5.9338707973887139</c:v>
                </c:pt>
                <c:pt idx="129">
                  <c:v>5.5787352905486358</c:v>
                </c:pt>
                <c:pt idx="130">
                  <c:v>5.2246937242713365</c:v>
                </c:pt>
                <c:pt idx="131">
                  <c:v>4.8718082775971254</c:v>
                </c:pt>
                <c:pt idx="132">
                  <c:v>4.5201412814629514</c:v>
                </c:pt>
                <c:pt idx="133">
                  <c:v>4.1697551851651191</c:v>
                </c:pt>
                <c:pt idx="134">
                  <c:v>3.8207125181039352</c:v>
                </c:pt>
                <c:pt idx="135">
                  <c:v>3.4730758467846883</c:v>
                </c:pt>
                <c:pt idx="136">
                  <c:v>3.126907727093851</c:v>
                </c:pt>
                <c:pt idx="137">
                  <c:v>2.7822706519127216</c:v>
                </c:pt>
                <c:pt idx="138">
                  <c:v>2.4392269941796414</c:v>
                </c:pt>
                <c:pt idx="139">
                  <c:v>2.0978389455605573</c:v>
                </c:pt>
                <c:pt idx="140">
                  <c:v>1.7581684509388644</c:v>
                </c:pt>
                <c:pt idx="141">
                  <c:v>1.4202771389875508</c:v>
                </c:pt>
                <c:pt idx="142">
                  <c:v>1.0842262491391317</c:v>
                </c:pt>
                <c:pt idx="143">
                  <c:v>0.75007655532078488</c:v>
                </c:pt>
                <c:pt idx="144">
                  <c:v>0.41788828687419155</c:v>
                </c:pt>
                <c:pt idx="145">
                  <c:v>8.7721047128106022E-2</c:v>
                </c:pt>
                <c:pt idx="146">
                  <c:v>-0.24036626985985876</c:v>
                </c:pt>
                <c:pt idx="147">
                  <c:v>-0.56631556383325687</c:v>
                </c:pt>
                <c:pt idx="148">
                  <c:v>-0.89006961353974745</c:v>
                </c:pt>
                <c:pt idx="149">
                  <c:v>-1.2115721619737521</c:v>
                </c:pt>
                <c:pt idx="150">
                  <c:v>-1.5307680009978988</c:v>
                </c:pt>
                <c:pt idx="151">
                  <c:v>-1.8476030546613735</c:v>
                </c:pt>
                <c:pt idx="152">
                  <c:v>-2.1620244605193051</c:v>
                </c:pt>
                <c:pt idx="153">
                  <c:v>-2.4739806482527129</c:v>
                </c:pt>
                <c:pt idx="154">
                  <c:v>-2.7834214148932368</c:v>
                </c:pt>
                <c:pt idx="155">
                  <c:v>-3.0902979959689603</c:v>
                </c:pt>
                <c:pt idx="156">
                  <c:v>-3.3945631319124416</c:v>
                </c:pt>
                <c:pt idx="157">
                  <c:v>-3.6961711291046377</c:v>
                </c:pt>
                <c:pt idx="158">
                  <c:v>-3.9950779149711835</c:v>
                </c:pt>
                <c:pt idx="159">
                  <c:v>-4.2912410866011719</c:v>
                </c:pt>
                <c:pt idx="160">
                  <c:v>-4.5846199524200379</c:v>
                </c:pt>
                <c:pt idx="161">
                  <c:v>-4.8751755665183119</c:v>
                </c:pt>
                <c:pt idx="162">
                  <c:v>-5.1628707553176412</c:v>
                </c:pt>
                <c:pt idx="163">
                  <c:v>-5.4476701363390063</c:v>
                </c:pt>
                <c:pt idx="164">
                  <c:v>-5.7295401289302745</c:v>
                </c:pt>
                <c:pt idx="165">
                  <c:v>-6.0084489569041715</c:v>
                </c:pt>
                <c:pt idx="166">
                  <c:v>-6.2843666431363907</c:v>
                </c:pt>
                <c:pt idx="167">
                  <c:v>-6.5572649962724192</c:v>
                </c:pt>
                <c:pt idx="168">
                  <c:v>-6.8271175897912144</c:v>
                </c:pt>
                <c:pt idx="169">
                  <c:v>-7.0938997337703817</c:v>
                </c:pt>
                <c:pt idx="170">
                  <c:v>-7.3575884397926608</c:v>
                </c:pt>
                <c:pt idx="171">
                  <c:v>-7.6181623795212268</c:v>
                </c:pt>
                <c:pt idx="172">
                  <c:v>-7.8756018375549957</c:v>
                </c:pt>
                <c:pt idx="173">
                  <c:v>-8.1298886592495379</c:v>
                </c:pt>
                <c:pt idx="174">
                  <c:v>-8.3810061942550327</c:v>
                </c:pt>
                <c:pt idx="175">
                  <c:v>-8.6289392365792956</c:v>
                </c:pt>
                <c:pt idx="176">
                  <c:v>-8.8736739620282599</c:v>
                </c:pt>
                <c:pt idx="177">
                  <c:v>-9.115197863909998</c:v>
                </c:pt>
                <c:pt idx="178">
                  <c:v>-9.3534996879094052</c:v>
                </c:pt>
                <c:pt idx="179">
                  <c:v>-9.5885693670500842</c:v>
                </c:pt>
                <c:pt idx="180">
                  <c:v>-9.8203979576552634</c:v>
                </c:pt>
                <c:pt idx="181">
                  <c:v>-10.048977577204045</c:v>
                </c:pt>
                <c:pt idx="182">
                  <c:v>-10.274301344950572</c:v>
                </c:pt>
                <c:pt idx="183">
                  <c:v>-10.496363326133398</c:v>
                </c:pt>
                <c:pt idx="184">
                  <c:v>-10.715158480551118</c:v>
                </c:pt>
                <c:pt idx="185">
                  <c:v>-10.930682616218142</c:v>
                </c:pt>
                <c:pt idx="186">
                  <c:v>-11.142932348743457</c:v>
                </c:pt>
                <c:pt idx="187">
                  <c:v>-11.351905066995467</c:v>
                </c:pt>
                <c:pt idx="188">
                  <c:v>-11.5575989055279</c:v>
                </c:pt>
                <c:pt idx="189">
                  <c:v>-11.760012724149487</c:v>
                </c:pt>
                <c:pt idx="190">
                  <c:v>-11.959146094920104</c:v>
                </c:pt>
                <c:pt idx="191">
                  <c:v>-12.15499929675526</c:v>
                </c:pt>
                <c:pt idx="192">
                  <c:v>-12.347573317715014</c:v>
                </c:pt>
                <c:pt idx="193">
                  <c:v>-12.536869864948798</c:v>
                </c:pt>
                <c:pt idx="194">
                  <c:v>-12.722891382161368</c:v>
                </c:pt>
                <c:pt idx="195">
                  <c:v>-12.905641074362954</c:v>
                </c:pt>
                <c:pt idx="196">
                  <c:v>-13.085122939564975</c:v>
                </c:pt>
                <c:pt idx="197">
                  <c:v>-13.261341806987669</c:v>
                </c:pt>
                <c:pt idx="198">
                  <c:v>-13.434303381255319</c:v>
                </c:pt>
                <c:pt idx="199">
                  <c:v>-13.604014291971634</c:v>
                </c:pt>
                <c:pt idx="200">
                  <c:v>-13.770482147992102</c:v>
                </c:pt>
                <c:pt idx="201">
                  <c:v>-13.933715595644582</c:v>
                </c:pt>
                <c:pt idx="202">
                  <c:v>-14.093724380092571</c:v>
                </c:pt>
                <c:pt idx="203">
                  <c:v>-14.250519408990726</c:v>
                </c:pt>
                <c:pt idx="204">
                  <c:v>-14.404112817548064</c:v>
                </c:pt>
                <c:pt idx="205">
                  <c:v>-14.554518034092705</c:v>
                </c:pt>
                <c:pt idx="206">
                  <c:v>-14.701749845222537</c:v>
                </c:pt>
                <c:pt idx="207">
                  <c:v>-14.845824459629362</c:v>
                </c:pt>
                <c:pt idx="208">
                  <c:v>-14.986759569699942</c:v>
                </c:pt>
                <c:pt idx="209">
                  <c:v>-15.124574410024778</c:v>
                </c:pt>
                <c:pt idx="210">
                  <c:v>-15.259289811986292</c:v>
                </c:pt>
                <c:pt idx="211">
                  <c:v>-15.390928253648212</c:v>
                </c:pt>
                <c:pt idx="212">
                  <c:v>-15.519513904230241</c:v>
                </c:pt>
                <c:pt idx="213">
                  <c:v>-15.645072662522711</c:v>
                </c:pt>
                <c:pt idx="214">
                  <c:v>-15.767632188675535</c:v>
                </c:pt>
                <c:pt idx="215">
                  <c:v>-15.887221928881697</c:v>
                </c:pt>
                <c:pt idx="216">
                  <c:v>-16.003873132567865</c:v>
                </c:pt>
                <c:pt idx="217">
                  <c:v>-16.117618861800086</c:v>
                </c:pt>
                <c:pt idx="218">
                  <c:v>-16.228493992711563</c:v>
                </c:pt>
                <c:pt idx="219">
                  <c:v>-16.33653520885839</c:v>
                </c:pt>
                <c:pt idx="220">
                  <c:v>-16.441780986507926</c:v>
                </c:pt>
                <c:pt idx="221">
                  <c:v>-16.544271571960884</c:v>
                </c:pt>
                <c:pt idx="222">
                  <c:v>-16.644048951101109</c:v>
                </c:pt>
                <c:pt idx="223">
                  <c:v>-16.741156811454502</c:v>
                </c:pt>
                <c:pt idx="224">
                  <c:v>-16.835640497119908</c:v>
                </c:pt>
                <c:pt idx="225">
                  <c:v>-16.927546957009138</c:v>
                </c:pt>
                <c:pt idx="226">
                  <c:v>-17.01692468689868</c:v>
                </c:pt>
                <c:pt idx="227">
                  <c:v>-17.103823665852708</c:v>
                </c:pt>
                <c:pt idx="228">
                  <c:v>-17.188295287624506</c:v>
                </c:pt>
                <c:pt idx="229">
                  <c:v>-17.270392287680025</c:v>
                </c:pt>
                <c:pt idx="230">
                  <c:v>-17.350168666516385</c:v>
                </c:pt>
                <c:pt idx="231">
                  <c:v>-17.427679609963985</c:v>
                </c:pt>
                <c:pt idx="232">
                  <c:v>-17.50298140717064</c:v>
                </c:pt>
                <c:pt idx="233">
                  <c:v>-17.57613136696343</c:v>
                </c:pt>
                <c:pt idx="234">
                  <c:v>-17.647187733275203</c:v>
                </c:pt>
                <c:pt idx="235">
                  <c:v>-17.716209600303717</c:v>
                </c:pt>
                <c:pt idx="236">
                  <c:v>-17.783256828046419</c:v>
                </c:pt>
                <c:pt idx="237">
                  <c:v>-17.848389958822274</c:v>
                </c:pt>
                <c:pt idx="238">
                  <c:v>-17.911670135353724</c:v>
                </c:pt>
                <c:pt idx="239">
                  <c:v>-17.973159020940631</c:v>
                </c:pt>
                <c:pt idx="240">
                  <c:v>-18.032918722210731</c:v>
                </c:pt>
                <c:pt idx="241">
                  <c:v>-18.091011714883443</c:v>
                </c:pt>
                <c:pt idx="242">
                  <c:v>-18.14750077293127</c:v>
                </c:pt>
                <c:pt idx="243">
                  <c:v>-18.202448901471804</c:v>
                </c:pt>
                <c:pt idx="244">
                  <c:v>-18.255919273669598</c:v>
                </c:pt>
                <c:pt idx="245">
                  <c:v>-18.307975171874432</c:v>
                </c:pt>
                <c:pt idx="246">
                  <c:v>-18.35867993317088</c:v>
                </c:pt>
                <c:pt idx="247">
                  <c:v>-18.408096899462368</c:v>
                </c:pt>
                <c:pt idx="248">
                  <c:v>-18.456289372165138</c:v>
                </c:pt>
                <c:pt idx="249">
                  <c:v>-18.503320571539373</c:v>
                </c:pt>
                <c:pt idx="250">
                  <c:v>-18.549253600640988</c:v>
                </c:pt>
                <c:pt idx="251">
                  <c:v>-18.594151413835704</c:v>
                </c:pt>
                <c:pt idx="252">
                  <c:v>-18.63807678977777</c:v>
                </c:pt>
                <c:pt idx="253">
                  <c:v>-18.681092308719798</c:v>
                </c:pt>
                <c:pt idx="254">
                  <c:v>-18.723260333986488</c:v>
                </c:pt>
                <c:pt idx="255">
                  <c:v>-18.764642997415805</c:v>
                </c:pt>
                <c:pt idx="256">
                  <c:v>-18.805302188542676</c:v>
                </c:pt>
                <c:pt idx="257">
                  <c:v>-18.845299547276412</c:v>
                </c:pt>
                <c:pt idx="258">
                  <c:v>-18.8846964598009</c:v>
                </c:pt>
                <c:pt idx="259">
                  <c:v>-18.923554057407436</c:v>
                </c:pt>
                <c:pt idx="260">
                  <c:v>-18.961933217953025</c:v>
                </c:pt>
                <c:pt idx="261">
                  <c:v>-18.99989456962259</c:v>
                </c:pt>
                <c:pt idx="262">
                  <c:v>-19.037498496660639</c:v>
                </c:pt>
                <c:pt idx="263">
                  <c:v>-19.074805146728089</c:v>
                </c:pt>
                <c:pt idx="264">
                  <c:v>-19.111874439530556</c:v>
                </c:pt>
                <c:pt idx="265">
                  <c:v>-19.148766076358253</c:v>
                </c:pt>
                <c:pt idx="266">
                  <c:v>-19.185539550171892</c:v>
                </c:pt>
                <c:pt idx="267">
                  <c:v>-19.222254155865656</c:v>
                </c:pt>
                <c:pt idx="268">
                  <c:v>-19.258969000336215</c:v>
                </c:pt>
                <c:pt idx="269">
                  <c:v>-19.295743011985433</c:v>
                </c:pt>
                <c:pt idx="270">
                  <c:v>-19.332634949286955</c:v>
                </c:pt>
                <c:pt idx="271">
                  <c:v>-19.369703408046654</c:v>
                </c:pt>
                <c:pt idx="272">
                  <c:v>-19.40700682699385</c:v>
                </c:pt>
                <c:pt idx="273">
                  <c:v>-19.444603491342853</c:v>
                </c:pt>
                <c:pt idx="274">
                  <c:v>-19.482551533974018</c:v>
                </c:pt>
                <c:pt idx="275">
                  <c:v>-19.520908933890773</c:v>
                </c:pt>
                <c:pt idx="276">
                  <c:v>-19.559733511621573</c:v>
                </c:pt>
                <c:pt idx="277">
                  <c:v>-19.599082921247422</c:v>
                </c:pt>
                <c:pt idx="278">
                  <c:v>-19.639014638752403</c:v>
                </c:pt>
                <c:pt idx="279">
                  <c:v>-19.679585946410633</c:v>
                </c:pt>
                <c:pt idx="280">
                  <c:v>-19.720853912945742</c:v>
                </c:pt>
                <c:pt idx="281">
                  <c:v>-19.762875369219131</c:v>
                </c:pt>
                <c:pt idx="282">
                  <c:v>-19.805706879231451</c:v>
                </c:pt>
                <c:pt idx="283">
                  <c:v>-19.849404706249196</c:v>
                </c:pt>
                <c:pt idx="284">
                  <c:v>-19.894024773900185</c:v>
                </c:pt>
                <c:pt idx="285">
                  <c:v>-19.939622622117213</c:v>
                </c:pt>
                <c:pt idx="286">
                  <c:v>-19.986253357846337</c:v>
                </c:pt>
                <c:pt idx="287">
                  <c:v>-20.0339716004775</c:v>
                </c:pt>
                <c:pt idx="288">
                  <c:v>-20.082831421999408</c:v>
                </c:pt>
                <c:pt idx="289">
                  <c:v>-20.132886281926961</c:v>
                </c:pt>
                <c:pt idx="290">
                  <c:v>-20.18418895709873</c:v>
                </c:pt>
                <c:pt idx="291">
                  <c:v>-20.236791466494118</c:v>
                </c:pt>
                <c:pt idx="292">
                  <c:v>-20.290744991272735</c:v>
                </c:pt>
                <c:pt idx="293">
                  <c:v>-20.346099790292687</c:v>
                </c:pt>
                <c:pt idx="294">
                  <c:v>-20.402905111423031</c:v>
                </c:pt>
                <c:pt idx="295">
                  <c:v>-20.461209099016344</c:v>
                </c:pt>
                <c:pt idx="296">
                  <c:v>-20.52105869796948</c:v>
                </c:pt>
                <c:pt idx="297">
                  <c:v>-20.582499554848859</c:v>
                </c:pt>
                <c:pt idx="298">
                  <c:v>-20.645575916612898</c:v>
                </c:pt>
                <c:pt idx="299">
                  <c:v>-20.710330527511839</c:v>
                </c:pt>
                <c:pt idx="300">
                  <c:v>-20.776804524791558</c:v>
                </c:pt>
                <c:pt idx="301">
                  <c:v>-20.845037333868767</c:v>
                </c:pt>
                <c:pt idx="302">
                  <c:v>-20.915066563680782</c:v>
                </c:pt>
                <c:pt idx="303">
                  <c:v>-20.986927902941812</c:v>
                </c:pt>
                <c:pt idx="304">
                  <c:v>-21.060655018060373</c:v>
                </c:pt>
                <c:pt idx="305">
                  <c:v>-21.136279453485855</c:v>
                </c:pt>
                <c:pt idx="306">
                  <c:v>-21.213830535258186</c:v>
                </c:pt>
                <c:pt idx="307">
                  <c:v>-21.29333527853106</c:v>
                </c:pt>
                <c:pt idx="308">
                  <c:v>-21.374818299826263</c:v>
                </c:pt>
                <c:pt idx="309">
                  <c:v>-21.458301734753871</c:v>
                </c:pt>
                <c:pt idx="310">
                  <c:v>-21.543805161901631</c:v>
                </c:pt>
                <c:pt idx="311">
                  <c:v>-21.631345533553926</c:v>
                </c:pt>
                <c:pt idx="312">
                  <c:v>-21.720937113851413</c:v>
                </c:pt>
                <c:pt idx="313">
                  <c:v>-21.812591424941363</c:v>
                </c:pt>
                <c:pt idx="314">
                  <c:v>-21.906317201601915</c:v>
                </c:pt>
                <c:pt idx="315">
                  <c:v>-22.002120354749167</c:v>
                </c:pt>
                <c:pt idx="316">
                  <c:v>-22.100003944154327</c:v>
                </c:pt>
                <c:pt idx="317">
                  <c:v>-22.199968160613231</c:v>
                </c:pt>
                <c:pt idx="318">
                  <c:v>-22.302010317721123</c:v>
                </c:pt>
                <c:pt idx="319">
                  <c:v>-22.406124853313976</c:v>
                </c:pt>
                <c:pt idx="320">
                  <c:v>-22.512303340545422</c:v>
                </c:pt>
                <c:pt idx="321">
                  <c:v>-22.620534508476382</c:v>
                </c:pt>
                <c:pt idx="322">
                  <c:v>-22.73080427196502</c:v>
                </c:pt>
                <c:pt idx="323">
                  <c:v>-22.843095770558147</c:v>
                </c:pt>
                <c:pt idx="324">
                  <c:v>-22.957389416003963</c:v>
                </c:pt>
                <c:pt idx="325">
                  <c:v>-23.07366294792973</c:v>
                </c:pt>
                <c:pt idx="326">
                  <c:v>-23.191891497159951</c:v>
                </c:pt>
                <c:pt idx="327">
                  <c:v>-23.312047656089597</c:v>
                </c:pt>
                <c:pt idx="328">
                  <c:v>-23.43410155547496</c:v>
                </c:pt>
                <c:pt idx="329">
                  <c:v>-23.558020946961168</c:v>
                </c:pt>
                <c:pt idx="330">
                  <c:v>-23.683771290633292</c:v>
                </c:pt>
                <c:pt idx="331">
                  <c:v>-23.811315846853397</c:v>
                </c:pt>
                <c:pt idx="332">
                  <c:v>-23.940615771632409</c:v>
                </c:pt>
                <c:pt idx="333">
                  <c:v>-24.071630214782253</c:v>
                </c:pt>
                <c:pt idx="334">
                  <c:v>-24.204316420097371</c:v>
                </c:pt>
                <c:pt idx="335">
                  <c:v>-24.338629826830662</c:v>
                </c:pt>
                <c:pt idx="336">
                  <c:v>-24.474524171748691</c:v>
                </c:pt>
                <c:pt idx="337">
                  <c:v>-24.611951591084235</c:v>
                </c:pt>
                <c:pt idx="338">
                  <c:v>-24.750862721735501</c:v>
                </c:pt>
                <c:pt idx="339">
                  <c:v>-24.891206801109107</c:v>
                </c:pt>
                <c:pt idx="340">
                  <c:v>-25.03293176504711</c:v>
                </c:pt>
                <c:pt idx="341">
                  <c:v>-25.175984343332146</c:v>
                </c:pt>
                <c:pt idx="342">
                  <c:v>-25.320310152317617</c:v>
                </c:pt>
                <c:pt idx="343">
                  <c:v>-25.465853784288228</c:v>
                </c:pt>
                <c:pt idx="344">
                  <c:v>-25.612558893213397</c:v>
                </c:pt>
                <c:pt idx="345">
                  <c:v>-25.760368276615775</c:v>
                </c:pt>
                <c:pt idx="346">
                  <c:v>-25.909223953335786</c:v>
                </c:pt>
                <c:pt idx="347">
                  <c:v>-26.059067237032139</c:v>
                </c:pt>
                <c:pt idx="348">
                  <c:v>-26.209838805314249</c:v>
                </c:pt>
                <c:pt idx="349">
                  <c:v>-26.361478764458859</c:v>
                </c:pt>
                <c:pt idx="350">
                  <c:v>-26.513926709716024</c:v>
                </c:pt>
                <c:pt idx="351">
                  <c:v>-26.667121781259773</c:v>
                </c:pt>
                <c:pt idx="352">
                  <c:v>-26.821002715886575</c:v>
                </c:pt>
                <c:pt idx="353">
                  <c:v>-26.975507894609983</c:v>
                </c:pt>
                <c:pt idx="354">
                  <c:v>-27.130575386339913</c:v>
                </c:pt>
                <c:pt idx="355">
                  <c:v>-27.286142987873678</c:v>
                </c:pt>
                <c:pt idx="356">
                  <c:v>-27.442148260460449</c:v>
                </c:pt>
                <c:pt idx="357">
                  <c:v>-27.598528563231085</c:v>
                </c:pt>
                <c:pt idx="358">
                  <c:v>-27.755221083813186</c:v>
                </c:pt>
                <c:pt idx="359">
                  <c:v>-27.912162866474695</c:v>
                </c:pt>
                <c:pt idx="360">
                  <c:v>-28.069290838160285</c:v>
                </c:pt>
                <c:pt idx="361">
                  <c:v>-28.226541832801278</c:v>
                </c:pt>
                <c:pt idx="362">
                  <c:v>-28.383852614293481</c:v>
                </c:pt>
                <c:pt idx="363">
                  <c:v>-28.541159898547789</c:v>
                </c:pt>
                <c:pt idx="364">
                  <c:v>-28.6984003750254</c:v>
                </c:pt>
                <c:pt idx="365">
                  <c:v>-28.855510728171986</c:v>
                </c:pt>
                <c:pt idx="366">
                  <c:v>-29.012427659167322</c:v>
                </c:pt>
                <c:pt idx="367">
                  <c:v>-29.169087908402233</c:v>
                </c:pt>
                <c:pt idx="368">
                  <c:v>-29.32542827908944</c:v>
                </c:pt>
                <c:pt idx="369">
                  <c:v>-29.481385662404666</c:v>
                </c:pt>
                <c:pt idx="370">
                  <c:v>-29.636897064542143</c:v>
                </c:pt>
                <c:pt idx="371">
                  <c:v>-29.791899636051649</c:v>
                </c:pt>
                <c:pt idx="372">
                  <c:v>-29.94633070380479</c:v>
                </c:pt>
                <c:pt idx="373">
                  <c:v>-30.100127805915285</c:v>
                </c:pt>
                <c:pt idx="374">
                  <c:v>-30.253228729910397</c:v>
                </c:pt>
                <c:pt idx="375">
                  <c:v>-30.405571554421876</c:v>
                </c:pt>
                <c:pt idx="376">
                  <c:v>-30.557094694629324</c:v>
                </c:pt>
                <c:pt idx="377">
                  <c:v>-30.707736951653168</c:v>
                </c:pt>
                <c:pt idx="378">
                  <c:v>-30.85743756605298</c:v>
                </c:pt>
                <c:pt idx="379">
                  <c:v>-31.006136275542147</c:v>
                </c:pt>
                <c:pt idx="380">
                  <c:v>-31.15377337698602</c:v>
                </c:pt>
                <c:pt idx="381">
                  <c:v>-31.30028979269526</c:v>
                </c:pt>
                <c:pt idx="382">
                  <c:v>-31.445627140978612</c:v>
                </c:pt>
                <c:pt idx="383">
                  <c:v>-31.589727810860925</c:v>
                </c:pt>
                <c:pt idx="384">
                  <c:v>-31.732535040817289</c:v>
                </c:pt>
                <c:pt idx="385">
                  <c:v>-31.873993001313927</c:v>
                </c:pt>
                <c:pt idx="386">
                  <c:v>-32.01404688088936</c:v>
                </c:pt>
                <c:pt idx="387">
                  <c:v>-32.152642975448202</c:v>
                </c:pt>
                <c:pt idx="388">
                  <c:v>-32.289728780382625</c:v>
                </c:pt>
                <c:pt idx="389">
                  <c:v>-32.425253085077308</c:v>
                </c:pt>
                <c:pt idx="390">
                  <c:v>-32.559166069300232</c:v>
                </c:pt>
                <c:pt idx="391">
                  <c:v>-32.691419400927195</c:v>
                </c:pt>
                <c:pt idx="392">
                  <c:v>-32.821966334400841</c:v>
                </c:pt>
                <c:pt idx="393">
                  <c:v>-32.950761809280536</c:v>
                </c:pt>
                <c:pt idx="394">
                  <c:v>-33.077762548201072</c:v>
                </c:pt>
                <c:pt idx="395">
                  <c:v>-33.202927153526957</c:v>
                </c:pt>
                <c:pt idx="396">
                  <c:v>-33.326216201964598</c:v>
                </c:pt>
                <c:pt idx="397">
                  <c:v>-33.447592336377866</c:v>
                </c:pt>
                <c:pt idx="398">
                  <c:v>-33.567020354046051</c:v>
                </c:pt>
                <c:pt idx="399">
                  <c:v>-33.684467290603209</c:v>
                </c:pt>
                <c:pt idx="400">
                  <c:v>-33.79990249891064</c:v>
                </c:pt>
                <c:pt idx="401">
                  <c:v>-33.913297722133741</c:v>
                </c:pt>
                <c:pt idx="402">
                  <c:v>-34.024627160326077</c:v>
                </c:pt>
                <c:pt idx="403">
                  <c:v>-34.133867529863252</c:v>
                </c:pt>
                <c:pt idx="404">
                  <c:v>-34.240998115119524</c:v>
                </c:pt>
                <c:pt idx="405">
                  <c:v>-34.346000811837442</c:v>
                </c:pt>
                <c:pt idx="406">
                  <c:v>-34.44886016170868</c:v>
                </c:pt>
                <c:pt idx="407">
                  <c:v>-34.549563377757416</c:v>
                </c:pt>
                <c:pt idx="408">
                  <c:v>-34.648100360197468</c:v>
                </c:pt>
                <c:pt idx="409">
                  <c:v>-34.74446370251983</c:v>
                </c:pt>
                <c:pt idx="410">
                  <c:v>-34.838648687656757</c:v>
                </c:pt>
                <c:pt idx="411">
                  <c:v>-34.930653274157784</c:v>
                </c:pt>
                <c:pt idx="412">
                  <c:v>-35.02047807240816</c:v>
                </c:pt>
                <c:pt idx="413">
                  <c:v>-35.108126311009677</c:v>
                </c:pt>
                <c:pt idx="414">
                  <c:v>-35.193603793534784</c:v>
                </c:pt>
                <c:pt idx="415">
                  <c:v>-35.276918845951748</c:v>
                </c:pt>
                <c:pt idx="416">
                  <c:v>-35.358082255099951</c:v>
                </c:pt>
                <c:pt idx="417">
                  <c:v>-35.437107198672074</c:v>
                </c:pt>
                <c:pt idx="418">
                  <c:v>-35.514009167227869</c:v>
                </c:pt>
                <c:pt idx="419">
                  <c:v>-35.588805878827557</c:v>
                </c:pt>
                <c:pt idx="420">
                  <c:v>-35.661517186925444</c:v>
                </c:pt>
                <c:pt idx="421">
                  <c:v>-35.732164982208928</c:v>
                </c:pt>
                <c:pt idx="422">
                  <c:v>-35.800773089103203</c:v>
                </c:pt>
                <c:pt idx="423">
                  <c:v>-35.867367157687745</c:v>
                </c:pt>
                <c:pt idx="424">
                  <c:v>-35.931974551785544</c:v>
                </c:pt>
                <c:pt idx="425">
                  <c:v>-35.994624233993697</c:v>
                </c:pt>
                <c:pt idx="426">
                  <c:v>-36.055346648421242</c:v>
                </c:pt>
                <c:pt idx="427">
                  <c:v>-36.114173601888417</c:v>
                </c:pt>
                <c:pt idx="428">
                  <c:v>-36.171138144324139</c:v>
                </c:pt>
                <c:pt idx="429">
                  <c:v>-36.226274449069926</c:v>
                </c:pt>
                <c:pt idx="430">
                  <c:v>-36.27961769376865</c:v>
                </c:pt>
                <c:pt idx="431">
                  <c:v>-36.331203942476428</c:v>
                </c:pt>
                <c:pt idx="432">
                  <c:v>-36.381070029594106</c:v>
                </c:pt>
                <c:pt idx="433">
                  <c:v>-36.429253446167543</c:v>
                </c:pt>
                <c:pt idx="434">
                  <c:v>-36.475792229057845</c:v>
                </c:pt>
                <c:pt idx="435">
                  <c:v>-36.520724853429378</c:v>
                </c:pt>
                <c:pt idx="436">
                  <c:v>-36.564090128952465</c:v>
                </c:pt>
                <c:pt idx="437">
                  <c:v>-36.605927100064342</c:v>
                </c:pt>
                <c:pt idx="438">
                  <c:v>-36.646274950579048</c:v>
                </c:pt>
                <c:pt idx="439">
                  <c:v>-36.685172912885285</c:v>
                </c:pt>
                <c:pt idx="440">
                  <c:v>-36.72266018192277</c:v>
                </c:pt>
                <c:pt idx="441">
                  <c:v>-36.758775834077468</c:v>
                </c:pt>
                <c:pt idx="442">
                  <c:v>-36.793558751092817</c:v>
                </c:pt>
                <c:pt idx="443">
                  <c:v>-36.827047549050171</c:v>
                </c:pt>
                <c:pt idx="444">
                  <c:v>-36.859280512432782</c:v>
                </c:pt>
                <c:pt idx="445">
                  <c:v>-36.890295533251539</c:v>
                </c:pt>
                <c:pt idx="446">
                  <c:v>-36.920130055176934</c:v>
                </c:pt>
                <c:pt idx="447">
                  <c:v>-36.948821022593741</c:v>
                </c:pt>
                <c:pt idx="448">
                  <c:v>-36.976404834467772</c:v>
                </c:pt>
                <c:pt idx="449">
                  <c:v>-37.002917302891184</c:v>
                </c:pt>
                <c:pt idx="450">
                  <c:v>-37.028393616155391</c:v>
                </c:pt>
                <c:pt idx="451">
                  <c:v>-37.052868306181395</c:v>
                </c:pt>
                <c:pt idx="452">
                  <c:v>-37.076375220127041</c:v>
                </c:pt>
                <c:pt idx="453">
                  <c:v>-37.098947495978486</c:v>
                </c:pt>
                <c:pt idx="454">
                  <c:v>-37.120617541925434</c:v>
                </c:pt>
                <c:pt idx="455">
                  <c:v>-37.141417019315838</c:v>
                </c:pt>
                <c:pt idx="456">
                  <c:v>-37.16137682898043</c:v>
                </c:pt>
                <c:pt idx="457">
                  <c:v>-37.180527100717292</c:v>
                </c:pt>
                <c:pt idx="458">
                  <c:v>-37.198897185727965</c:v>
                </c:pt>
                <c:pt idx="459">
                  <c:v>-37.216515651797152</c:v>
                </c:pt>
                <c:pt idx="460">
                  <c:v>-37.233410281012233</c:v>
                </c:pt>
                <c:pt idx="461">
                  <c:v>-37.249608069824191</c:v>
                </c:pt>
                <c:pt idx="462">
                  <c:v>-37.265135231255762</c:v>
                </c:pt>
                <c:pt idx="463">
                  <c:v>-37.280017199070109</c:v>
                </c:pt>
                <c:pt idx="464">
                  <c:v>-37.294278633720033</c:v>
                </c:pt>
                <c:pt idx="465">
                  <c:v>-37.307943429905464</c:v>
                </c:pt>
                <c:pt idx="466">
                  <c:v>-37.321034725574819</c:v>
                </c:pt>
                <c:pt idx="467">
                  <c:v>-37.33357491221463</c:v>
                </c:pt>
                <c:pt idx="468">
                  <c:v>-37.345585646278913</c:v>
                </c:pt>
                <c:pt idx="469">
                  <c:v>-37.357087861620592</c:v>
                </c:pt>
                <c:pt idx="470">
                  <c:v>-37.368101782793325</c:v>
                </c:pt>
                <c:pt idx="471">
                  <c:v>-37.378646939102261</c:v>
                </c:pt>
                <c:pt idx="472">
                  <c:v>-37.388742179289558</c:v>
                </c:pt>
                <c:pt idx="473">
                  <c:v>-37.398405686749221</c:v>
                </c:pt>
                <c:pt idx="474">
                  <c:v>-37.407654995173274</c:v>
                </c:pt>
                <c:pt idx="475">
                  <c:v>-37.416507004539149</c:v>
                </c:pt>
                <c:pt idx="476">
                  <c:v>-37.424977997355093</c:v>
                </c:pt>
                <c:pt idx="477">
                  <c:v>-37.433083655088133</c:v>
                </c:pt>
                <c:pt idx="478">
                  <c:v>-37.440839074704819</c:v>
                </c:pt>
                <c:pt idx="479">
                  <c:v>-37.448258785262276</c:v>
                </c:pt>
                <c:pt idx="480">
                  <c:v>-37.455356764492329</c:v>
                </c:pt>
                <c:pt idx="481">
                  <c:v>-37.462146455327527</c:v>
                </c:pt>
                <c:pt idx="482">
                  <c:v>-37.468640782323178</c:v>
                </c:pt>
                <c:pt idx="483">
                  <c:v>-37.47485216793423</c:v>
                </c:pt>
                <c:pt idx="484">
                  <c:v>-37.480792548610943</c:v>
                </c:pt>
                <c:pt idx="485">
                  <c:v>-37.486473390680729</c:v>
                </c:pt>
                <c:pt idx="486">
                  <c:v>-37.491905705989019</c:v>
                </c:pt>
                <c:pt idx="487">
                  <c:v>-37.497100067273948</c:v>
                </c:pt>
                <c:pt idx="488">
                  <c:v>-37.502066623254528</c:v>
                </c:pt>
                <c:pt idx="489">
                  <c:v>-37.506815113414739</c:v>
                </c:pt>
                <c:pt idx="490">
                  <c:v>-37.51135488246797</c:v>
                </c:pt>
                <c:pt idx="491">
                  <c:v>-37.515694894490387</c:v>
                </c:pt>
                <c:pt idx="492">
                  <c:v>-37.519843746713128</c:v>
                </c:pt>
                <c:pt idx="493">
                  <c:v>-37.523809682965656</c:v>
                </c:pt>
                <c:pt idx="494">
                  <c:v>-37.527600606765056</c:v>
                </c:pt>
                <c:pt idx="495">
                  <c:v>-37.531224094047239</c:v>
                </c:pt>
                <c:pt idx="496">
                  <c:v>-37.534687405537703</c:v>
                </c:pt>
                <c:pt idx="497">
                  <c:v>-37.537997498761868</c:v>
                </c:pt>
                <c:pt idx="498">
                  <c:v>-37.541161039694579</c:v>
                </c:pt>
                <c:pt idx="499">
                  <c:v>-37.544184414051493</c:v>
                </c:pt>
                <c:pt idx="500">
                  <c:v>-37.54707373822459</c:v>
                </c:pt>
                <c:pt idx="501">
                  <c:v>-37.549834869865421</c:v>
                </c:pt>
                <c:pt idx="502">
                  <c:v>-37.552473418120904</c:v>
                </c:pt>
                <c:pt idx="503">
                  <c:v>-37.554994753526735</c:v>
                </c:pt>
                <c:pt idx="504">
                  <c:v>-37.557404017563734</c:v>
                </c:pt>
                <c:pt idx="505">
                  <c:v>-37.559706131884106</c:v>
                </c:pt>
                <c:pt idx="506">
                  <c:v>-37.56190580721357</c:v>
                </c:pt>
                <c:pt idx="507">
                  <c:v>-37.564007551936726</c:v>
                </c:pt>
                <c:pt idx="508">
                  <c:v>-37.566015680373241</c:v>
                </c:pt>
                <c:pt idx="509">
                  <c:v>-37.567934320751355</c:v>
                </c:pt>
                <c:pt idx="510">
                  <c:v>-37.569767422888098</c:v>
                </c:pt>
                <c:pt idx="511">
                  <c:v>-37.571518765582219</c:v>
                </c:pt>
                <c:pt idx="512">
                  <c:v>-37.57319196372918</c:v>
                </c:pt>
                <c:pt idx="513">
                  <c:v>-37.574790475165443</c:v>
                </c:pt>
                <c:pt idx="514">
                  <c:v>-37.576317607250331</c:v>
                </c:pt>
                <c:pt idx="515">
                  <c:v>-37.577776523193123</c:v>
                </c:pt>
                <c:pt idx="516">
                  <c:v>-37.579170248133956</c:v>
                </c:pt>
                <c:pt idx="517">
                  <c:v>-37.580501674985676</c:v>
                </c:pt>
                <c:pt idx="518">
                  <c:v>-37.581773570044739</c:v>
                </c:pt>
                <c:pt idx="519">
                  <c:v>-37.582988578379094</c:v>
                </c:pt>
                <c:pt idx="520">
                  <c:v>-37.584149229000055</c:v>
                </c:pt>
                <c:pt idx="521">
                  <c:v>-37.585257939826114</c:v>
                </c:pt>
                <c:pt idx="522">
                  <c:v>-37.586317022445627</c:v>
                </c:pt>
                <c:pt idx="523">
                  <c:v>-37.587328686685517</c:v>
                </c:pt>
                <c:pt idx="524">
                  <c:v>-37.588295044993622</c:v>
                </c:pt>
                <c:pt idx="525">
                  <c:v>-37.589218116640005</c:v>
                </c:pt>
                <c:pt idx="526">
                  <c:v>-37.590099831745952</c:v>
                </c:pt>
                <c:pt idx="527">
                  <c:v>-37.590942035144899</c:v>
                </c:pt>
                <c:pt idx="528">
                  <c:v>-37.591746490083416</c:v>
                </c:pt>
                <c:pt idx="529">
                  <c:v>-37.592514881767201</c:v>
                </c:pt>
                <c:pt idx="530">
                  <c:v>-37.593248820758646</c:v>
                </c:pt>
                <c:pt idx="531">
                  <c:v>-37.593949846231091</c:v>
                </c:pt>
                <c:pt idx="532">
                  <c:v>-37.594619429086357</c:v>
                </c:pt>
                <c:pt idx="533">
                  <c:v>-37.595258974939576</c:v>
                </c:pt>
                <c:pt idx="534">
                  <c:v>-37.595869826977868</c:v>
                </c:pt>
                <c:pt idx="535">
                  <c:v>-37.59645326869714</c:v>
                </c:pt>
                <c:pt idx="536">
                  <c:v>-37.597010526521821</c:v>
                </c:pt>
                <c:pt idx="537">
                  <c:v>-37.597542772312913</c:v>
                </c:pt>
                <c:pt idx="538">
                  <c:v>-37.598051125768059</c:v>
                </c:pt>
                <c:pt idx="539">
                  <c:v>-37.598536656718807</c:v>
                </c:pt>
                <c:pt idx="540">
                  <c:v>-37.599000387328552</c:v>
                </c:pt>
                <c:pt idx="541">
                  <c:v>-37.599443294195773</c:v>
                </c:pt>
                <c:pt idx="542">
                  <c:v>-37.599866310366387</c:v>
                </c:pt>
                <c:pt idx="543">
                  <c:v>-37.600270327258634</c:v>
                </c:pt>
                <c:pt idx="544">
                  <c:v>-37.600656196504652</c:v>
                </c:pt>
                <c:pt idx="545">
                  <c:v>-37.601024731711753</c:v>
                </c:pt>
                <c:pt idx="546">
                  <c:v>-37.6013767101472</c:v>
                </c:pt>
                <c:pt idx="547">
                  <c:v>-37.601712874349381</c:v>
                </c:pt>
                <c:pt idx="548">
                  <c:v>-37.602033933668466</c:v>
                </c:pt>
                <c:pt idx="549">
                  <c:v>-37.6023405657401</c:v>
                </c:pt>
                <c:pt idx="550">
                  <c:v>-37.602633417894019</c:v>
                </c:pt>
                <c:pt idx="551">
                  <c:v>-37.60291310850112</c:v>
                </c:pt>
                <c:pt idx="552">
                  <c:v>-37.603180228261706</c:v>
                </c:pt>
                <c:pt idx="553">
                  <c:v>-37.603435341436345</c:v>
                </c:pt>
                <c:pt idx="554">
                  <c:v>-37.603678987023379</c:v>
                </c:pt>
                <c:pt idx="555">
                  <c:v>-37.603911679884021</c:v>
                </c:pt>
                <c:pt idx="556">
                  <c:v>-37.60413391181806</c:v>
                </c:pt>
                <c:pt idx="557">
                  <c:v>-37.604346152591923</c:v>
                </c:pt>
                <c:pt idx="558">
                  <c:v>-37.604548850921766</c:v>
                </c:pt>
                <c:pt idx="559">
                  <c:v>-37.604742435412369</c:v>
                </c:pt>
                <c:pt idx="560">
                  <c:v>-37.604927315455122</c:v>
                </c:pt>
                <c:pt idx="561">
                  <c:v>-37.605103882086013</c:v>
                </c:pt>
                <c:pt idx="562">
                  <c:v>-37.605272508805477</c:v>
                </c:pt>
                <c:pt idx="563">
                  <c:v>-37.605433552362136</c:v>
                </c:pt>
                <c:pt idx="564">
                  <c:v>-37.605587353501534</c:v>
                </c:pt>
                <c:pt idx="565">
                  <c:v>-37.605734237681794</c:v>
                </c:pt>
                <c:pt idx="566">
                  <c:v>-37.605874515757257</c:v>
                </c:pt>
                <c:pt idx="567">
                  <c:v>-37.606008484631936</c:v>
                </c:pt>
                <c:pt idx="568">
                  <c:v>-37.606136427884003</c:v>
                </c:pt>
                <c:pt idx="569">
                  <c:v>-37.606258616361984</c:v>
                </c:pt>
                <c:pt idx="570">
                  <c:v>-37.606375308754984</c:v>
                </c:pt>
                <c:pt idx="571">
                  <c:v>-37.606486752137222</c:v>
                </c:pt>
                <c:pt idx="572">
                  <c:v>-37.606593182488098</c:v>
                </c:pt>
                <c:pt idx="573">
                  <c:v>-37.606694825189699</c:v>
                </c:pt>
                <c:pt idx="574">
                  <c:v>-37.606791895501296</c:v>
                </c:pt>
                <c:pt idx="575">
                  <c:v>-37.606884599013441</c:v>
                </c:pt>
                <c:pt idx="576">
                  <c:v>-37.606973132081137</c:v>
                </c:pt>
                <c:pt idx="577">
                  <c:v>-37.607057682238192</c:v>
                </c:pt>
                <c:pt idx="578">
                  <c:v>-37.607138428592492</c:v>
                </c:pt>
                <c:pt idx="579">
                  <c:v>-37.607215542204422</c:v>
                </c:pt>
                <c:pt idx="580">
                  <c:v>-37.607289186447353</c:v>
                </c:pt>
                <c:pt idx="581">
                  <c:v>-37.607359517352997</c:v>
                </c:pt>
                <c:pt idx="582">
                  <c:v>-37.607426683940574</c:v>
                </c:pt>
                <c:pt idx="583">
                  <c:v>-37.607490828531596</c:v>
                </c:pt>
                <c:pt idx="584">
                  <c:v>-37.607552087050543</c:v>
                </c:pt>
                <c:pt idx="585">
                  <c:v>-37.607610589312003</c:v>
                </c:pt>
                <c:pt idx="586">
                  <c:v>-37.607666459294975</c:v>
                </c:pt>
                <c:pt idx="587">
                  <c:v>-37.607719815404941</c:v>
                </c:pt>
                <c:pt idx="588">
                  <c:v>-37.607770770724073</c:v>
                </c:pt>
                <c:pt idx="589">
                  <c:v>-37.60781943325032</c:v>
                </c:pt>
                <c:pt idx="590">
                  <c:v>-37.607865906125994</c:v>
                </c:pt>
                <c:pt idx="591">
                  <c:v>-37.607910287855347</c:v>
                </c:pt>
                <c:pt idx="592">
                  <c:v>-37.60795267251352</c:v>
                </c:pt>
                <c:pt idx="593">
                  <c:v>-37.607993149945194</c:v>
                </c:pt>
                <c:pt idx="594">
                  <c:v>-37.608031805954731</c:v>
                </c:pt>
                <c:pt idx="595">
                  <c:v>-37.608068722487793</c:v>
                </c:pt>
                <c:pt idx="596">
                  <c:v>-37.60810397780461</c:v>
                </c:pt>
                <c:pt idx="597">
                  <c:v>-37.608137646645666</c:v>
                </c:pt>
                <c:pt idx="598">
                  <c:v>-37.608169800390051</c:v>
                </c:pt>
                <c:pt idx="599">
                  <c:v>-37.608200507206199</c:v>
                </c:pt>
                <c:pt idx="600">
                  <c:v>-37.608229832196535</c:v>
                </c:pt>
                <c:pt idx="601">
                  <c:v>-37.608257837535092</c:v>
                </c:pt>
                <c:pt idx="602">
                  <c:v>-37.608284582599261</c:v>
                </c:pt>
                <c:pt idx="603">
                  <c:v>-37.608310124095439</c:v>
                </c:pt>
                <c:pt idx="604">
                  <c:v>-37.608334516179227</c:v>
                </c:pt>
                <c:pt idx="605">
                  <c:v>-37.60835781057002</c:v>
                </c:pt>
                <c:pt idx="606">
                  <c:v>-37.608380056660557</c:v>
                </c:pt>
                <c:pt idx="607">
                  <c:v>-37.608401301621527</c:v>
                </c:pt>
                <c:pt idx="608">
                  <c:v>-37.608421590501564</c:v>
                </c:pt>
                <c:pt idx="609">
                  <c:v>-37.608440966322718</c:v>
                </c:pt>
                <c:pt idx="610">
                  <c:v>-37.608459470171226</c:v>
                </c:pt>
                <c:pt idx="611">
                  <c:v>-37.608477141285086</c:v>
                </c:pt>
                <c:pt idx="612">
                  <c:v>-37.60849401713692</c:v>
                </c:pt>
                <c:pt idx="613">
                  <c:v>-37.608510133513271</c:v>
                </c:pt>
                <c:pt idx="614">
                  <c:v>-37.608525524590661</c:v>
                </c:pt>
                <c:pt idx="615">
                  <c:v>-37.608540223007836</c:v>
                </c:pt>
                <c:pt idx="616">
                  <c:v>-37.608554259935069</c:v>
                </c:pt>
                <c:pt idx="617">
                  <c:v>-37.608567665140079</c:v>
                </c:pt>
                <c:pt idx="618">
                  <c:v>-37.608580467051219</c:v>
                </c:pt>
                <c:pt idx="619">
                  <c:v>-37.608592692817702</c:v>
                </c:pt>
                <c:pt idx="620">
                  <c:v>-37.608604368367118</c:v>
                </c:pt>
                <c:pt idx="621">
                  <c:v>-37.608615518460411</c:v>
                </c:pt>
                <c:pt idx="622">
                  <c:v>-37.60862616674433</c:v>
                </c:pt>
                <c:pt idx="623">
                  <c:v>-37.608636335801592</c:v>
                </c:pt>
                <c:pt idx="624">
                  <c:v>-37.608646047198782</c:v>
                </c:pt>
                <c:pt idx="625">
                  <c:v>-37.608655321531927</c:v>
                </c:pt>
                <c:pt idx="626">
                  <c:v>-37.608664178470377</c:v>
                </c:pt>
                <c:pt idx="627">
                  <c:v>-37.608672636798225</c:v>
                </c:pt>
                <c:pt idx="628">
                  <c:v>-37.608680714454493</c:v>
                </c:pt>
                <c:pt idx="629">
                  <c:v>-37.608688428570744</c:v>
                </c:pt>
                <c:pt idx="630">
                  <c:v>-37.608695795507749</c:v>
                </c:pt>
                <c:pt idx="631">
                  <c:v>-37.608702830889989</c:v>
                </c:pt>
                <c:pt idx="632">
                  <c:v>-37.60870954963881</c:v>
                </c:pt>
                <c:pt idx="633">
                  <c:v>-37.608715966004077</c:v>
                </c:pt>
                <c:pt idx="634">
                  <c:v>-37.608722093594459</c:v>
                </c:pt>
                <c:pt idx="635">
                  <c:v>-37.608727945406152</c:v>
                </c:pt>
                <c:pt idx="636">
                  <c:v>-37.608733533850504</c:v>
                </c:pt>
                <c:pt idx="637">
                  <c:v>-37.608738870780314</c:v>
                </c:pt>
                <c:pt idx="638">
                  <c:v>-37.608743967515032</c:v>
                </c:pt>
                <c:pt idx="639">
                  <c:v>-37.608748834864649</c:v>
                </c:pt>
                <c:pt idx="640">
                  <c:v>-37.608753483152739</c:v>
                </c:pt>
                <c:pt idx="641">
                  <c:v>-37.608757922238105</c:v>
                </c:pt>
                <c:pt idx="642">
                  <c:v>-37.608762161536113</c:v>
                </c:pt>
                <c:pt idx="643">
                  <c:v>-37.608766210038233</c:v>
                </c:pt>
                <c:pt idx="644">
                  <c:v>-37.608770076331389</c:v>
                </c:pt>
                <c:pt idx="645">
                  <c:v>-37.608773768615983</c:v>
                </c:pt>
                <c:pt idx="646">
                  <c:v>-37.608777294723389</c:v>
                </c:pt>
                <c:pt idx="647">
                  <c:v>-37.608780662132617</c:v>
                </c:pt>
                <c:pt idx="648">
                  <c:v>-37.60878387798595</c:v>
                </c:pt>
                <c:pt idx="649">
                  <c:v>-37.608786949104328</c:v>
                </c:pt>
                <c:pt idx="650">
                  <c:v>-37.608789882001687</c:v>
                </c:pt>
                <c:pt idx="651">
                  <c:v>-37.608792682898844</c:v>
                </c:pt>
                <c:pt idx="652">
                  <c:v>-37.608795357736582</c:v>
                </c:pt>
                <c:pt idx="653">
                  <c:v>-37.6087979121884</c:v>
                </c:pt>
                <c:pt idx="654">
                  <c:v>-37.608800351672322</c:v>
                </c:pt>
                <c:pt idx="655">
                  <c:v>-37.608802681362796</c:v>
                </c:pt>
                <c:pt idx="656">
                  <c:v>-37.608804906201037</c:v>
                </c:pt>
                <c:pt idx="657">
                  <c:v>-37.608807030906156</c:v>
                </c:pt>
                <c:pt idx="658">
                  <c:v>-37.608809059984871</c:v>
                </c:pt>
                <c:pt idx="659">
                  <c:v>-37.608810997740846</c:v>
                </c:pt>
                <c:pt idx="660">
                  <c:v>-37.608812848284295</c:v>
                </c:pt>
                <c:pt idx="661">
                  <c:v>-37.608814615540332</c:v>
                </c:pt>
                <c:pt idx="662">
                  <c:v>-37.608816303257463</c:v>
                </c:pt>
                <c:pt idx="663">
                  <c:v>-37.608817915015386</c:v>
                </c:pt>
                <c:pt idx="664">
                  <c:v>-37.608819454232851</c:v>
                </c:pt>
                <c:pt idx="665">
                  <c:v>-37.60882092417463</c:v>
                </c:pt>
                <c:pt idx="666">
                  <c:v>-37.608822327958599</c:v>
                </c:pt>
                <c:pt idx="667">
                  <c:v>-37.608823668562344</c:v>
                </c:pt>
                <c:pt idx="668">
                  <c:v>-37.608824948829302</c:v>
                </c:pt>
                <c:pt idx="669">
                  <c:v>-37.608826171475215</c:v>
                </c:pt>
                <c:pt idx="670">
                  <c:v>-37.608827339093295</c:v>
                </c:pt>
                <c:pt idx="671">
                  <c:v>-37.608828454160182</c:v>
                </c:pt>
                <c:pt idx="672">
                  <c:v>-37.608829519041159</c:v>
                </c:pt>
                <c:pt idx="673">
                  <c:v>-37.608830535994777</c:v>
                </c:pt>
                <c:pt idx="674">
                  <c:v>-37.608831507178152</c:v>
                </c:pt>
                <c:pt idx="675">
                  <c:v>-37.608832434651319</c:v>
                </c:pt>
                <c:pt idx="676">
                  <c:v>-37.608833320381464</c:v>
                </c:pt>
                <c:pt idx="677">
                  <c:v>-37.608834166247412</c:v>
                </c:pt>
                <c:pt idx="678">
                  <c:v>-37.608834974043255</c:v>
                </c:pt>
                <c:pt idx="679">
                  <c:v>-37.608835745482445</c:v>
                </c:pt>
                <c:pt idx="680">
                  <c:v>-37.608836482201291</c:v>
                </c:pt>
                <c:pt idx="681">
                  <c:v>-37.608837185762376</c:v>
                </c:pt>
                <c:pt idx="682">
                  <c:v>-37.608837857658223</c:v>
                </c:pt>
                <c:pt idx="683">
                  <c:v>-37.608838499313805</c:v>
                </c:pt>
                <c:pt idx="684">
                  <c:v>-37.608839112090216</c:v>
                </c:pt>
                <c:pt idx="685">
                  <c:v>-37.608839697287273</c:v>
                </c:pt>
                <c:pt idx="686">
                  <c:v>-37.608840256146152</c:v>
                </c:pt>
                <c:pt idx="687">
                  <c:v>-37.60884078985233</c:v>
                </c:pt>
                <c:pt idx="688">
                  <c:v>-37.608841299537858</c:v>
                </c:pt>
                <c:pt idx="689">
                  <c:v>-37.608841786283769</c:v>
                </c:pt>
                <c:pt idx="690">
                  <c:v>-37.608842251122574</c:v>
                </c:pt>
                <c:pt idx="691">
                  <c:v>-37.608842695040231</c:v>
                </c:pt>
                <c:pt idx="692">
                  <c:v>-37.608843118978392</c:v>
                </c:pt>
                <c:pt idx="693">
                  <c:v>-37.608843523836178</c:v>
                </c:pt>
                <c:pt idx="694">
                  <c:v>-37.608843910472402</c:v>
                </c:pt>
                <c:pt idx="695">
                  <c:v>-37.608844279707185</c:v>
                </c:pt>
                <c:pt idx="696">
                  <c:v>-37.608844632323702</c:v>
                </c:pt>
                <c:pt idx="697">
                  <c:v>-37.608844969069857</c:v>
                </c:pt>
                <c:pt idx="698">
                  <c:v>-37.608845290659971</c:v>
                </c:pt>
                <c:pt idx="699">
                  <c:v>-37.608845597776217</c:v>
                </c:pt>
                <c:pt idx="700">
                  <c:v>-37.608845891069919</c:v>
                </c:pt>
                <c:pt idx="701">
                  <c:v>-37.608846171163272</c:v>
                </c:pt>
                <c:pt idx="702">
                  <c:v>-37.608846438650382</c:v>
                </c:pt>
                <c:pt idx="703">
                  <c:v>-37.60884669409856</c:v>
                </c:pt>
                <c:pt idx="704">
                  <c:v>-37.60884693804973</c:v>
                </c:pt>
                <c:pt idx="705">
                  <c:v>-37.608847171021281</c:v>
                </c:pt>
                <c:pt idx="706">
                  <c:v>-37.608847393507403</c:v>
                </c:pt>
                <c:pt idx="707">
                  <c:v>-37.608847605980024</c:v>
                </c:pt>
                <c:pt idx="708">
                  <c:v>-37.608847808889756</c:v>
                </c:pt>
                <c:pt idx="709">
                  <c:v>-37.608848002667074</c:v>
                </c:pt>
                <c:pt idx="710">
                  <c:v>-37.608848187723048</c:v>
                </c:pt>
                <c:pt idx="711">
                  <c:v>-37.608848364450076</c:v>
                </c:pt>
                <c:pt idx="712">
                  <c:v>-37.608848533223124</c:v>
                </c:pt>
                <c:pt idx="713">
                  <c:v>-37.608848694400152</c:v>
                </c:pt>
                <c:pt idx="714">
                  <c:v>-37.608848848322936</c:v>
                </c:pt>
                <c:pt idx="715">
                  <c:v>-37.608848995318148</c:v>
                </c:pt>
                <c:pt idx="716">
                  <c:v>-37.608849135697483</c:v>
                </c:pt>
                <c:pt idx="717">
                  <c:v>-37.608849269758629</c:v>
                </c:pt>
                <c:pt idx="718">
                  <c:v>-37.608849397786095</c:v>
                </c:pt>
                <c:pt idx="719">
                  <c:v>-37.608849520051372</c:v>
                </c:pt>
                <c:pt idx="720">
                  <c:v>-37.608849636813815</c:v>
                </c:pt>
                <c:pt idx="721">
                  <c:v>-37.608849748321092</c:v>
                </c:pt>
                <c:pt idx="722">
                  <c:v>-37.608849854809698</c:v>
                </c:pt>
                <c:pt idx="723">
                  <c:v>-37.608849956505509</c:v>
                </c:pt>
                <c:pt idx="724">
                  <c:v>-37.608850053624366</c:v>
                </c:pt>
                <c:pt idx="725">
                  <c:v>-37.608850146372056</c:v>
                </c:pt>
                <c:pt idx="726">
                  <c:v>-37.608850234945422</c:v>
                </c:pt>
                <c:pt idx="727">
                  <c:v>-37.608850319532387</c:v>
                </c:pt>
                <c:pt idx="728">
                  <c:v>-37.608850400312249</c:v>
                </c:pt>
                <c:pt idx="729">
                  <c:v>-37.60885047745645</c:v>
                </c:pt>
                <c:pt idx="730">
                  <c:v>-37.608850551128519</c:v>
                </c:pt>
                <c:pt idx="731">
                  <c:v>-37.608850621484898</c:v>
                </c:pt>
                <c:pt idx="732">
                  <c:v>-37.608850688674671</c:v>
                </c:pt>
                <c:pt idx="733">
                  <c:v>-37.608850752840418</c:v>
                </c:pt>
                <c:pt idx="734">
                  <c:v>-37.608850814118263</c:v>
                </c:pt>
                <c:pt idx="735">
                  <c:v>-37.608850872638094</c:v>
                </c:pt>
                <c:pt idx="736">
                  <c:v>-37.608850928524141</c:v>
                </c:pt>
                <c:pt idx="737">
                  <c:v>-37.608850981894925</c:v>
                </c:pt>
                <c:pt idx="738">
                  <c:v>-37.608851032863591</c:v>
                </c:pt>
                <c:pt idx="739">
                  <c:v>-37.608851081538255</c:v>
                </c:pt>
                <c:pt idx="740">
                  <c:v>-37.608851128022216</c:v>
                </c:pt>
                <c:pt idx="741">
                  <c:v>-37.608851172414084</c:v>
                </c:pt>
                <c:pt idx="742">
                  <c:v>-37.608851214808006</c:v>
                </c:pt>
                <c:pt idx="743">
                  <c:v>-37.608851255293835</c:v>
                </c:pt>
                <c:pt idx="744">
                  <c:v>-37.608851293957549</c:v>
                </c:pt>
                <c:pt idx="745">
                  <c:v>-37.608851330881116</c:v>
                </c:pt>
                <c:pt idx="746">
                  <c:v>-37.608851366142808</c:v>
                </c:pt>
                <c:pt idx="747">
                  <c:v>-37.608851399817446</c:v>
                </c:pt>
                <c:pt idx="748">
                  <c:v>-37.608851431976568</c:v>
                </c:pt>
                <c:pt idx="749">
                  <c:v>-37.6088514626882</c:v>
                </c:pt>
                <c:pt idx="750">
                  <c:v>-37.608851492017585</c:v>
                </c:pt>
                <c:pt idx="751">
                  <c:v>-37.608851520026995</c:v>
                </c:pt>
                <c:pt idx="752">
                  <c:v>-37.608851546775746</c:v>
                </c:pt>
                <c:pt idx="753">
                  <c:v>-37.608851572320567</c:v>
                </c:pt>
                <c:pt idx="754">
                  <c:v>-37.608851596715716</c:v>
                </c:pt>
                <c:pt idx="755">
                  <c:v>-37.608851620012963</c:v>
                </c:pt>
                <c:pt idx="756">
                  <c:v>-37.608851642261534</c:v>
                </c:pt>
                <c:pt idx="757">
                  <c:v>-37.608851663508865</c:v>
                </c:pt>
                <c:pt idx="758">
                  <c:v>-37.608851683799863</c:v>
                </c:pt>
                <c:pt idx="759">
                  <c:v>-37.608851703177571</c:v>
                </c:pt>
                <c:pt idx="760">
                  <c:v>-37.608851721683187</c:v>
                </c:pt>
                <c:pt idx="761">
                  <c:v>-37.608851739355877</c:v>
                </c:pt>
                <c:pt idx="762">
                  <c:v>-37.608851756233229</c:v>
                </c:pt>
                <c:pt idx="763">
                  <c:v>-37.60885177235091</c:v>
                </c:pt>
                <c:pt idx="764">
                  <c:v>-37.608851787743212</c:v>
                </c:pt>
                <c:pt idx="765">
                  <c:v>-37.608851802442778</c:v>
                </c:pt>
                <c:pt idx="766">
                  <c:v>-37.608851816480716</c:v>
                </c:pt>
                <c:pt idx="767">
                  <c:v>-37.60885182988681</c:v>
                </c:pt>
                <c:pt idx="768">
                  <c:v>-37.608851842689582</c:v>
                </c:pt>
                <c:pt idx="769">
                  <c:v>-37.608851854916104</c:v>
                </c:pt>
                <c:pt idx="770">
                  <c:v>-37.608851866592381</c:v>
                </c:pt>
                <c:pt idx="771">
                  <c:v>-37.608851877743071</c:v>
                </c:pt>
                <c:pt idx="772">
                  <c:v>-37.60885188839196</c:v>
                </c:pt>
                <c:pt idx="773">
                  <c:v>-37.608851898561518</c:v>
                </c:pt>
                <c:pt idx="774">
                  <c:v>-37.608851908273429</c:v>
                </c:pt>
                <c:pt idx="775">
                  <c:v>-37.608851917548229</c:v>
                </c:pt>
                <c:pt idx="776">
                  <c:v>-37.608851926405556</c:v>
                </c:pt>
                <c:pt idx="777">
                  <c:v>-37.608851934864227</c:v>
                </c:pt>
                <c:pt idx="778">
                  <c:v>-37.608851942942245</c:v>
                </c:pt>
                <c:pt idx="779">
                  <c:v>-37.608851950656664</c:v>
                </c:pt>
                <c:pt idx="780">
                  <c:v>-37.608851958023827</c:v>
                </c:pt>
                <c:pt idx="781">
                  <c:v>-37.608851965059522</c:v>
                </c:pt>
                <c:pt idx="782">
                  <c:v>-37.608851971778471</c:v>
                </c:pt>
                <c:pt idx="783">
                  <c:v>-37.608851978195069</c:v>
                </c:pt>
                <c:pt idx="784">
                  <c:v>-37.608851984322847</c:v>
                </c:pt>
                <c:pt idx="785">
                  <c:v>-37.608851990174848</c:v>
                </c:pt>
                <c:pt idx="786">
                  <c:v>-37.608851995763466</c:v>
                </c:pt>
                <c:pt idx="787">
                  <c:v>-37.608852001100537</c:v>
                </c:pt>
                <c:pt idx="788">
                  <c:v>-37.608852006197388</c:v>
                </c:pt>
                <c:pt idx="789">
                  <c:v>-37.60885201106489</c:v>
                </c:pt>
                <c:pt idx="790">
                  <c:v>-37.608852015713261</c:v>
                </c:pt>
                <c:pt idx="791">
                  <c:v>-37.608852020152433</c:v>
                </c:pt>
                <c:pt idx="792">
                  <c:v>-37.608852024391858</c:v>
                </c:pt>
                <c:pt idx="793">
                  <c:v>-37.608852028440403</c:v>
                </c:pt>
                <c:pt idx="794">
                  <c:v>-37.608852032306793</c:v>
                </c:pt>
                <c:pt idx="795">
                  <c:v>-37.608852035999142</c:v>
                </c:pt>
                <c:pt idx="796">
                  <c:v>-37.608852039525296</c:v>
                </c:pt>
                <c:pt idx="797">
                  <c:v>-37.608852042892813</c:v>
                </c:pt>
                <c:pt idx="798">
                  <c:v>-37.608852046108701</c:v>
                </c:pt>
                <c:pt idx="799">
                  <c:v>-37.608852049179838</c:v>
                </c:pt>
                <c:pt idx="800">
                  <c:v>-37.608852052112816</c:v>
                </c:pt>
                <c:pt idx="801">
                  <c:v>-37.608852054913733</c:v>
                </c:pt>
                <c:pt idx="802">
                  <c:v>-37.608852057588614</c:v>
                </c:pt>
                <c:pt idx="803">
                  <c:v>-37.608852060143114</c:v>
                </c:pt>
                <c:pt idx="804">
                  <c:v>-37.608852062582592</c:v>
                </c:pt>
                <c:pt idx="805">
                  <c:v>-37.608852064912305</c:v>
                </c:pt>
                <c:pt idx="806">
                  <c:v>-37.608852067137143</c:v>
                </c:pt>
                <c:pt idx="807">
                  <c:v>-37.608852069261964</c:v>
                </c:pt>
                <c:pt idx="808">
                  <c:v>-37.608852071291061</c:v>
                </c:pt>
                <c:pt idx="809">
                  <c:v>-37.608852073228782</c:v>
                </c:pt>
                <c:pt idx="810">
                  <c:v>-37.608852075079334</c:v>
                </c:pt>
                <c:pt idx="811">
                  <c:v>-37.608852076846652</c:v>
                </c:pt>
                <c:pt idx="812">
                  <c:v>-37.608852078534348</c:v>
                </c:pt>
                <c:pt idx="813">
                  <c:v>-37.608852080146157</c:v>
                </c:pt>
                <c:pt idx="814">
                  <c:v>-37.60885208168532</c:v>
                </c:pt>
                <c:pt idx="815">
                  <c:v>-37.608852083155291</c:v>
                </c:pt>
                <c:pt idx="816">
                  <c:v>-37.608852084559096</c:v>
                </c:pt>
                <c:pt idx="817">
                  <c:v>-37.60885208589972</c:v>
                </c:pt>
                <c:pt idx="818">
                  <c:v>-37.608852087180018</c:v>
                </c:pt>
              </c:numCache>
            </c:numRef>
          </c:yVal>
          <c:smooth val="1"/>
          <c:extLst>
            <c:ext xmlns:c16="http://schemas.microsoft.com/office/drawing/2014/chart" uri="{C3380CC4-5D6E-409C-BE32-E72D297353CC}">
              <c16:uniqueId val="{00000000-5411-7643-B557-A38DEFB1AA80}"/>
            </c:ext>
          </c:extLst>
        </c:ser>
        <c:ser>
          <c:idx val="2"/>
          <c:order val="2"/>
          <c:tx>
            <c:v>gain with Cff</c:v>
          </c:tx>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Sheet2!$AZ$4:$AZ$822</c:f>
              <c:numCache>
                <c:formatCode>0.00</c:formatCode>
                <c:ptCount val="819"/>
                <c:pt idx="0">
                  <c:v>44.140079020097716</c:v>
                </c:pt>
                <c:pt idx="1">
                  <c:v>43.928290714926348</c:v>
                </c:pt>
                <c:pt idx="2">
                  <c:v>43.715980928384887</c:v>
                </c:pt>
                <c:pt idx="3">
                  <c:v>43.503128274391941</c:v>
                </c:pt>
                <c:pt idx="4">
                  <c:v>43.289710631084127</c:v>
                </c:pt>
                <c:pt idx="5">
                  <c:v>43.075705128569965</c:v>
                </c:pt>
                <c:pt idx="6">
                  <c:v>42.861088137733141</c:v>
                </c:pt>
                <c:pt idx="7">
                  <c:v>42.645835260227393</c:v>
                </c:pt>
                <c:pt idx="8">
                  <c:v>42.429921319814284</c:v>
                </c:pt>
                <c:pt idx="9">
                  <c:v>42.21332035520259</c:v>
                </c:pt>
                <c:pt idx="10">
                  <c:v>41.996005614557362</c:v>
                </c:pt>
                <c:pt idx="11">
                  <c:v>41.777949551853411</c:v>
                </c:pt>
                <c:pt idx="12">
                  <c:v>41.559123825256222</c:v>
                </c:pt>
                <c:pt idx="13">
                  <c:v>41.339499297719293</c:v>
                </c:pt>
                <c:pt idx="14">
                  <c:v>41.119046039993705</c:v>
                </c:pt>
                <c:pt idx="15">
                  <c:v>40.89773333625056</c:v>
                </c:pt>
                <c:pt idx="16">
                  <c:v>40.675529692520499</c:v>
                </c:pt>
                <c:pt idx="17">
                  <c:v>40.452402848158577</c:v>
                </c:pt>
                <c:pt idx="18">
                  <c:v>40.228319790542777</c:v>
                </c:pt>
                <c:pt idx="19">
                  <c:v>40.003246773214947</c:v>
                </c:pt>
                <c:pt idx="20">
                  <c:v>39.777149337671112</c:v>
                </c:pt>
                <c:pt idx="21">
                  <c:v>39.549992339002536</c:v>
                </c:pt>
                <c:pt idx="22">
                  <c:v>39.32173997558408</c:v>
                </c:pt>
                <c:pt idx="23">
                  <c:v>39.092355822996012</c:v>
                </c:pt>
                <c:pt idx="24">
                  <c:v>38.861802872354495</c:v>
                </c:pt>
                <c:pt idx="25">
                  <c:v>38.630043573210926</c:v>
                </c:pt>
                <c:pt idx="26">
                  <c:v>38.397039881162883</c:v>
                </c:pt>
                <c:pt idx="27">
                  <c:v>38.162753310298321</c:v>
                </c:pt>
                <c:pt idx="28">
                  <c:v>37.92714499057039</c:v>
                </c:pt>
                <c:pt idx="29">
                  <c:v>37.690175730173173</c:v>
                </c:pt>
                <c:pt idx="30">
                  <c:v>37.451806082956701</c:v>
                </c:pt>
                <c:pt idx="31">
                  <c:v>37.211996420885789</c:v>
                </c:pt>
                <c:pt idx="32">
                  <c:v>36.970707011509539</c:v>
                </c:pt>
                <c:pt idx="33">
                  <c:v>36.7278981003669</c:v>
                </c:pt>
                <c:pt idx="34">
                  <c:v>36.483529998210038</c:v>
                </c:pt>
                <c:pt idx="35">
                  <c:v>36.237563172880741</c:v>
                </c:pt>
                <c:pt idx="36">
                  <c:v>35.989958345626199</c:v>
                </c:pt>
                <c:pt idx="37">
                  <c:v>35.740676591589484</c:v>
                </c:pt>
                <c:pt idx="38">
                  <c:v>35.489679444158284</c:v>
                </c:pt>
                <c:pt idx="39">
                  <c:v>35.236929002802491</c:v>
                </c:pt>
                <c:pt idx="40">
                  <c:v>34.982388043978524</c:v>
                </c:pt>
                <c:pt idx="41">
                  <c:v>34.726020134626232</c:v>
                </c:pt>
                <c:pt idx="42">
                  <c:v>34.467789747733256</c:v>
                </c:pt>
                <c:pt idx="43">
                  <c:v>34.207662379394208</c:v>
                </c:pt>
                <c:pt idx="44">
                  <c:v>33.945604666746881</c:v>
                </c:pt>
                <c:pt idx="45">
                  <c:v>33.681584506126491</c:v>
                </c:pt>
                <c:pt idx="46">
                  <c:v>33.415571170744386</c:v>
                </c:pt>
                <c:pt idx="47">
                  <c:v>33.147535427167107</c:v>
                </c:pt>
                <c:pt idx="48">
                  <c:v>32.877449649849346</c:v>
                </c:pt>
                <c:pt idx="49">
                  <c:v>32.605287932959143</c:v>
                </c:pt>
                <c:pt idx="50">
                  <c:v>32.3310261987262</c:v>
                </c:pt>
                <c:pt idx="51">
                  <c:v>32.054642301546536</c:v>
                </c:pt>
                <c:pt idx="52">
                  <c:v>31.776116127087533</c:v>
                </c:pt>
                <c:pt idx="53">
                  <c:v>31.495429685657601</c:v>
                </c:pt>
                <c:pt idx="54">
                  <c:v>31.212567199135417</c:v>
                </c:pt>
                <c:pt idx="55">
                  <c:v>30.927515180792852</c:v>
                </c:pt>
                <c:pt idx="56">
                  <c:v>30.640262507394876</c:v>
                </c:pt>
                <c:pt idx="57">
                  <c:v>30.350800483017156</c:v>
                </c:pt>
                <c:pt idx="58">
                  <c:v>30.059122894088311</c:v>
                </c:pt>
                <c:pt idx="59">
                  <c:v>29.765226055236738</c:v>
                </c:pt>
                <c:pt idx="60">
                  <c:v>29.469108845601674</c:v>
                </c:pt>
                <c:pt idx="61">
                  <c:v>29.170772735352873</c:v>
                </c:pt>
                <c:pt idx="62">
                  <c:v>28.870221802252598</c:v>
                </c:pt>
                <c:pt idx="63">
                  <c:v>28.567462738184442</c:v>
                </c:pt>
                <c:pt idx="64">
                  <c:v>28.262504845667266</c:v>
                </c:pt>
                <c:pt idx="65">
                  <c:v>27.955360024464554</c:v>
                </c:pt>
                <c:pt idx="66">
                  <c:v>27.646042748490871</c:v>
                </c:pt>
                <c:pt idx="67">
                  <c:v>27.334570033305148</c:v>
                </c:pt>
                <c:pt idx="68">
                  <c:v>27.020961394564829</c:v>
                </c:pt>
                <c:pt idx="69">
                  <c:v>26.70523879789258</c:v>
                </c:pt>
                <c:pt idx="70">
                  <c:v>26.387426600679532</c:v>
                </c:pt>
                <c:pt idx="71">
                  <c:v>26.067551486412942</c:v>
                </c:pt>
                <c:pt idx="72">
                  <c:v>25.745642392172165</c:v>
                </c:pt>
                <c:pt idx="73">
                  <c:v>25.421730429983498</c:v>
                </c:pt>
                <c:pt idx="74">
                  <c:v>25.095848802761772</c:v>
                </c:pt>
                <c:pt idx="75">
                  <c:v>24.768032715595005</c:v>
                </c:pt>
                <c:pt idx="76">
                  <c:v>24.438319283145763</c:v>
                </c:pt>
                <c:pt idx="77">
                  <c:v>24.106747433952112</c:v>
                </c:pt>
                <c:pt idx="78">
                  <c:v>23.773357812410104</c:v>
                </c:pt>
                <c:pt idx="79">
                  <c:v>23.438192679210108</c:v>
                </c:pt>
                <c:pt idx="80">
                  <c:v>23.101295810982112</c:v>
                </c:pt>
                <c:pt idx="81">
                  <c:v>22.762712399879163</c:v>
                </c:pt>
                <c:pt idx="82">
                  <c:v>22.422488953796432</c:v>
                </c:pt>
                <c:pt idx="83">
                  <c:v>22.080673197885179</c:v>
                </c:pt>
                <c:pt idx="84">
                  <c:v>21.737313977977962</c:v>
                </c:pt>
                <c:pt idx="85">
                  <c:v>21.392461166493455</c:v>
                </c:pt>
                <c:pt idx="86">
                  <c:v>21.046165571339529</c:v>
                </c:pt>
                <c:pt idx="87">
                  <c:v>20.698478848278949</c:v>
                </c:pt>
                <c:pt idx="88">
                  <c:v>20.349453417168792</c:v>
                </c:pt>
                <c:pt idx="89">
                  <c:v>19.999142382427426</c:v>
                </c:pt>
                <c:pt idx="90">
                  <c:v>19.647599458029269</c:v>
                </c:pt>
                <c:pt idx="91">
                  <c:v>19.294878897270411</c:v>
                </c:pt>
                <c:pt idx="92">
                  <c:v>18.941035427496256</c:v>
                </c:pt>
                <c:pt idx="93">
                  <c:v>18.586124189928935</c:v>
                </c:pt>
                <c:pt idx="94">
                  <c:v>18.230200684682195</c:v>
                </c:pt>
                <c:pt idx="95">
                  <c:v>17.873320721004617</c:v>
                </c:pt>
                <c:pt idx="96">
                  <c:v>17.515540372745928</c:v>
                </c:pt>
                <c:pt idx="97">
                  <c:v>17.156915938999816</c:v>
                </c:pt>
                <c:pt idx="98">
                  <c:v>16.797503909837346</c:v>
                </c:pt>
                <c:pt idx="99">
                  <c:v>16.437360937008872</c:v>
                </c:pt>
                <c:pt idx="100">
                  <c:v>16.0765438094598</c:v>
                </c:pt>
                <c:pt idx="101">
                  <c:v>15.715109433475215</c:v>
                </c:pt>
                <c:pt idx="102">
                  <c:v>15.353114817242107</c:v>
                </c:pt>
                <c:pt idx="103">
                  <c:v>14.99061705959296</c:v>
                </c:pt>
                <c:pt idx="104">
                  <c:v>14.627673342674392</c:v>
                </c:pt>
                <c:pt idx="105">
                  <c:v>14.264340928264554</c:v>
                </c:pt>
                <c:pt idx="106">
                  <c:v>13.900677157447484</c:v>
                </c:pt>
                <c:pt idx="107">
                  <c:v>13.536739453338544</c:v>
                </c:pt>
                <c:pt idx="108">
                  <c:v>13.172585326541965</c:v>
                </c:pt>
                <c:pt idx="109">
                  <c:v>12.808272383013588</c:v>
                </c:pt>
                <c:pt idx="110">
                  <c:v>12.443858333990436</c:v>
                </c:pt>
                <c:pt idx="111">
                  <c:v>12.079401007645441</c:v>
                </c:pt>
                <c:pt idx="112">
                  <c:v>11.714958362117379</c:v>
                </c:pt>
                <c:pt idx="113">
                  <c:v>11.350588499564182</c:v>
                </c:pt>
                <c:pt idx="114">
                  <c:v>10.986349680884063</c:v>
                </c:pt>
                <c:pt idx="115">
                  <c:v>10.622300340748332</c:v>
                </c:pt>
                <c:pt idx="116">
                  <c:v>10.258499102588756</c:v>
                </c:pt>
                <c:pt idx="117">
                  <c:v>9.8950047931845706</c:v>
                </c:pt>
                <c:pt idx="118">
                  <c:v>9.5318764564950769</c:v>
                </c:pt>
                <c:pt idx="119">
                  <c:v>9.1691733663887156</c:v>
                </c:pt>
                <c:pt idx="120">
                  <c:v>8.8069550379234318</c:v>
                </c:pt>
                <c:pt idx="121">
                  <c:v>8.4452812368399659</c:v>
                </c:pt>
                <c:pt idx="122">
                  <c:v>8.0842119869370226</c:v>
                </c:pt>
                <c:pt idx="123">
                  <c:v>7.7238075750079052</c:v>
                </c:pt>
                <c:pt idx="124">
                  <c:v>7.3641285530276157</c:v>
                </c:pt>
                <c:pt idx="125">
                  <c:v>7.0052357372951333</c:v>
                </c:pt>
                <c:pt idx="126">
                  <c:v>6.6471902042485462</c:v>
                </c:pt>
                <c:pt idx="127">
                  <c:v>6.2900532826902182</c:v>
                </c:pt>
                <c:pt idx="128">
                  <c:v>5.9338865421787581</c:v>
                </c:pt>
                <c:pt idx="129">
                  <c:v>5.5787517773663575</c:v>
                </c:pt>
                <c:pt idx="130">
                  <c:v>5.2247109880872884</c:v>
                </c:pt>
                <c:pt idx="131">
                  <c:v>4.8718263550299561</c:v>
                </c:pt>
                <c:pt idx="132">
                  <c:v>4.5201602108570773</c:v>
                </c:pt>
                <c:pt idx="133">
                  <c:v>4.169775006672058</c:v>
                </c:pt>
                <c:pt idx="134">
                  <c:v>3.8207332737674733</c:v>
                </c:pt>
                <c:pt idx="135">
                  <c:v>3.4730975806300552</c:v>
                </c:pt>
                <c:pt idx="136">
                  <c:v>3.1269304852210946</c:v>
                </c:pt>
                <c:pt idx="137">
                  <c:v>2.7822944825945015</c:v>
                </c:pt>
                <c:pt idx="138">
                  <c:v>2.4392519479636103</c:v>
                </c:pt>
                <c:pt idx="139">
                  <c:v>2.0978650753765784</c:v>
                </c:pt>
                <c:pt idx="140">
                  <c:v>1.7581958122112749</c:v>
                </c:pt>
                <c:pt idx="141">
                  <c:v>1.4203057897527291</c:v>
                </c:pt>
                <c:pt idx="142">
                  <c:v>1.0842562501685842</c:v>
                </c:pt>
                <c:pt idx="143">
                  <c:v>0.75010797025005838</c:v>
                </c:pt>
                <c:pt idx="144">
                  <c:v>0.41792118233783304</c:v>
                </c:pt>
                <c:pt idx="145">
                  <c:v>8.7755492901008092E-2</c:v>
                </c:pt>
                <c:pt idx="146">
                  <c:v>-0.24033020071446928</c:v>
                </c:pt>
                <c:pt idx="147">
                  <c:v>-0.56627779480884477</c:v>
                </c:pt>
                <c:pt idx="148">
                  <c:v>-0.89003006452419753</c:v>
                </c:pt>
                <c:pt idx="149">
                  <c:v>-1.2115307490794567</c:v>
                </c:pt>
                <c:pt idx="150">
                  <c:v>-1.5307246363838174</c:v>
                </c:pt>
                <c:pt idx="151">
                  <c:v>-1.84755764634673</c:v>
                </c:pt>
                <c:pt idx="152">
                  <c:v>-2.1619769121884964</c:v>
                </c:pt>
                <c:pt idx="153">
                  <c:v>-2.4739308590510203</c:v>
                </c:pt>
                <c:pt idx="154">
                  <c:v>-2.7833692792129132</c:v>
                </c:pt>
                <c:pt idx="155">
                  <c:v>-3.0902434032252444</c:v>
                </c:pt>
                <c:pt idx="156">
                  <c:v>-3.3945059663089969</c:v>
                </c:pt>
                <c:pt idx="157">
                  <c:v>-3.6961112693879636</c:v>
                </c:pt>
                <c:pt idx="158">
                  <c:v>-3.9950152341734362</c:v>
                </c:pt>
                <c:pt idx="159">
                  <c:v>-4.2911754517708731</c:v>
                </c:pt>
                <c:pt idx="160">
                  <c:v>-4.5845512243400828</c:v>
                </c:pt>
                <c:pt idx="161">
                  <c:v>-4.8751035994107106</c:v>
                </c:pt>
                <c:pt idx="162">
                  <c:v>-5.1627953965343236</c:v>
                </c:pt>
                <c:pt idx="163">
                  <c:v>-5.4475912260380772</c:v>
                </c:pt>
                <c:pt idx="164">
                  <c:v>-5.7294574997369887</c:v>
                </c:pt>
                <c:pt idx="165">
                  <c:v>-6.0083624335559662</c:v>
                </c:pt>
                <c:pt idx="166">
                  <c:v>-6.2842760421111574</c:v>
                </c:pt>
                <c:pt idx="167">
                  <c:v>-6.5571701253992858</c:v>
                </c:pt>
                <c:pt idx="168">
                  <c:v>-6.8270182478429717</c:v>
                </c:pt>
                <c:pt idx="169">
                  <c:v>-7.0937957100367104</c:v>
                </c:pt>
                <c:pt idx="170">
                  <c:v>-7.3574795136332458</c:v>
                </c:pt>
                <c:pt idx="171">
                  <c:v>-7.6180483198978228</c:v>
                </c:pt>
                <c:pt idx="172">
                  <c:v>-7.8754824025414347</c:v>
                </c:pt>
                <c:pt idx="173">
                  <c:v>-8.1297635955186518</c:v>
                </c:pt>
                <c:pt idx="174">
                  <c:v>-8.3808752365414083</c:v>
                </c:pt>
                <c:pt idx="175">
                  <c:v>-8.6288021071166963</c:v>
                </c:pt>
                <c:pt idx="176">
                  <c:v>-8.8735303699605677</c:v>
                </c:pt>
                <c:pt idx="177">
                  <c:v>-9.1150475046743775</c:v>
                </c:pt>
                <c:pt idx="178">
                  <c:v>-9.3533422425904131</c:v>
                </c:pt>
                <c:pt idx="179">
                  <c:v>-9.5884045017033568</c:v>
                </c:pt>
                <c:pt idx="180">
                  <c:v>-9.8202253225993204</c:v>
                </c:pt>
                <c:pt idx="181">
                  <c:v>-10.048796806278746</c:v>
                </c:pt>
                <c:pt idx="182">
                  <c:v>-10.274112054740627</c:v>
                </c:pt>
                <c:pt idx="183">
                  <c:v>-10.496165115155293</c:v>
                </c:pt>
                <c:pt idx="184">
                  <c:v>-10.714950928401736</c:v>
                </c:pt>
                <c:pt idx="185">
                  <c:v>-10.930465282683288</c:v>
                </c:pt>
                <c:pt idx="186">
                  <c:v>-11.142704772864366</c:v>
                </c:pt>
                <c:pt idx="187">
                  <c:v>-11.351666766091347</c:v>
                </c:pt>
                <c:pt idx="188">
                  <c:v>-11.557349374172423</c:v>
                </c:pt>
                <c:pt idx="189">
                  <c:v>-11.759751433099067</c:v>
                </c:pt>
                <c:pt idx="190">
                  <c:v>-11.958872489991693</c:v>
                </c:pt>
                <c:pt idx="191">
                  <c:v>-12.154712797651278</c:v>
                </c:pt>
                <c:pt idx="192">
                  <c:v>-12.347273316792926</c:v>
                </c:pt>
                <c:pt idx="193">
                  <c:v>-12.536555725932734</c:v>
                </c:pt>
                <c:pt idx="194">
                  <c:v>-12.722562438793064</c:v>
                </c:pt>
                <c:pt idx="195">
                  <c:v>-12.905296628989145</c:v>
                </c:pt>
                <c:pt idx="196">
                  <c:v>-13.084762261658254</c:v>
                </c:pt>
                <c:pt idx="197">
                  <c:v>-13.26096413159768</c:v>
                </c:pt>
                <c:pt idx="198">
                  <c:v>-13.433907907387018</c:v>
                </c:pt>
                <c:pt idx="199">
                  <c:v>-13.603600180887149</c:v>
                </c:pt>
                <c:pt idx="200">
                  <c:v>-13.770048521432649</c:v>
                </c:pt>
                <c:pt idx="201">
                  <c:v>-13.93326153396862</c:v>
                </c:pt>
                <c:pt idx="202">
                  <c:v>-14.093248920326307</c:v>
                </c:pt>
                <c:pt idx="203">
                  <c:v>-14.250021542786801</c:v>
                </c:pt>
                <c:pt idx="204">
                  <c:v>-14.403591489048123</c:v>
                </c:pt>
                <c:pt idx="205">
                  <c:v>-14.553972137689341</c:v>
                </c:pt>
                <c:pt idx="206">
                  <c:v>-14.701178223215832</c:v>
                </c:pt>
                <c:pt idx="207">
                  <c:v>-14.845225899773133</c:v>
                </c:pt>
                <c:pt idx="208">
                  <c:v>-14.986132802632433</c:v>
                </c:pt>
                <c:pt idx="209">
                  <c:v>-15.123918106578417</c:v>
                </c:pt>
                <c:pt idx="210">
                  <c:v>-15.258602580370811</c:v>
                </c:pt>
                <c:pt idx="211">
                  <c:v>-15.390208636501157</c:v>
                </c:pt>
                <c:pt idx="212">
                  <c:v>-15.518760375528666</c:v>
                </c:pt>
                <c:pt idx="213">
                  <c:v>-15.644283624349519</c:v>
                </c:pt>
                <c:pt idx="214">
                  <c:v>-15.76680596783363</c:v>
                </c:pt>
                <c:pt idx="215">
                  <c:v>-15.886356773348801</c:v>
                </c:pt>
                <c:pt idx="216">
                  <c:v>-16.002967207784508</c:v>
                </c:pt>
                <c:pt idx="217">
                  <c:v>-16.116670246782942</c:v>
                </c:pt>
                <c:pt idx="218">
                  <c:v>-16.227500675983912</c:v>
                </c:pt>
                <c:pt idx="219">
                  <c:v>-16.335495084189141</c:v>
                </c:pt>
                <c:pt idx="220">
                  <c:v>-16.440691848450179</c:v>
                </c:pt>
                <c:pt idx="221">
                  <c:v>-16.543131111180635</c:v>
                </c:pt>
                <c:pt idx="222">
                  <c:v>-16.642854749486276</c:v>
                </c:pt>
                <c:pt idx="223">
                  <c:v>-16.739906336993894</c:v>
                </c:pt>
                <c:pt idx="224">
                  <c:v>-16.834331098541416</c:v>
                </c:pt>
                <c:pt idx="225">
                  <c:v>-16.926175858165799</c:v>
                </c:pt>
                <c:pt idx="226">
                  <c:v>-17.015488980890819</c:v>
                </c:pt>
                <c:pt idx="227">
                  <c:v>-17.10232030887374</c:v>
                </c:pt>
                <c:pt idx="228">
                  <c:v>-17.186721092517516</c:v>
                </c:pt>
                <c:pt idx="229">
                  <c:v>-17.268743917191493</c:v>
                </c:pt>
                <c:pt idx="230">
                  <c:v>-17.348442626232909</c:v>
                </c:pt>
                <c:pt idx="231">
                  <c:v>-17.425872240917133</c:v>
                </c:pt>
                <c:pt idx="232">
                  <c:v>-17.501088878094411</c:v>
                </c:pt>
                <c:pt idx="233">
                  <c:v>-17.574149666188013</c:v>
                </c:pt>
                <c:pt idx="234">
                  <c:v>-17.645112660240073</c:v>
                </c:pt>
                <c:pt idx="235">
                  <c:v>-17.714036756672218</c:v>
                </c:pt>
                <c:pt idx="236">
                  <c:v>-17.780981608403177</c:v>
                </c:pt>
                <c:pt idx="237">
                  <c:v>-17.846007540934004</c:v>
                </c:pt>
                <c:pt idx="238">
                  <c:v>-17.909175469972929</c:v>
                </c:pt>
                <c:pt idx="239">
                  <c:v>-17.970546821130931</c:v>
                </c:pt>
                <c:pt idx="240">
                  <c:v>-18.030183452171421</c:v>
                </c:pt>
                <c:pt idx="241">
                  <c:v>-18.088147578249906</c:v>
                </c:pt>
                <c:pt idx="242">
                  <c:v>-18.144501700526831</c:v>
                </c:pt>
                <c:pt idx="243">
                  <c:v>-18.199308538485397</c:v>
                </c:pt>
                <c:pt idx="244">
                  <c:v>-18.252630966232502</c:v>
                </c:pt>
                <c:pt idx="245">
                  <c:v>-18.30453195300807</c:v>
                </c:pt>
                <c:pt idx="246">
                  <c:v>-18.355074508076402</c:v>
                </c:pt>
                <c:pt idx="247">
                  <c:v>-18.404321630121391</c:v>
                </c:pt>
                <c:pt idx="248">
                  <c:v>-18.452336261219571</c:v>
                </c:pt>
                <c:pt idx="249">
                  <c:v>-18.499181245416885</c:v>
                </c:pt>
                <c:pt idx="250">
                  <c:v>-18.544919291890992</c:v>
                </c:pt>
                <c:pt idx="251">
                  <c:v>-18.589612942639299</c:v>
                </c:pt>
                <c:pt idx="252">
                  <c:v>-18.633324544593258</c:v>
                </c:pt>
                <c:pt idx="253">
                  <c:v>-18.676116226023744</c:v>
                </c:pt>
                <c:pt idx="254">
                  <c:v>-18.718049877068427</c:v>
                </c:pt>
                <c:pt idx="255">
                  <c:v>-18.75918713418282</c:v>
                </c:pt>
                <c:pt idx="256">
                  <c:v>-18.799589368288039</c:v>
                </c:pt>
                <c:pt idx="257">
                  <c:v>-18.839317676364466</c:v>
                </c:pt>
                <c:pt idx="258">
                  <c:v>-18.878432876218163</c:v>
                </c:pt>
                <c:pt idx="259">
                  <c:v>-18.916995504127662</c:v>
                </c:pt>
                <c:pt idx="260">
                  <c:v>-18.955065815061598</c:v>
                </c:pt>
                <c:pt idx="261">
                  <c:v>-18.992703785143188</c:v>
                </c:pt>
                <c:pt idx="262">
                  <c:v>-19.029969116024553</c:v>
                </c:pt>
                <c:pt idx="263">
                  <c:v>-19.066921240823888</c:v>
                </c:pt>
                <c:pt idx="264">
                  <c:v>-19.103619331269048</c:v>
                </c:pt>
                <c:pt idx="265">
                  <c:v>-19.140122305684802</c:v>
                </c:pt>
                <c:pt idx="266">
                  <c:v>-19.1764888374551</c:v>
                </c:pt>
                <c:pt idx="267">
                  <c:v>-19.212777363588362</c:v>
                </c:pt>
                <c:pt idx="268">
                  <c:v>-19.249046093011398</c:v>
                </c:pt>
                <c:pt idx="269">
                  <c:v>-19.285353014216319</c:v>
                </c:pt>
                <c:pt idx="270">
                  <c:v>-19.321755901887045</c:v>
                </c:pt>
                <c:pt idx="271">
                  <c:v>-19.358312322131699</c:v>
                </c:pt>
                <c:pt idx="272">
                  <c:v>-19.395079635954069</c:v>
                </c:pt>
                <c:pt idx="273">
                  <c:v>-19.432115000599634</c:v>
                </c:pt>
                <c:pt idx="274">
                  <c:v>-19.469475368421303</c:v>
                </c:pt>
                <c:pt idx="275">
                  <c:v>-19.507217482917024</c:v>
                </c:pt>
                <c:pt idx="276">
                  <c:v>-19.545397871603779</c:v>
                </c:pt>
                <c:pt idx="277">
                  <c:v>-19.584072835404061</c:v>
                </c:pt>
                <c:pt idx="278">
                  <c:v>-19.623298434237455</c:v>
                </c:pt>
                <c:pt idx="279">
                  <c:v>-19.663130468525853</c:v>
                </c:pt>
                <c:pt idx="280">
                  <c:v>-19.703624456343285</c:v>
                </c:pt>
                <c:pt idx="281">
                  <c:v>-19.744835605961306</c:v>
                </c:pt>
                <c:pt idx="282">
                  <c:v>-19.786818783569014</c:v>
                </c:pt>
                <c:pt idx="283">
                  <c:v>-19.829628475973841</c:v>
                </c:pt>
                <c:pt idx="284">
                  <c:v>-19.873318748121136</c:v>
                </c:pt>
                <c:pt idx="285">
                  <c:v>-19.917943195305806</c:v>
                </c:pt>
                <c:pt idx="286">
                  <c:v>-19.963554889986302</c:v>
                </c:pt>
                <c:pt idx="287">
                  <c:v>-20.010206323152207</c:v>
                </c:pt>
                <c:pt idx="288">
                  <c:v>-20.057949340240942</c:v>
                </c:pt>
                <c:pt idx="289">
                  <c:v>-20.106835071644952</c:v>
                </c:pt>
                <c:pt idx="290">
                  <c:v>-20.156913857900157</c:v>
                </c:pt>
                <c:pt idx="291">
                  <c:v>-20.208235169698078</c:v>
                </c:pt>
                <c:pt idx="292">
                  <c:v>-20.260847522916983</c:v>
                </c:pt>
                <c:pt idx="293">
                  <c:v>-20.314798388921361</c:v>
                </c:pt>
                <c:pt idx="294">
                  <c:v>-20.370134100437348</c:v>
                </c:pt>
                <c:pt idx="295">
                  <c:v>-20.426899753362452</c:v>
                </c:pt>
                <c:pt idx="296">
                  <c:v>-20.485139104929726</c:v>
                </c:pt>
                <c:pt idx="297">
                  <c:v>-20.544894468694878</c:v>
                </c:pt>
                <c:pt idx="298">
                  <c:v>-20.606206606870838</c:v>
                </c:pt>
                <c:pt idx="299">
                  <c:v>-20.669114620581972</c:v>
                </c:pt>
                <c:pt idx="300">
                  <c:v>-20.733655838656301</c:v>
                </c:pt>
                <c:pt idx="301">
                  <c:v>-20.799865705615044</c:v>
                </c:pt>
                <c:pt idx="302">
                  <c:v>-20.867777669554354</c:v>
                </c:pt>
                <c:pt idx="303">
                  <c:v>-20.937423070643138</c:v>
                </c:pt>
                <c:pt idx="304">
                  <c:v>-21.008831030983451</c:v>
                </c:pt>
                <c:pt idx="305">
                  <c:v>-21.082028346593525</c:v>
                </c:pt>
                <c:pt idx="306">
                  <c:v>-21.157039382279549</c:v>
                </c:pt>
                <c:pt idx="307">
                  <c:v>-21.233885970159129</c:v>
                </c:pt>
                <c:pt idx="308">
                  <c:v>-21.312587312586569</c:v>
                </c:pt>
                <c:pt idx="309">
                  <c:v>-21.393159890207802</c:v>
                </c:pt>
                <c:pt idx="310">
                  <c:v>-21.475617375841683</c:v>
                </c:pt>
                <c:pt idx="311">
                  <c:v>-21.559970554841914</c:v>
                </c:pt>
                <c:pt idx="312">
                  <c:v>-21.646227252545188</c:v>
                </c:pt>
                <c:pt idx="313">
                  <c:v>-21.734392269350675</c:v>
                </c:pt>
                <c:pt idx="314">
                  <c:v>-21.824467323909925</c:v>
                </c:pt>
                <c:pt idx="315">
                  <c:v>-21.91645100483289</c:v>
                </c:pt>
                <c:pt idx="316">
                  <c:v>-22.010338731235041</c:v>
                </c:pt>
                <c:pt idx="317">
                  <c:v>-22.106122722366681</c:v>
                </c:pt>
                <c:pt idx="318">
                  <c:v>-22.203791976477557</c:v>
                </c:pt>
                <c:pt idx="319">
                  <c:v>-22.303332258979559</c:v>
                </c:pt>
                <c:pt idx="320">
                  <c:v>-22.404726099879699</c:v>
                </c:pt>
                <c:pt idx="321">
                  <c:v>-22.507952800365359</c:v>
                </c:pt>
                <c:pt idx="322">
                  <c:v>-22.612988448336257</c:v>
                </c:pt>
                <c:pt idx="323">
                  <c:v>-22.719805942593275</c:v>
                </c:pt>
                <c:pt idx="324">
                  <c:v>-22.828375025315331</c:v>
                </c:pt>
                <c:pt idx="325">
                  <c:v>-22.938662322381941</c:v>
                </c:pt>
                <c:pt idx="326">
                  <c:v>-23.050631391033729</c:v>
                </c:pt>
                <c:pt idx="327">
                  <c:v>-23.164242774305428</c:v>
                </c:pt>
                <c:pt idx="328">
                  <c:v>-23.279454061617123</c:v>
                </c:pt>
                <c:pt idx="329">
                  <c:v>-23.396219954869778</c:v>
                </c:pt>
                <c:pt idx="330">
                  <c:v>-23.514492339362761</c:v>
                </c:pt>
                <c:pt idx="331">
                  <c:v>-23.634220358830941</c:v>
                </c:pt>
                <c:pt idx="332">
                  <c:v>-23.755350493889814</c:v>
                </c:pt>
                <c:pt idx="333">
                  <c:v>-23.877826643178828</c:v>
                </c:pt>
                <c:pt idx="334">
                  <c:v>-24.001590206501778</c:v>
                </c:pt>
                <c:pt idx="335">
                  <c:v>-24.126580169284761</c:v>
                </c:pt>
                <c:pt idx="336">
                  <c:v>-24.25273318769791</c:v>
                </c:pt>
                <c:pt idx="337">
                  <c:v>-24.379983673826413</c:v>
                </c:pt>
                <c:pt idx="338">
                  <c:v>-24.508263880314541</c:v>
                </c:pt>
                <c:pt idx="339">
                  <c:v>-24.637503983960745</c:v>
                </c:pt>
                <c:pt idx="340">
                  <c:v>-24.767632167792438</c:v>
                </c:pt>
                <c:pt idx="341">
                  <c:v>-24.898574701210443</c:v>
                </c:pt>
                <c:pt idx="342">
                  <c:v>-25.030256017853631</c:v>
                </c:pt>
                <c:pt idx="343">
                  <c:v>-25.162598790900763</c:v>
                </c:pt>
                <c:pt idx="344">
                  <c:v>-25.295524005591918</c:v>
                </c:pt>
                <c:pt idx="345">
                  <c:v>-25.428951028820009</c:v>
                </c:pt>
                <c:pt idx="346">
                  <c:v>-25.562797675709966</c:v>
                </c:pt>
                <c:pt idx="347">
                  <c:v>-25.696980273170695</c:v>
                </c:pt>
                <c:pt idx="348">
                  <c:v>-25.831413720469321</c:v>
                </c:pt>
                <c:pt idx="349">
                  <c:v>-25.966011546941722</c:v>
                </c:pt>
                <c:pt idx="350">
                  <c:v>-26.10068596701435</c:v>
                </c:pt>
                <c:pt idx="351">
                  <c:v>-26.235347932769866</c:v>
                </c:pt>
                <c:pt idx="352">
                  <c:v>-26.369907184344356</c:v>
                </c:pt>
                <c:pt idx="353">
                  <c:v>-26.50427229849517</c:v>
                </c:pt>
                <c:pt idx="354">
                  <c:v>-26.638350735724483</c:v>
                </c:pt>
                <c:pt idx="355">
                  <c:v>-26.772048886386848</c:v>
                </c:pt>
                <c:pt idx="356">
                  <c:v>-26.905272116247055</c:v>
                </c:pt>
                <c:pt idx="357">
                  <c:v>-27.037924811987114</c:v>
                </c:pt>
                <c:pt idx="358">
                  <c:v>-27.169910427189695</c:v>
                </c:pt>
                <c:pt idx="359">
                  <c:v>-27.301131529347689</c:v>
                </c:pt>
                <c:pt idx="360">
                  <c:v>-27.431489848467315</c:v>
                </c:pt>
                <c:pt idx="361">
                  <c:v>-27.56088632784358</c:v>
                </c:pt>
                <c:pt idx="362">
                  <c:v>-27.689221177592742</c:v>
                </c:pt>
                <c:pt idx="363">
                  <c:v>-27.816393931526719</c:v>
                </c:pt>
                <c:pt idx="364">
                  <c:v>-27.94230350794825</c:v>
                </c:pt>
                <c:pt idx="365">
                  <c:v>-28.066848274932212</c:v>
                </c:pt>
                <c:pt idx="366">
                  <c:v>-28.189926120641431</c:v>
                </c:pt>
                <c:pt idx="367">
                  <c:v>-28.311434529198181</c:v>
                </c:pt>
                <c:pt idx="368">
                  <c:v>-28.431270662601719</c:v>
                </c:pt>
                <c:pt idx="369">
                  <c:v>-28.549331449142571</c:v>
                </c:pt>
                <c:pt idx="370">
                  <c:v>-28.665513678719577</c:v>
                </c:pt>
                <c:pt idx="371">
                  <c:v>-28.779714105412655</c:v>
                </c:pt>
                <c:pt idx="372">
                  <c:v>-28.891829557605458</c:v>
                </c:pt>
                <c:pt idx="373">
                  <c:v>-29.001757055886983</c:v>
                </c:pt>
                <c:pt idx="374">
                  <c:v>-29.109393938888086</c:v>
                </c:pt>
                <c:pt idx="375">
                  <c:v>-29.21463799713257</c:v>
                </c:pt>
                <c:pt idx="376">
                  <c:v>-29.317387614897033</c:v>
                </c:pt>
                <c:pt idx="377">
                  <c:v>-29.417541919986459</c:v>
                </c:pt>
                <c:pt idx="378">
                  <c:v>-29.515000941238576</c:v>
                </c:pt>
                <c:pt idx="379">
                  <c:v>-29.609665773472443</c:v>
                </c:pt>
                <c:pt idx="380">
                  <c:v>-29.701438749499218</c:v>
                </c:pt>
                <c:pt idx="381">
                  <c:v>-29.790223618707703</c:v>
                </c:pt>
                <c:pt idx="382">
                  <c:v>-29.875925731638301</c:v>
                </c:pt>
                <c:pt idx="383">
                  <c:v>-29.958452229854664</c:v>
                </c:pt>
                <c:pt idx="384">
                  <c:v>-30.037712240323646</c:v>
                </c:pt>
                <c:pt idx="385">
                  <c:v>-30.113617073415568</c:v>
                </c:pt>
                <c:pt idx="386">
                  <c:v>-30.186080423545999</c:v>
                </c:pt>
                <c:pt idx="387">
                  <c:v>-30.255018571392604</c:v>
                </c:pt>
                <c:pt idx="388">
                  <c:v>-30.320350586543345</c:v>
                </c:pt>
                <c:pt idx="389">
                  <c:v>-30.38199852936129</c:v>
                </c:pt>
                <c:pt idx="390">
                  <c:v>-30.439887650794418</c:v>
                </c:pt>
                <c:pt idx="391">
                  <c:v>-30.493946588810132</c:v>
                </c:pt>
                <c:pt idx="392">
                  <c:v>-30.544107560101757</c:v>
                </c:pt>
                <c:pt idx="393">
                  <c:v>-30.590306545694894</c:v>
                </c:pt>
                <c:pt idx="394">
                  <c:v>-30.632483469076909</c:v>
                </c:pt>
                <c:pt idx="395">
                  <c:v>-30.670582365485458</c:v>
                </c:pt>
                <c:pt idx="396">
                  <c:v>-30.704551541020091</c:v>
                </c:pt>
                <c:pt idx="397">
                  <c:v>-30.734343720285487</c:v>
                </c:pt>
                <c:pt idx="398">
                  <c:v>-30.759916181337466</c:v>
                </c:pt>
                <c:pt idx="399">
                  <c:v>-30.781230876779098</c:v>
                </c:pt>
                <c:pt idx="400">
                  <c:v>-30.79825453994874</c:v>
                </c:pt>
                <c:pt idx="401">
                  <c:v>-30.810958775248448</c:v>
                </c:pt>
                <c:pt idx="402">
                  <c:v>-30.819320131782728</c:v>
                </c:pt>
                <c:pt idx="403">
                  <c:v>-30.823320159609864</c:v>
                </c:pt>
                <c:pt idx="404">
                  <c:v>-30.822945448051172</c:v>
                </c:pt>
                <c:pt idx="405">
                  <c:v>-30.818187645653577</c:v>
                </c:pt>
                <c:pt idx="406">
                  <c:v>-30.809043461558403</c:v>
                </c:pt>
                <c:pt idx="407">
                  <c:v>-30.795514648189506</c:v>
                </c:pt>
                <c:pt idx="408">
                  <c:v>-30.777607965335239</c:v>
                </c:pt>
                <c:pt idx="409">
                  <c:v>-30.755335125860018</c:v>
                </c:pt>
                <c:pt idx="410">
                  <c:v>-30.728712723439923</c:v>
                </c:pt>
                <c:pt idx="411">
                  <c:v>-30.697762142866502</c:v>
                </c:pt>
                <c:pt idx="412">
                  <c:v>-30.662509453610859</c:v>
                </c:pt>
                <c:pt idx="413">
                  <c:v>-30.622985287472407</c:v>
                </c:pt>
                <c:pt idx="414">
                  <c:v>-30.579224701261857</c:v>
                </c:pt>
                <c:pt idx="415">
                  <c:v>-30.531267025578813</c:v>
                </c:pt>
                <c:pt idx="416">
                  <c:v>-30.479155700840522</c:v>
                </c:pt>
                <c:pt idx="417">
                  <c:v>-30.422938101800931</c:v>
                </c:pt>
                <c:pt idx="418">
                  <c:v>-30.36266535186429</c:v>
                </c:pt>
                <c:pt idx="419">
                  <c:v>-30.29839212854769</c:v>
                </c:pt>
                <c:pt idx="420">
                  <c:v>-30.230176461480436</c:v>
                </c:pt>
                <c:pt idx="421">
                  <c:v>-30.158079524344807</c:v>
                </c:pt>
                <c:pt idx="422">
                  <c:v>-30.082165422165922</c:v>
                </c:pt>
                <c:pt idx="423">
                  <c:v>-30.002500975342301</c:v>
                </c:pt>
                <c:pt idx="424">
                  <c:v>-29.919155501784697</c:v>
                </c:pt>
                <c:pt idx="425">
                  <c:v>-29.832200598487262</c:v>
                </c:pt>
                <c:pt idx="426">
                  <c:v>-29.741709923804677</c:v>
                </c:pt>
                <c:pt idx="427">
                  <c:v>-29.647758981645403</c:v>
                </c:pt>
                <c:pt idx="428">
                  <c:v>-29.550424908720164</c:v>
                </c:pt>
                <c:pt idx="429">
                  <c:v>-29.449786265904514</c:v>
                </c:pt>
                <c:pt idx="430">
                  <c:v>-29.345922834690857</c:v>
                </c:pt>
                <c:pt idx="431">
                  <c:v>-29.238915419614262</c:v>
                </c:pt>
                <c:pt idx="432">
                  <c:v>-29.128845657444906</c:v>
                </c:pt>
                <c:pt idx="433">
                  <c:v>-29.015795833844248</c:v>
                </c:pt>
                <c:pt idx="434">
                  <c:v>-28.89984870808976</c:v>
                </c:pt>
                <c:pt idx="435">
                  <c:v>-28.781087346376449</c:v>
                </c:pt>
                <c:pt idx="436">
                  <c:v>-28.659594964113776</c:v>
                </c:pt>
                <c:pt idx="437">
                  <c:v>-28.53545477754653</c:v>
                </c:pt>
                <c:pt idx="438">
                  <c:v>-28.40874986494336</c:v>
                </c:pt>
                <c:pt idx="439">
                  <c:v>-28.279563037514666</c:v>
                </c:pt>
                <c:pt idx="440">
                  <c:v>-28.147976720147842</c:v>
                </c:pt>
                <c:pt idx="441">
                  <c:v>-28.014072841974198</c:v>
                </c:pt>
                <c:pt idx="442">
                  <c:v>-27.877932736719661</c:v>
                </c:pt>
                <c:pt idx="443">
                  <c:v>-27.739637052730501</c:v>
                </c:pt>
                <c:pt idx="444">
                  <c:v>-27.599265672512882</c:v>
                </c:pt>
                <c:pt idx="445">
                  <c:v>-27.456897641577626</c:v>
                </c:pt>
                <c:pt idx="446">
                  <c:v>-27.312611106339936</c:v>
                </c:pt>
                <c:pt idx="447">
                  <c:v>-27.166483260788681</c:v>
                </c:pt>
                <c:pt idx="448">
                  <c:v>-27.018590301609304</c:v>
                </c:pt>
                <c:pt idx="449">
                  <c:v>-26.869007391418116</c:v>
                </c:pt>
                <c:pt idx="450">
                  <c:v>-26.717808629748504</c:v>
                </c:pt>
                <c:pt idx="451">
                  <c:v>-26.565067031409775</c:v>
                </c:pt>
                <c:pt idx="452">
                  <c:v>-26.410854511831509</c:v>
                </c:pt>
                <c:pt idx="453">
                  <c:v>-26.255241878995861</c:v>
                </c:pt>
                <c:pt idx="454">
                  <c:v>-26.098298831556733</c:v>
                </c:pt>
                <c:pt idx="455">
                  <c:v>-25.940093962743799</c:v>
                </c:pt>
                <c:pt idx="456">
                  <c:v>-25.780694769649052</c:v>
                </c:pt>
                <c:pt idx="457">
                  <c:v>-25.620167667497661</c:v>
                </c:pt>
                <c:pt idx="458">
                  <c:v>-25.458578008510528</c:v>
                </c:pt>
                <c:pt idx="459">
                  <c:v>-25.29599010497197</c:v>
                </c:pt>
                <c:pt idx="460">
                  <c:v>-25.132467256123437</c:v>
                </c:pt>
                <c:pt idx="461">
                  <c:v>-24.968071778514862</c:v>
                </c:pt>
                <c:pt idx="462">
                  <c:v>-24.802865039452428</c:v>
                </c:pt>
                <c:pt idx="463">
                  <c:v>-24.63690749319337</c:v>
                </c:pt>
                <c:pt idx="464">
                  <c:v>-24.470258719547296</c:v>
                </c:pt>
                <c:pt idx="465">
                  <c:v>-24.302977464554406</c:v>
                </c:pt>
                <c:pt idx="466">
                  <c:v>-24.135121682920982</c:v>
                </c:pt>
                <c:pt idx="467">
                  <c:v>-23.966748581899822</c:v>
                </c:pt>
                <c:pt idx="468">
                  <c:v>-23.797914666316842</c:v>
                </c:pt>
                <c:pt idx="469">
                  <c:v>-23.628675784449385</c:v>
                </c:pt>
                <c:pt idx="470">
                  <c:v>-23.459087174471549</c:v>
                </c:pt>
                <c:pt idx="471">
                  <c:v>-23.289203511189172</c:v>
                </c:pt>
                <c:pt idx="472">
                  <c:v>-23.119078952792723</c:v>
                </c:pt>
                <c:pt idx="473">
                  <c:v>-22.948767187362627</c:v>
                </c:pt>
                <c:pt idx="474">
                  <c:v>-22.778321478866431</c:v>
                </c:pt>
                <c:pt idx="475">
                  <c:v>-22.607794712390913</c:v>
                </c:pt>
                <c:pt idx="476">
                  <c:v>-22.437239438356031</c:v>
                </c:pt>
                <c:pt idx="477">
                  <c:v>-22.266707915460486</c:v>
                </c:pt>
                <c:pt idx="478">
                  <c:v>-22.096252152110434</c:v>
                </c:pt>
                <c:pt idx="479">
                  <c:v>-21.925923946085341</c:v>
                </c:pt>
                <c:pt idx="480">
                  <c:v>-21.75577492219546</c:v>
                </c:pt>
                <c:pt idx="481">
                  <c:v>-21.58585656768706</c:v>
                </c:pt>
                <c:pt idx="482">
                  <c:v>-21.416220265152674</c:v>
                </c:pt>
                <c:pt idx="483">
                  <c:v>-21.246917322704167</c:v>
                </c:pt>
                <c:pt idx="484">
                  <c:v>-21.077999001168177</c:v>
                </c:pt>
                <c:pt idx="485">
                  <c:v>-20.909516538064871</c:v>
                </c:pt>
                <c:pt idx="486">
                  <c:v>-20.741521168133652</c:v>
                </c:pt>
                <c:pt idx="487">
                  <c:v>-20.57406414017214</c:v>
                </c:pt>
                <c:pt idx="488">
                  <c:v>-20.407196729959434</c:v>
                </c:pt>
                <c:pt idx="489">
                  <c:v>-20.240970249040309</c:v>
                </c:pt>
                <c:pt idx="490">
                  <c:v>-20.07543604915292</c:v>
                </c:pt>
                <c:pt idx="491">
                  <c:v>-19.910645522093226</c:v>
                </c:pt>
                <c:pt idx="492">
                  <c:v>-19.746650094818513</c:v>
                </c:pt>
                <c:pt idx="493">
                  <c:v>-19.583501219606489</c:v>
                </c:pt>
                <c:pt idx="494">
                  <c:v>-19.42125035910157</c:v>
                </c:pt>
                <c:pt idx="495">
                  <c:v>-19.2599489660982</c:v>
                </c:pt>
                <c:pt idx="496">
                  <c:v>-19.099648457931941</c:v>
                </c:pt>
                <c:pt idx="497">
                  <c:v>-18.940400185373864</c:v>
                </c:pt>
                <c:pt idx="498">
                  <c:v>-18.782255395949278</c:v>
                </c:pt>
                <c:pt idx="499">
                  <c:v>-18.62526519163454</c:v>
                </c:pt>
                <c:pt idx="500">
                  <c:v>-18.469480480917127</c:v>
                </c:pt>
                <c:pt idx="501">
                  <c:v>-18.314951925242209</c:v>
                </c:pt>
                <c:pt idx="502">
                  <c:v>-18.161729879908336</c:v>
                </c:pt>
                <c:pt idx="503">
                  <c:v>-18.009864329518528</c:v>
                </c:pt>
                <c:pt idx="504">
                  <c:v>-17.859404818137193</c:v>
                </c:pt>
                <c:pt idx="505">
                  <c:v>-17.710400374353558</c:v>
                </c:pt>
                <c:pt idx="506">
                  <c:v>-17.562899431499975</c:v>
                </c:pt>
                <c:pt idx="507">
                  <c:v>-17.416949743327503</c:v>
                </c:pt>
                <c:pt idx="508">
                  <c:v>-17.272598295492429</c:v>
                </c:pt>
                <c:pt idx="509">
                  <c:v>-17.12989121326132</c:v>
                </c:pt>
                <c:pt idx="510">
                  <c:v>-16.988873665894182</c:v>
                </c:pt>
                <c:pt idx="511">
                  <c:v>-16.849589768219051</c:v>
                </c:pt>
                <c:pt idx="512">
                  <c:v>-16.712082479959385</c:v>
                </c:pt>
                <c:pt idx="513">
                  <c:v>-16.576393503423844</c:v>
                </c:pt>
                <c:pt idx="514">
                  <c:v>-16.442563180211618</c:v>
                </c:pt>
                <c:pt idx="515">
                  <c:v>-16.310630387625345</c:v>
                </c:pt>
                <c:pt idx="516">
                  <c:v>-16.180632435518106</c:v>
                </c:pt>
                <c:pt idx="517">
                  <c:v>-16.052604964327195</c:v>
                </c:pt>
                <c:pt idx="518">
                  <c:v>-15.926581845068526</c:v>
                </c:pt>
                <c:pt idx="519">
                  <c:v>-15.802595082078433</c:v>
                </c:pt>
                <c:pt idx="520">
                  <c:v>-15.680674719292266</c:v>
                </c:pt>
                <c:pt idx="521">
                  <c:v>-15.560848750846009</c:v>
                </c:pt>
                <c:pt idx="522">
                  <c:v>-15.44314303677135</c:v>
                </c:pt>
                <c:pt idx="523">
                  <c:v>-15.327581224531777</c:v>
                </c:pt>
                <c:pt idx="524">
                  <c:v>-15.214184677114073</c:v>
                </c:pt>
                <c:pt idx="525">
                  <c:v>-15.102972408344844</c:v>
                </c:pt>
                <c:pt idx="526">
                  <c:v>-14.993961026052968</c:v>
                </c:pt>
                <c:pt idx="527">
                  <c:v>-14.887164683634349</c:v>
                </c:pt>
                <c:pt idx="528">
                  <c:v>-14.782595040510284</c:v>
                </c:pt>
                <c:pt idx="529">
                  <c:v>-14.680261231892722</c:v>
                </c:pt>
                <c:pt idx="530">
                  <c:v>-14.580169848189179</c:v>
                </c:pt>
                <c:pt idx="531">
                  <c:v>-14.482324924292961</c:v>
                </c:pt>
                <c:pt idx="532">
                  <c:v>-14.386727938915282</c:v>
                </c:pt>
                <c:pt idx="533">
                  <c:v>-14.293377824021491</c:v>
                </c:pt>
                <c:pt idx="534">
                  <c:v>-14.202270984342864</c:v>
                </c:pt>
                <c:pt idx="535">
                  <c:v>-14.113401326841061</c:v>
                </c:pt>
                <c:pt idx="536">
                  <c:v>-14.026760299912112</c:v>
                </c:pt>
                <c:pt idx="537">
                  <c:v>-13.94233694203076</c:v>
                </c:pt>
                <c:pt idx="538">
                  <c:v>-13.860117939451634</c:v>
                </c:pt>
                <c:pt idx="539">
                  <c:v>-13.7800876925089</c:v>
                </c:pt>
                <c:pt idx="540">
                  <c:v>-13.702228389984942</c:v>
                </c:pt>
                <c:pt idx="541">
                  <c:v>-13.626520090957627</c:v>
                </c:pt>
                <c:pt idx="542">
                  <c:v>-13.55294081348206</c:v>
                </c:pt>
                <c:pt idx="543">
                  <c:v>-13.481466629417945</c:v>
                </c:pt>
                <c:pt idx="544">
                  <c:v>-13.412071764679713</c:v>
                </c:pt>
                <c:pt idx="545">
                  <c:v>-13.344728704160495</c:v>
                </c:pt>
                <c:pt idx="546">
                  <c:v>-13.279408300565834</c:v>
                </c:pt>
                <c:pt idx="547">
                  <c:v>-13.216079886386343</c:v>
                </c:pt>
                <c:pt idx="548">
                  <c:v>-13.154711388241342</c:v>
                </c:pt>
                <c:pt idx="549">
                  <c:v>-13.095269442837406</c:v>
                </c:pt>
                <c:pt idx="550">
                  <c:v>-13.037719513803346</c:v>
                </c:pt>
                <c:pt idx="551">
                  <c:v>-12.982026008691243</c:v>
                </c:pt>
                <c:pt idx="552">
                  <c:v>-12.928152395465759</c:v>
                </c:pt>
                <c:pt idx="553">
                  <c:v>-12.876061317839618</c:v>
                </c:pt>
                <c:pt idx="554">
                  <c:v>-12.825714708861035</c:v>
                </c:pt>
                <c:pt idx="555">
                  <c:v>-12.777073902200375</c:v>
                </c:pt>
                <c:pt idx="556">
                  <c:v>-12.730099740636415</c:v>
                </c:pt>
                <c:pt idx="557">
                  <c:v>-12.684752681292242</c:v>
                </c:pt>
                <c:pt idx="558">
                  <c:v>-12.640992897224638</c:v>
                </c:pt>
                <c:pt idx="559">
                  <c:v>-12.598780375021818</c:v>
                </c:pt>
                <c:pt idx="560">
                  <c:v>-12.558075008119612</c:v>
                </c:pt>
                <c:pt idx="561">
                  <c:v>-12.518836685595264</c:v>
                </c:pt>
                <c:pt idx="562">
                  <c:v>-12.481025376249097</c:v>
                </c:pt>
                <c:pt idx="563">
                  <c:v>-12.444601207832196</c:v>
                </c:pt>
                <c:pt idx="564">
                  <c:v>-12.409524541322817</c:v>
                </c:pt>
                <c:pt idx="565">
                  <c:v>-12.37575604019759</c:v>
                </c:pt>
                <c:pt idx="566">
                  <c:v>-12.343256734682193</c:v>
                </c:pt>
                <c:pt idx="567">
                  <c:v>-12.311988081003058</c:v>
                </c:pt>
                <c:pt idx="568">
                  <c:v>-12.281912015693951</c:v>
                </c:pt>
                <c:pt idx="569">
                  <c:v>-12.252991005040236</c:v>
                </c:pt>
                <c:pt idx="570">
                  <c:v>-12.225188089770953</c:v>
                </c:pt>
                <c:pt idx="571">
                  <c:v>-12.198466925129765</c:v>
                </c:pt>
                <c:pt idx="572">
                  <c:v>-12.172791816475836</c:v>
                </c:pt>
                <c:pt idx="573">
                  <c:v>-12.148127750582823</c:v>
                </c:pt>
                <c:pt idx="574">
                  <c:v>-12.124440422814693</c:v>
                </c:pt>
                <c:pt idx="575">
                  <c:v>-12.101696260371099</c:v>
                </c:pt>
                <c:pt idx="576">
                  <c:v>-12.079862441798983</c:v>
                </c:pt>
                <c:pt idx="577">
                  <c:v>-12.058906912975857</c:v>
                </c:pt>
                <c:pt idx="578">
                  <c:v>-12.038798399770478</c:v>
                </c:pt>
                <c:pt idx="579">
                  <c:v>-12.019506417590783</c:v>
                </c:pt>
                <c:pt idx="580">
                  <c:v>-12.001001278024724</c:v>
                </c:pt>
                <c:pt idx="581">
                  <c:v>-11.983254092781841</c:v>
                </c:pt>
                <c:pt idx="582">
                  <c:v>-11.966236775135865</c:v>
                </c:pt>
                <c:pt idx="583">
                  <c:v>-11.949922039066891</c:v>
                </c:pt>
                <c:pt idx="584">
                  <c:v>-11.934283396294759</c:v>
                </c:pt>
                <c:pt idx="585">
                  <c:v>-11.919295151388972</c:v>
                </c:pt>
                <c:pt idx="586">
                  <c:v>-11.90493239513367</c:v>
                </c:pt>
                <c:pt idx="587">
                  <c:v>-11.891170996318436</c:v>
                </c:pt>
                <c:pt idx="588">
                  <c:v>-11.877987592117574</c:v>
                </c:pt>
                <c:pt idx="589">
                  <c:v>-11.865359577212661</c:v>
                </c:pt>
                <c:pt idx="590">
                  <c:v>-11.853265091804616</c:v>
                </c:pt>
                <c:pt idx="591">
                  <c:v>-11.841683008651948</c:v>
                </c:pt>
                <c:pt idx="592">
                  <c:v>-11.830592919266312</c:v>
                </c:pt>
                <c:pt idx="593">
                  <c:v>-11.819975119384175</c:v>
                </c:pt>
                <c:pt idx="594">
                  <c:v>-11.809810593828317</c:v>
                </c:pt>
                <c:pt idx="595">
                  <c:v>-11.800081000863518</c:v>
                </c:pt>
                <c:pt idx="596">
                  <c:v>-11.790768656142738</c:v>
                </c:pt>
                <c:pt idx="597">
                  <c:v>-11.781856516333313</c:v>
                </c:pt>
                <c:pt idx="598">
                  <c:v>-11.773328162505148</c:v>
                </c:pt>
                <c:pt idx="599">
                  <c:v>-11.765167783354901</c:v>
                </c:pt>
                <c:pt idx="600">
                  <c:v>-11.757360158335896</c:v>
                </c:pt>
                <c:pt idx="601">
                  <c:v>-11.749890640754398</c:v>
                </c:pt>
                <c:pt idx="602">
                  <c:v>-11.742745140889163</c:v>
                </c:pt>
                <c:pt idx="603">
                  <c:v>-11.735910109184292</c:v>
                </c:pt>
                <c:pt idx="604">
                  <c:v>-11.729372519560805</c:v>
                </c:pt>
                <c:pt idx="605">
                  <c:v>-11.723119852886793</c:v>
                </c:pt>
                <c:pt idx="606">
                  <c:v>-11.717140080642302</c:v>
                </c:pt>
                <c:pt idx="607">
                  <c:v>-11.711421648809733</c:v>
                </c:pt>
                <c:pt idx="608">
                  <c:v>-11.705953462017696</c:v>
                </c:pt>
                <c:pt idx="609">
                  <c:v>-11.700724867961576</c:v>
                </c:pt>
                <c:pt idx="610">
                  <c:v>-11.695725642120848</c:v>
                </c:pt>
                <c:pt idx="611">
                  <c:v>-11.690945972791525</c:v>
                </c:pt>
                <c:pt idx="612">
                  <c:v>-11.686376446446488</c:v>
                </c:pt>
                <c:pt idx="613">
                  <c:v>-11.68200803343619</c:v>
                </c:pt>
                <c:pt idx="614">
                  <c:v>-11.677832074039298</c:v>
                </c:pt>
                <c:pt idx="615">
                  <c:v>-11.673840264869551</c:v>
                </c:pt>
                <c:pt idx="616">
                  <c:v>-11.67002464564483</c:v>
                </c:pt>
                <c:pt idx="617">
                  <c:v>-11.666377586321104</c:v>
                </c:pt>
                <c:pt idx="618">
                  <c:v>-11.662891774593618</c:v>
                </c:pt>
                <c:pt idx="619">
                  <c:v>-11.659560203765242</c:v>
                </c:pt>
                <c:pt idx="620">
                  <c:v>-11.65637616098125</c:v>
                </c:pt>
                <c:pt idx="621">
                  <c:v>-11.653333215828386</c:v>
                </c:pt>
                <c:pt idx="622">
                  <c:v>-11.650425209295168</c:v>
                </c:pt>
                <c:pt idx="623">
                  <c:v>-11.64764624308944</c:v>
                </c:pt>
                <c:pt idx="624">
                  <c:v>-11.644990669308577</c:v>
                </c:pt>
                <c:pt idx="625">
                  <c:v>-11.642453080456459</c:v>
                </c:pt>
                <c:pt idx="626">
                  <c:v>-11.64002829980214</c:v>
                </c:pt>
                <c:pt idx="627">
                  <c:v>-11.63771137207252</c:v>
                </c:pt>
                <c:pt idx="628">
                  <c:v>-11.635497554473599</c:v>
                </c:pt>
                <c:pt idx="629">
                  <c:v>-11.633382308031432</c:v>
                </c:pt>
                <c:pt idx="630">
                  <c:v>-11.631361289246911</c:v>
                </c:pt>
                <c:pt idx="631">
                  <c:v>-11.629430342055436</c:v>
                </c:pt>
                <c:pt idx="632">
                  <c:v>-11.627585490084179</c:v>
                </c:pt>
                <c:pt idx="633">
                  <c:v>-11.625822929198854</c:v>
                </c:pt>
                <c:pt idx="634">
                  <c:v>-11.624139020331882</c:v>
                </c:pt>
                <c:pt idx="635">
                  <c:v>-11.622530282583643</c:v>
                </c:pt>
                <c:pt idx="636">
                  <c:v>-11.620993386588967</c:v>
                </c:pt>
                <c:pt idx="637">
                  <c:v>-11.619525148140667</c:v>
                </c:pt>
                <c:pt idx="638">
                  <c:v>-11.618122522062009</c:v>
                </c:pt>
                <c:pt idx="639">
                  <c:v>-11.616782596320029</c:v>
                </c:pt>
                <c:pt idx="640">
                  <c:v>-11.615502586372173</c:v>
                </c:pt>
                <c:pt idx="641">
                  <c:v>-11.614279829737779</c:v>
                </c:pt>
                <c:pt idx="642">
                  <c:v>-11.613111780787968</c:v>
                </c:pt>
                <c:pt idx="643">
                  <c:v>-11.611996005744757</c:v>
                </c:pt>
                <c:pt idx="644">
                  <c:v>-11.610930177883599</c:v>
                </c:pt>
                <c:pt idx="645">
                  <c:v>-11.609912072930978</c:v>
                </c:pt>
                <c:pt idx="646">
                  <c:v>-11.608939564650775</c:v>
                </c:pt>
                <c:pt idx="647">
                  <c:v>-11.608010620612191</c:v>
                </c:pt>
                <c:pt idx="648">
                  <c:v>-11.607123298132208</c:v>
                </c:pt>
                <c:pt idx="649">
                  <c:v>-11.606275740386906</c:v>
                </c:pt>
                <c:pt idx="650">
                  <c:v>-11.605466172684423</c:v>
                </c:pt>
                <c:pt idx="651">
                  <c:v>-11.604692898893827</c:v>
                </c:pt>
                <c:pt idx="652">
                  <c:v>-11.603954298023822</c:v>
                </c:pt>
                <c:pt idx="653">
                  <c:v>-11.603248820945598</c:v>
                </c:pt>
                <c:pt idx="654">
                  <c:v>-11.602574987253789</c:v>
                </c:pt>
                <c:pt idx="655">
                  <c:v>-11.601931382261032</c:v>
                </c:pt>
                <c:pt idx="656">
                  <c:v>-11.601316654119131</c:v>
                </c:pt>
                <c:pt idx="657">
                  <c:v>-11.600729511064184</c:v>
                </c:pt>
                <c:pt idx="658">
                  <c:v>-11.600168718778377</c:v>
                </c:pt>
                <c:pt idx="659">
                  <c:v>-11.599633097864881</c:v>
                </c:pt>
                <c:pt idx="660">
                  <c:v>-11.599121521431719</c:v>
                </c:pt>
                <c:pt idx="661">
                  <c:v>-11.598632912778832</c:v>
                </c:pt>
                <c:pt idx="662">
                  <c:v>-11.598166243185226</c:v>
                </c:pt>
                <c:pt idx="663">
                  <c:v>-11.597720529791502</c:v>
                </c:pt>
                <c:pt idx="664">
                  <c:v>-11.597294833574406</c:v>
                </c:pt>
                <c:pt idx="665">
                  <c:v>-11.596888257408587</c:v>
                </c:pt>
                <c:pt idx="666">
                  <c:v>-11.596499944213022</c:v>
                </c:pt>
                <c:pt idx="667">
                  <c:v>-11.596129075177881</c:v>
                </c:pt>
                <c:pt idx="668">
                  <c:v>-11.595774868068492</c:v>
                </c:pt>
                <c:pt idx="669">
                  <c:v>-11.595436575603905</c:v>
                </c:pt>
                <c:pt idx="670">
                  <c:v>-11.595113483905315</c:v>
                </c:pt>
                <c:pt idx="671">
                  <c:v>-11.594804911013316</c:v>
                </c:pt>
                <c:pt idx="672">
                  <c:v>-11.594510205469835</c:v>
                </c:pt>
                <c:pt idx="673">
                  <c:v>-11.594228744961725</c:v>
                </c:pt>
                <c:pt idx="674">
                  <c:v>-11.593959935024888</c:v>
                </c:pt>
                <c:pt idx="675">
                  <c:v>-11.593703207804722</c:v>
                </c:pt>
                <c:pt idx="676">
                  <c:v>-11.593458020871076</c:v>
                </c:pt>
                <c:pt idx="677">
                  <c:v>-11.593223856086052</c:v>
                </c:pt>
                <c:pt idx="678">
                  <c:v>-11.593000218520856</c:v>
                </c:pt>
                <c:pt idx="679">
                  <c:v>-11.592786635421316</c:v>
                </c:pt>
                <c:pt idx="680">
                  <c:v>-11.592582655218514</c:v>
                </c:pt>
                <c:pt idx="681">
                  <c:v>-11.592387846583367</c:v>
                </c:pt>
                <c:pt idx="682">
                  <c:v>-11.592201797523416</c:v>
                </c:pt>
                <c:pt idx="683">
                  <c:v>-11.592024114518587</c:v>
                </c:pt>
                <c:pt idx="684">
                  <c:v>-11.591854421696596</c:v>
                </c:pt>
                <c:pt idx="685">
                  <c:v>-11.591692360043986</c:v>
                </c:pt>
                <c:pt idx="686">
                  <c:v>-11.591537586652361</c:v>
                </c:pt>
                <c:pt idx="687">
                  <c:v>-11.591389773998472</c:v>
                </c:pt>
                <c:pt idx="688">
                  <c:v>-11.59124860925585</c:v>
                </c:pt>
                <c:pt idx="689">
                  <c:v>-11.591113793637124</c:v>
                </c:pt>
                <c:pt idx="690">
                  <c:v>-11.590985041766</c:v>
                </c:pt>
                <c:pt idx="691">
                  <c:v>-11.590862081076629</c:v>
                </c:pt>
                <c:pt idx="692">
                  <c:v>-11.590744651240129</c:v>
                </c:pt>
                <c:pt idx="693">
                  <c:v>-11.590632503616312</c:v>
                </c:pt>
                <c:pt idx="694">
                  <c:v>-11.590525400730407</c:v>
                </c:pt>
                <c:pt idx="695">
                  <c:v>-11.590423115772452</c:v>
                </c:pt>
                <c:pt idx="696">
                  <c:v>-11.590325432119485</c:v>
                </c:pt>
                <c:pt idx="697">
                  <c:v>-11.590232142878847</c:v>
                </c:pt>
                <c:pt idx="698">
                  <c:v>-11.590143050452035</c:v>
                </c:pt>
                <c:pt idx="699">
                  <c:v>-11.590057966117918</c:v>
                </c:pt>
                <c:pt idx="700">
                  <c:v>-11.589976709634385</c:v>
                </c:pt>
                <c:pt idx="701">
                  <c:v>-11.589899108858425</c:v>
                </c:pt>
                <c:pt idx="702">
                  <c:v>-11.589824999382444</c:v>
                </c:pt>
                <c:pt idx="703">
                  <c:v>-11.589754224187239</c:v>
                </c:pt>
                <c:pt idx="704">
                  <c:v>-11.589686633310663</c:v>
                </c:pt>
                <c:pt idx="705">
                  <c:v>-11.589622083530578</c:v>
                </c:pt>
                <c:pt idx="706">
                  <c:v>-11.58956043806257</c:v>
                </c:pt>
                <c:pt idx="707">
                  <c:v>-11.589501566270805</c:v>
                </c:pt>
                <c:pt idx="708">
                  <c:v>-11.589445343391944</c:v>
                </c:pt>
                <c:pt idx="709">
                  <c:v>-11.589391650271693</c:v>
                </c:pt>
                <c:pt idx="710">
                  <c:v>-11.589340373112719</c:v>
                </c:pt>
                <c:pt idx="711">
                  <c:v>-11.589291403233887</c:v>
                </c:pt>
                <c:pt idx="712">
                  <c:v>-11.589244636840931</c:v>
                </c:pt>
                <c:pt idx="713">
                  <c:v>-11.589199974806505</c:v>
                </c:pt>
                <c:pt idx="714">
                  <c:v>-11.589157322460636</c:v>
                </c:pt>
                <c:pt idx="715">
                  <c:v>-11.589116589390827</c:v>
                </c:pt>
                <c:pt idx="716">
                  <c:v>-11.589077689250125</c:v>
                </c:pt>
                <c:pt idx="717">
                  <c:v>-11.589040539574825</c:v>
                </c:pt>
                <c:pt idx="718">
                  <c:v>-11.589005061610095</c:v>
                </c:pt>
                <c:pt idx="719">
                  <c:v>-11.588971180142963</c:v>
                </c:pt>
                <c:pt idx="720">
                  <c:v>-11.588938823343256</c:v>
                </c:pt>
                <c:pt idx="721">
                  <c:v>-11.588907922611632</c:v>
                </c:pt>
                <c:pt idx="722">
                  <c:v>-11.588878412434255</c:v>
                </c:pt>
                <c:pt idx="723">
                  <c:v>-11.588850230244134</c:v>
                </c:pt>
                <c:pt idx="724">
                  <c:v>-11.58882331628881</c:v>
                </c:pt>
                <c:pt idx="725">
                  <c:v>-11.588797613503303</c:v>
                </c:pt>
                <c:pt idx="726">
                  <c:v>-11.588773067389987</c:v>
                </c:pt>
                <c:pt idx="727">
                  <c:v>-11.588749625902693</c:v>
                </c:pt>
                <c:pt idx="728">
                  <c:v>-11.5887272393365</c:v>
                </c:pt>
                <c:pt idx="729">
                  <c:v>-11.588705860222738</c:v>
                </c:pt>
                <c:pt idx="730">
                  <c:v>-11.588685443228087</c:v>
                </c:pt>
                <c:pt idx="731">
                  <c:v>-11.588665945058956</c:v>
                </c:pt>
                <c:pt idx="732">
                  <c:v>-11.588647324369227</c:v>
                </c:pt>
                <c:pt idx="733">
                  <c:v>-11.588629541673164</c:v>
                </c:pt>
                <c:pt idx="734">
                  <c:v>-11.588612559261485</c:v>
                </c:pt>
                <c:pt idx="735">
                  <c:v>-11.588596341121423</c:v>
                </c:pt>
                <c:pt idx="736">
                  <c:v>-11.58858085286073</c:v>
                </c:pt>
                <c:pt idx="737">
                  <c:v>-11.58856606163441</c:v>
                </c:pt>
                <c:pt idx="738">
                  <c:v>-11.588551936075305</c:v>
                </c:pt>
                <c:pt idx="739">
                  <c:v>-11.588538446227645</c:v>
                </c:pt>
                <c:pt idx="740">
                  <c:v>-11.58852556348355</c:v>
                </c:pt>
                <c:pt idx="741">
                  <c:v>-11.588513260522383</c:v>
                </c:pt>
                <c:pt idx="742">
                  <c:v>-11.588501511252758</c:v>
                </c:pt>
                <c:pt idx="743">
                  <c:v>-11.588490290757271</c:v>
                </c:pt>
                <c:pt idx="744">
                  <c:v>-11.588479575239951</c:v>
                </c:pt>
                <c:pt idx="745">
                  <c:v>-11.588469341975369</c:v>
                </c:pt>
                <c:pt idx="746">
                  <c:v>-11.588459569260714</c:v>
                </c:pt>
                <c:pt idx="747">
                  <c:v>-11.588450236369901</c:v>
                </c:pt>
                <c:pt idx="748">
                  <c:v>-11.5884413235095</c:v>
                </c:pt>
                <c:pt idx="749">
                  <c:v>-11.588432811776521</c:v>
                </c:pt>
                <c:pt idx="750">
                  <c:v>-11.588424683118873</c:v>
                </c:pt>
                <c:pt idx="751">
                  <c:v>-11.58841692029678</c:v>
                </c:pt>
                <c:pt idx="752">
                  <c:v>-11.588409506846091</c:v>
                </c:pt>
                <c:pt idx="753">
                  <c:v>-11.588402427043633</c:v>
                </c:pt>
                <c:pt idx="754">
                  <c:v>-11.588395665873925</c:v>
                </c:pt>
                <c:pt idx="755">
                  <c:v>-11.588389208997086</c:v>
                </c:pt>
                <c:pt idx="756">
                  <c:v>-11.588383042718377</c:v>
                </c:pt>
                <c:pt idx="757">
                  <c:v>-11.588377153959762</c:v>
                </c:pt>
                <c:pt idx="758">
                  <c:v>-11.588371530231349</c:v>
                </c:pt>
                <c:pt idx="759">
                  <c:v>-11.588366159605499</c:v>
                </c:pt>
                <c:pt idx="760">
                  <c:v>-11.588361030691395</c:v>
                </c:pt>
                <c:pt idx="761">
                  <c:v>-11.588356132610677</c:v>
                </c:pt>
                <c:pt idx="762">
                  <c:v>-11.588351454974763</c:v>
                </c:pt>
                <c:pt idx="763">
                  <c:v>-11.588346987862316</c:v>
                </c:pt>
                <c:pt idx="764">
                  <c:v>-11.588342721798746</c:v>
                </c:pt>
                <c:pt idx="765">
                  <c:v>-11.588338647735732</c:v>
                </c:pt>
                <c:pt idx="766">
                  <c:v>-11.588334757032108</c:v>
                </c:pt>
                <c:pt idx="767">
                  <c:v>-11.588331041435673</c:v>
                </c:pt>
                <c:pt idx="768">
                  <c:v>-11.588327493065677</c:v>
                </c:pt>
                <c:pt idx="769">
                  <c:v>-11.588324104395859</c:v>
                </c:pt>
                <c:pt idx="770">
                  <c:v>-11.588320868238846</c:v>
                </c:pt>
                <c:pt idx="771">
                  <c:v>-11.588317777730552</c:v>
                </c:pt>
                <c:pt idx="772">
                  <c:v>-11.588314826316022</c:v>
                </c:pt>
                <c:pt idx="773">
                  <c:v>-11.588312007735091</c:v>
                </c:pt>
                <c:pt idx="774">
                  <c:v>-11.588309316009507</c:v>
                </c:pt>
                <c:pt idx="775">
                  <c:v>-11.588306745429968</c:v>
                </c:pt>
                <c:pt idx="776">
                  <c:v>-11.588304290544087</c:v>
                </c:pt>
                <c:pt idx="777">
                  <c:v>-11.588301946144952</c:v>
                </c:pt>
                <c:pt idx="778">
                  <c:v>-11.588299707260006</c:v>
                </c:pt>
                <c:pt idx="779">
                  <c:v>-11.588297569140373</c:v>
                </c:pt>
                <c:pt idx="780">
                  <c:v>-11.588295527250921</c:v>
                </c:pt>
                <c:pt idx="781">
                  <c:v>-11.588293577260842</c:v>
                </c:pt>
                <c:pt idx="782">
                  <c:v>-11.588291715033854</c:v>
                </c:pt>
                <c:pt idx="783">
                  <c:v>-11.588289936620193</c:v>
                </c:pt>
                <c:pt idx="784">
                  <c:v>-11.588288238247607</c:v>
                </c:pt>
                <c:pt idx="785">
                  <c:v>-11.588286616313759</c:v>
                </c:pt>
                <c:pt idx="786">
                  <c:v>-11.588285067378415</c:v>
                </c:pt>
                <c:pt idx="787">
                  <c:v>-11.588283588156095</c:v>
                </c:pt>
                <c:pt idx="788">
                  <c:v>-11.588282175509249</c:v>
                </c:pt>
                <c:pt idx="789">
                  <c:v>-11.58828082644159</c:v>
                </c:pt>
                <c:pt idx="790">
                  <c:v>-11.588279538091548</c:v>
                </c:pt>
                <c:pt idx="791">
                  <c:v>-11.588278307726448</c:v>
                </c:pt>
                <c:pt idx="792">
                  <c:v>-11.588277132736621</c:v>
                </c:pt>
                <c:pt idx="793">
                  <c:v>-11.58827601062967</c:v>
                </c:pt>
                <c:pt idx="794">
                  <c:v>-11.588274939025631</c:v>
                </c:pt>
                <c:pt idx="795">
                  <c:v>-11.588273915651463</c:v>
                </c:pt>
                <c:pt idx="796">
                  <c:v>-11.588272938336473</c:v>
                </c:pt>
                <c:pt idx="797">
                  <c:v>-11.588272005007752</c:v>
                </c:pt>
                <c:pt idx="798">
                  <c:v>-11.588271113685487</c:v>
                </c:pt>
                <c:pt idx="799">
                  <c:v>-11.588270262479163</c:v>
                </c:pt>
                <c:pt idx="800">
                  <c:v>-11.588269449583315</c:v>
                </c:pt>
                <c:pt idx="801">
                  <c:v>-11.588268673273632</c:v>
                </c:pt>
                <c:pt idx="802">
                  <c:v>-11.588267931903523</c:v>
                </c:pt>
                <c:pt idx="803">
                  <c:v>-11.588267223900466</c:v>
                </c:pt>
                <c:pt idx="804">
                  <c:v>-11.588266547762636</c:v>
                </c:pt>
                <c:pt idx="805">
                  <c:v>-11.588265902055937</c:v>
                </c:pt>
                <c:pt idx="806">
                  <c:v>-11.588265285410735</c:v>
                </c:pt>
                <c:pt idx="807">
                  <c:v>-11.588264696519168</c:v>
                </c:pt>
                <c:pt idx="808">
                  <c:v>-11.588264134131904</c:v>
                </c:pt>
                <c:pt idx="809">
                  <c:v>-11.588263597056127</c:v>
                </c:pt>
                <c:pt idx="810">
                  <c:v>-11.588263084152722</c:v>
                </c:pt>
                <c:pt idx="811">
                  <c:v>-11.58826259433377</c:v>
                </c:pt>
                <c:pt idx="812">
                  <c:v>-11.588262126560174</c:v>
                </c:pt>
                <c:pt idx="813">
                  <c:v>-11.588261679839874</c:v>
                </c:pt>
                <c:pt idx="814">
                  <c:v>-11.58826125322517</c:v>
                </c:pt>
                <c:pt idx="815">
                  <c:v>-11.588260845811313</c:v>
                </c:pt>
                <c:pt idx="816">
                  <c:v>-11.588260456734069</c:v>
                </c:pt>
                <c:pt idx="817">
                  <c:v>-11.588260085168137</c:v>
                </c:pt>
                <c:pt idx="818">
                  <c:v>-11.58825973032544</c:v>
                </c:pt>
              </c:numCache>
            </c:numRef>
          </c:yVal>
          <c:smooth val="1"/>
          <c:extLst>
            <c:ext xmlns:c16="http://schemas.microsoft.com/office/drawing/2014/chart" uri="{C3380CC4-5D6E-409C-BE32-E72D297353CC}">
              <c16:uniqueId val="{00000001-5411-7643-B557-A38DEFB1AA80}"/>
            </c:ext>
          </c:extLst>
        </c:ser>
        <c:dLbls>
          <c:showLegendKey val="0"/>
          <c:showVal val="0"/>
          <c:showCatName val="0"/>
          <c:showSerName val="0"/>
          <c:showPercent val="0"/>
          <c:showBubbleSize val="0"/>
        </c:dLbls>
        <c:axId val="529020032"/>
        <c:axId val="529021952"/>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Sheet2!$AS$4:$AS$822</c:f>
              <c:numCache>
                <c:formatCode>0.0000</c:formatCode>
                <c:ptCount val="819"/>
                <c:pt idx="0">
                  <c:v>-102.70369978738525</c:v>
                </c:pt>
                <c:pt idx="1">
                  <c:v>-103.0046426529257</c:v>
                </c:pt>
                <c:pt idx="2">
                  <c:v>-103.31128700244994</c:v>
                </c:pt>
                <c:pt idx="3">
                  <c:v>-103.62371660830577</c:v>
                </c:pt>
                <c:pt idx="4">
                  <c:v>-103.94201341348764</c:v>
                </c:pt>
                <c:pt idx="5">
                  <c:v>-104.26625730523197</c:v>
                </c:pt>
                <c:pt idx="6">
                  <c:v>-104.59652587647852</c:v>
                </c:pt>
                <c:pt idx="7">
                  <c:v>-104.93289417505399</c:v>
                </c:pt>
                <c:pt idx="8">
                  <c:v>-105.27543444048624</c:v>
                </c:pt>
                <c:pt idx="9">
                  <c:v>-105.62421582841804</c:v>
                </c:pt>
                <c:pt idx="10">
                  <c:v>-105.97930412265588</c:v>
                </c:pt>
                <c:pt idx="11">
                  <c:v>-106.34076143496486</c:v>
                </c:pt>
                <c:pt idx="12">
                  <c:v>-106.70864589280495</c:v>
                </c:pt>
                <c:pt idx="13">
                  <c:v>-107.08301131529348</c:v>
                </c:pt>
                <c:pt idx="14">
                  <c:v>-107.4639068777818</c:v>
                </c:pt>
                <c:pt idx="15">
                  <c:v>-107.85137676554049</c:v>
                </c:pt>
                <c:pt idx="16">
                  <c:v>-108.24545981716686</c:v>
                </c:pt>
                <c:pt idx="17">
                  <c:v>-108.64618915845352</c:v>
                </c:pt>
                <c:pt idx="18">
                  <c:v>-109.05359182759133</c:v>
                </c:pt>
                <c:pt idx="19">
                  <c:v>-109.46768839272214</c:v>
                </c:pt>
                <c:pt idx="20">
                  <c:v>-109.88849256300607</c:v>
                </c:pt>
                <c:pt idx="21">
                  <c:v>-110.31601079452247</c:v>
                </c:pt>
                <c:pt idx="22">
                  <c:v>-110.75024189248609</c:v>
                </c:pt>
                <c:pt idx="23">
                  <c:v>-111.19117661142351</c:v>
                </c:pt>
                <c:pt idx="24">
                  <c:v>-111.63879725512365</c:v>
                </c:pt>
                <c:pt idx="25">
                  <c:v>-112.09307727834282</c:v>
                </c:pt>
                <c:pt idx="26">
                  <c:v>-112.55398089241481</c:v>
                </c:pt>
                <c:pt idx="27">
                  <c:v>-113.02146267707812</c:v>
                </c:pt>
                <c:pt idx="28">
                  <c:v>-113.49546720099285</c:v>
                </c:pt>
                <c:pt idx="29">
                  <c:v>-113.97592865356924</c:v>
                </c:pt>
                <c:pt idx="30">
                  <c:v>-114.46277049086933</c:v>
                </c:pt>
                <c:pt idx="31">
                  <c:v>-114.95590509846754</c:v>
                </c:pt>
                <c:pt idx="32">
                  <c:v>-115.45523347426438</c:v>
                </c:pt>
                <c:pt idx="33">
                  <c:v>-115.96064493433322</c:v>
                </c:pt>
                <c:pt idx="34">
                  <c:v>-116.47201684494416</c:v>
                </c:pt>
                <c:pt idx="35">
                  <c:v>-116.98921438394292</c:v>
                </c:pt>
                <c:pt idx="36">
                  <c:v>-117.51209033466887</c:v>
                </c:pt>
                <c:pt idx="37">
                  <c:v>-118.04048491556739</c:v>
                </c:pt>
                <c:pt idx="38">
                  <c:v>-118.57422564858589</c:v>
                </c:pt>
                <c:pt idx="39">
                  <c:v>-119.11312726934015</c:v>
                </c:pt>
                <c:pt idx="40">
                  <c:v>-119.65699168189195</c:v>
                </c:pt>
                <c:pt idx="41">
                  <c:v>-120.20560796079266</c:v>
                </c:pt>
                <c:pt idx="42">
                  <c:v>-120.75875240281668</c:v>
                </c:pt>
                <c:pt idx="43">
                  <c:v>-121.31618863053589</c:v>
                </c:pt>
                <c:pt idx="44">
                  <c:v>-121.87766774956944</c:v>
                </c:pt>
                <c:pt idx="45">
                  <c:v>-122.44292856098642</c:v>
                </c:pt>
                <c:pt idx="46">
                  <c:v>-123.01169782994204</c:v>
                </c:pt>
                <c:pt idx="47">
                  <c:v>-123.58369061119747</c:v>
                </c:pt>
                <c:pt idx="48">
                  <c:v>-124.15861063170837</c:v>
                </c:pt>
                <c:pt idx="49">
                  <c:v>-124.73615072997916</c:v>
                </c:pt>
                <c:pt idx="50">
                  <c:v>-125.3159933513686</c:v>
                </c:pt>
                <c:pt idx="51">
                  <c:v>-125.8978110980091</c:v>
                </c:pt>
                <c:pt idx="52">
                  <c:v>-126.4812673314709</c:v>
                </c:pt>
                <c:pt idx="53">
                  <c:v>-127.06601682577305</c:v>
                </c:pt>
                <c:pt idx="54">
                  <c:v>-127.65170646782292</c:v>
                </c:pt>
                <c:pt idx="55">
                  <c:v>-128.23797600186427</c:v>
                </c:pt>
                <c:pt idx="56">
                  <c:v>-128.82445881403748</c:v>
                </c:pt>
                <c:pt idx="57">
                  <c:v>-129.41078275271434</c:v>
                </c:pt>
                <c:pt idx="58">
                  <c:v>-129.99657097987142</c:v>
                </c:pt>
                <c:pt idx="59">
                  <c:v>-130.58144284841489</c:v>
                </c:pt>
                <c:pt idx="60">
                  <c:v>-131.1650148000794</c:v>
                </c:pt>
                <c:pt idx="61">
                  <c:v>-131.74690127828845</c:v>
                </c:pt>
                <c:pt idx="62">
                  <c:v>-132.32671565020166</c:v>
                </c:pt>
                <c:pt idx="63">
                  <c:v>-132.90407113207647</c:v>
                </c:pt>
                <c:pt idx="64">
                  <c:v>-133.47858171204783</c:v>
                </c:pt>
                <c:pt idx="65">
                  <c:v>-134.04986306447626</c:v>
                </c:pt>
                <c:pt idx="66">
                  <c:v>-134.61753345013508</c:v>
                </c:pt>
                <c:pt idx="67">
                  <c:v>-135.18121459669237</c:v>
                </c:pt>
                <c:pt idx="68">
                  <c:v>-135.74053255419798</c:v>
                </c:pt>
                <c:pt idx="69">
                  <c:v>-136.2951185206</c:v>
                </c:pt>
                <c:pt idx="70">
                  <c:v>-136.84460963268339</c:v>
                </c:pt>
                <c:pt idx="71">
                  <c:v>-137.38864971824108</c:v>
                </c:pt>
                <c:pt idx="72">
                  <c:v>-137.92689000574768</c:v>
                </c:pt>
                <c:pt idx="73">
                  <c:v>-138.45898978829638</c:v>
                </c:pt>
                <c:pt idx="74">
                  <c:v>-138.98461703907813</c:v>
                </c:pt>
                <c:pt idx="75">
                  <c:v>-139.50344897621426</c:v>
                </c:pt>
                <c:pt idx="76">
                  <c:v>-140.01517257529648</c:v>
                </c:pt>
                <c:pt idx="77">
                  <c:v>-140.51948502852881</c:v>
                </c:pt>
                <c:pt idx="78">
                  <c:v>-141.01609414990045</c:v>
                </c:pt>
                <c:pt idx="79">
                  <c:v>-141.50471872633747</c:v>
                </c:pt>
                <c:pt idx="80">
                  <c:v>-141.98508881527783</c:v>
                </c:pt>
                <c:pt idx="81">
                  <c:v>-142.45694598958588</c:v>
                </c:pt>
                <c:pt idx="82">
                  <c:v>-142.92004353115854</c:v>
                </c:pt>
                <c:pt idx="83">
                  <c:v>-143.37414657497922</c:v>
                </c:pt>
                <c:pt idx="84">
                  <c:v>-143.81903220573648</c:v>
                </c:pt>
                <c:pt idx="85">
                  <c:v>-144.25448950944548</c:v>
                </c:pt>
                <c:pt idx="86">
                  <c:v>-144.68031958278993</c:v>
                </c:pt>
                <c:pt idx="87">
                  <c:v>-145.09633550313438</c:v>
                </c:pt>
                <c:pt idx="88">
                  <c:v>-145.50236226234921</c:v>
                </c:pt>
                <c:pt idx="89">
                  <c:v>-145.89823666773987</c:v>
                </c:pt>
                <c:pt idx="90">
                  <c:v>-146.28380721347884</c:v>
                </c:pt>
                <c:pt idx="91">
                  <c:v>-146.65893392600816</c:v>
                </c:pt>
                <c:pt idx="92">
                  <c:v>-147.02348818691291</c:v>
                </c:pt>
                <c:pt idx="93">
                  <c:v>-147.37735253676408</c:v>
                </c:pt>
                <c:pt idx="94">
                  <c:v>-147.72042046339692</c:v>
                </c:pt>
                <c:pt idx="95">
                  <c:v>-148.05259617803037</c:v>
                </c:pt>
                <c:pt idx="96">
                  <c:v>-148.37379438254834</c:v>
                </c:pt>
                <c:pt idx="97">
                  <c:v>-148.68394003115515</c:v>
                </c:pt>
                <c:pt idx="98">
                  <c:v>-148.98296808949399</c:v>
                </c:pt>
                <c:pt idx="99">
                  <c:v>-149.27082329417391</c:v>
                </c:pt>
                <c:pt idx="100">
                  <c:v>-149.54745991549709</c:v>
                </c:pt>
                <c:pt idx="101">
                  <c:v>-149.81284152601307</c:v>
                </c:pt>
                <c:pt idx="102">
                  <c:v>-150.06694077735341</c:v>
                </c:pt>
                <c:pt idx="103">
                  <c:v>-150.30973918762021</c:v>
                </c:pt>
                <c:pt idx="104">
                  <c:v>-150.54122694141847</c:v>
                </c:pt>
                <c:pt idx="105">
                  <c:v>-150.76140270443534</c:v>
                </c:pt>
                <c:pt idx="106">
                  <c:v>-150.97027345428009</c:v>
                </c:pt>
                <c:pt idx="107">
                  <c:v>-151.1678543291107</c:v>
                </c:pt>
                <c:pt idx="108">
                  <c:v>-151.35416849538203</c:v>
                </c:pt>
                <c:pt idx="109">
                  <c:v>-151.52924703586373</c:v>
                </c:pt>
                <c:pt idx="110">
                  <c:v>-151.69312885888712</c:v>
                </c:pt>
                <c:pt idx="111">
                  <c:v>-151.84586062959409</c:v>
                </c:pt>
                <c:pt idx="112">
                  <c:v>-151.98749672377613</c:v>
                </c:pt>
                <c:pt idx="113">
                  <c:v>-152.11809920470591</c:v>
                </c:pt>
                <c:pt idx="114">
                  <c:v>-152.23773782318068</c:v>
                </c:pt>
                <c:pt idx="115">
                  <c:v>-152.34649004081299</c:v>
                </c:pt>
                <c:pt idx="116">
                  <c:v>-152.44444107642019</c:v>
                </c:pt>
                <c:pt idx="117">
                  <c:v>-152.53168397518024</c:v>
                </c:pt>
                <c:pt idx="118">
                  <c:v>-152.60831970003693</c:v>
                </c:pt>
                <c:pt idx="119">
                  <c:v>-152.67445724465028</c:v>
                </c:pt>
                <c:pt idx="120">
                  <c:v>-152.73021376700154</c:v>
                </c:pt>
                <c:pt idx="121">
                  <c:v>-152.77571474257189</c:v>
                </c:pt>
                <c:pt idx="122">
                  <c:v>-152.81109413582485</c:v>
                </c:pt>
                <c:pt idx="123">
                  <c:v>-152.83649458852713</c:v>
                </c:pt>
                <c:pt idx="124">
                  <c:v>-152.85206762325208</c:v>
                </c:pt>
                <c:pt idx="125">
                  <c:v>-152.85797386021352</c:v>
                </c:pt>
                <c:pt idx="126">
                  <c:v>-152.85438324538325</c:v>
                </c:pt>
                <c:pt idx="127">
                  <c:v>-152.84147528765328</c:v>
                </c:pt>
                <c:pt idx="128">
                  <c:v>-152.81943930260985</c:v>
                </c:pt>
                <c:pt idx="129">
                  <c:v>-152.78847466030118</c:v>
                </c:pt>
                <c:pt idx="130">
                  <c:v>-152.74879103419516</c:v>
                </c:pt>
                <c:pt idx="131">
                  <c:v>-152.70060864835003</c:v>
                </c:pt>
                <c:pt idx="132">
                  <c:v>-152.64415851965356</c:v>
                </c:pt>
                <c:pt idx="133">
                  <c:v>-152.57968269183314</c:v>
                </c:pt>
                <c:pt idx="134">
                  <c:v>-152.50743445779992</c:v>
                </c:pt>
                <c:pt idx="135">
                  <c:v>-152.42767856676784</c:v>
                </c:pt>
                <c:pt idx="136">
                  <c:v>-152.34069141248932</c:v>
                </c:pt>
                <c:pt idx="137">
                  <c:v>-152.24676119887027</c:v>
                </c:pt>
                <c:pt idx="138">
                  <c:v>-152.1461880791793</c:v>
                </c:pt>
                <c:pt idx="139">
                  <c:v>-152.03928426504518</c:v>
                </c:pt>
                <c:pt idx="140">
                  <c:v>-151.92637410145096</c:v>
                </c:pt>
                <c:pt idx="141">
                  <c:v>-151.80779410398273</c:v>
                </c:pt>
                <c:pt idx="142">
                  <c:v>-151.68389295467972</c:v>
                </c:pt>
                <c:pt idx="143">
                  <c:v>-151.55503145296268</c:v>
                </c:pt>
                <c:pt idx="144">
                  <c:v>-151.42158241828852</c:v>
                </c:pt>
                <c:pt idx="145">
                  <c:v>-151.28393054139687</c:v>
                </c:pt>
                <c:pt idx="146">
                  <c:v>-151.14247218127448</c:v>
                </c:pt>
                <c:pt idx="147">
                  <c:v>-150.99761510526827</c:v>
                </c:pt>
                <c:pt idx="148">
                  <c:v>-150.84977817012643</c:v>
                </c:pt>
                <c:pt idx="149">
                  <c:v>-150.69939094213828</c:v>
                </c:pt>
                <c:pt idx="150">
                  <c:v>-150.54689325497114</c:v>
                </c:pt>
                <c:pt idx="151">
                  <c:v>-150.39273470426804</c:v>
                </c:pt>
                <c:pt idx="152">
                  <c:v>-150.23737407856657</c:v>
                </c:pt>
                <c:pt idx="153">
                  <c:v>-150.0812787266197</c:v>
                </c:pt>
                <c:pt idx="154">
                  <c:v>-149.92492386174075</c:v>
                </c:pt>
                <c:pt idx="155">
                  <c:v>-149.76879180435176</c:v>
                </c:pt>
                <c:pt idx="156">
                  <c:v>-149.6133711644722</c:v>
                </c:pt>
                <c:pt idx="157">
                  <c:v>-149.45915596644605</c:v>
                </c:pt>
                <c:pt idx="158">
                  <c:v>-149.30664471875468</c:v>
                </c:pt>
                <c:pt idx="159">
                  <c:v>-149.15633943229349</c:v>
                </c:pt>
                <c:pt idx="160">
                  <c:v>-149.00874459099867</c:v>
                </c:pt>
                <c:pt idx="161">
                  <c:v>-148.86436607918208</c:v>
                </c:pt>
                <c:pt idx="162">
                  <c:v>-148.7237100703658</c:v>
                </c:pt>
                <c:pt idx="163">
                  <c:v>-148.58728188279613</c:v>
                </c:pt>
                <c:pt idx="164">
                  <c:v>-148.45558480714777</c:v>
                </c:pt>
                <c:pt idx="165">
                  <c:v>-148.32911891220985</c:v>
                </c:pt>
                <c:pt idx="166">
                  <c:v>-148.20837983456121</c:v>
                </c:pt>
                <c:pt idx="167">
                  <c:v>-148.09385755839719</c:v>
                </c:pt>
                <c:pt idx="168">
                  <c:v>-147.98603519176254</c:v>
                </c:pt>
                <c:pt idx="169">
                  <c:v>-147.88538774547317</c:v>
                </c:pt>
                <c:pt idx="170">
                  <c:v>-147.79238092097629</c:v>
                </c:pt>
                <c:pt idx="171">
                  <c:v>-147.70746991330819</c:v>
                </c:pt>
                <c:pt idx="172">
                  <c:v>-147.63109823516066</c:v>
                </c:pt>
                <c:pt idx="173">
                  <c:v>-147.56369656787305</c:v>
                </c:pt>
                <c:pt idx="174">
                  <c:v>-147.50568164492597</c:v>
                </c:pt>
                <c:pt idx="175">
                  <c:v>-147.45745517323417</c:v>
                </c:pt>
                <c:pt idx="176">
                  <c:v>-147.41940279722877</c:v>
                </c:pt>
                <c:pt idx="177">
                  <c:v>-147.39189311038484</c:v>
                </c:pt>
                <c:pt idx="178">
                  <c:v>-147.37527671850063</c:v>
                </c:pt>
                <c:pt idx="179">
                  <c:v>-147.36988535867556</c:v>
                </c:pt>
                <c:pt idx="180">
                  <c:v>-147.37603107756854</c:v>
                </c:pt>
                <c:pt idx="181">
                  <c:v>-147.39400547215672</c:v>
                </c:pt>
                <c:pt idx="182">
                  <c:v>-147.4240789958601</c:v>
                </c:pt>
                <c:pt idx="183">
                  <c:v>-147.46650033255162</c:v>
                </c:pt>
                <c:pt idx="184">
                  <c:v>-147.52149584064432</c:v>
                </c:pt>
                <c:pt idx="185">
                  <c:v>-147.58926906913283</c:v>
                </c:pt>
                <c:pt idx="186">
                  <c:v>-147.67000034717148</c:v>
                </c:pt>
                <c:pt idx="187">
                  <c:v>-147.76384644849398</c:v>
                </c:pt>
                <c:pt idx="188">
                  <c:v>-147.87094033171945</c:v>
                </c:pt>
                <c:pt idx="189">
                  <c:v>-147.99139095734512</c:v>
                </c:pt>
                <c:pt idx="190">
                  <c:v>-148.12528318199483</c:v>
                </c:pt>
                <c:pt idx="191">
                  <c:v>-148.27267773027108</c:v>
                </c:pt>
                <c:pt idx="192">
                  <c:v>-148.43361124434404</c:v>
                </c:pt>
                <c:pt idx="193">
                  <c:v>-148.60809641119855</c:v>
                </c:pt>
                <c:pt idx="194">
                  <c:v>-148.7961221672482</c:v>
                </c:pt>
                <c:pt idx="195">
                  <c:v>-148.99765397980582</c:v>
                </c:pt>
                <c:pt idx="196">
                  <c:v>-149.21263420467326</c:v>
                </c:pt>
                <c:pt idx="197">
                  <c:v>-149.44098251887391</c:v>
                </c:pt>
                <c:pt idx="198">
                  <c:v>-149.68259642729694</c:v>
                </c:pt>
                <c:pt idx="199">
                  <c:v>-149.93735184175051</c:v>
                </c:pt>
                <c:pt idx="200">
                  <c:v>-150.20510373063232</c:v>
                </c:pt>
                <c:pt idx="201">
                  <c:v>-150.48568683711787</c:v>
                </c:pt>
                <c:pt idx="202">
                  <c:v>-150.77891646344051</c:v>
                </c:pt>
                <c:pt idx="203">
                  <c:v>-151.0845893184979</c:v>
                </c:pt>
                <c:pt idx="204">
                  <c:v>-151.40248442566255</c:v>
                </c:pt>
                <c:pt idx="205">
                  <c:v>-151.7323640873127</c:v>
                </c:pt>
                <c:pt idx="206">
                  <c:v>-152.07397490223059</c:v>
                </c:pt>
                <c:pt idx="207">
                  <c:v>-152.42704883164649</c:v>
                </c:pt>
                <c:pt idx="208">
                  <c:v>-152.79130430934873</c:v>
                </c:pt>
                <c:pt idx="209">
                  <c:v>-153.16644739093084</c:v>
                </c:pt>
                <c:pt idx="210">
                  <c:v>-153.55217293692107</c:v>
                </c:pt>
                <c:pt idx="211">
                  <c:v>-153.94816582424073</c:v>
                </c:pt>
                <c:pt idx="212">
                  <c:v>-154.35410218017205</c:v>
                </c:pt>
                <c:pt idx="213">
                  <c:v>-154.76965063279312</c:v>
                </c:pt>
                <c:pt idx="214">
                  <c:v>-155.19447357165924</c:v>
                </c:pt>
                <c:pt idx="215">
                  <c:v>-155.62822841238534</c:v>
                </c:pt>
                <c:pt idx="216">
                  <c:v>-156.07056885871609</c:v>
                </c:pt>
                <c:pt idx="217">
                  <c:v>-156.52114615565921</c:v>
                </c:pt>
                <c:pt idx="218">
                  <c:v>-156.97961032731243</c:v>
                </c:pt>
                <c:pt idx="219">
                  <c:v>-157.44561139312967</c:v>
                </c:pt>
                <c:pt idx="220">
                  <c:v>-157.91880055654869</c:v>
                </c:pt>
                <c:pt idx="221">
                  <c:v>-158.39883136014311</c:v>
                </c:pt>
                <c:pt idx="222">
                  <c:v>-158.8853608017566</c:v>
                </c:pt>
                <c:pt idx="223">
                  <c:v>-159.37805040642814</c:v>
                </c:pt>
                <c:pt idx="224">
                  <c:v>-159.87656724931529</c:v>
                </c:pt>
                <c:pt idx="225">
                  <c:v>-160.38058492526338</c:v>
                </c:pt>
                <c:pt idx="226">
                  <c:v>-160.88978446114677</c:v>
                </c:pt>
                <c:pt idx="227">
                  <c:v>-161.40385516761057</c:v>
                </c:pt>
                <c:pt idx="228">
                  <c:v>-161.92249542736894</c:v>
                </c:pt>
                <c:pt idx="229">
                  <c:v>-162.44541341775303</c:v>
                </c:pt>
                <c:pt idx="230">
                  <c:v>-162.97232776574364</c:v>
                </c:pt>
                <c:pt idx="231">
                  <c:v>-163.50296813426309</c:v>
                </c:pt>
                <c:pt idx="232">
                  <c:v>-164.03707573902886</c:v>
                </c:pt>
                <c:pt idx="233">
                  <c:v>-164.57440379578327</c:v>
                </c:pt>
                <c:pt idx="234">
                  <c:v>-165.11471789819805</c:v>
                </c:pt>
                <c:pt idx="235">
                  <c:v>-165.65779632721316</c:v>
                </c:pt>
                <c:pt idx="236">
                  <c:v>-166.20343029298985</c:v>
                </c:pt>
                <c:pt idx="237">
                  <c:v>-166.75142411104554</c:v>
                </c:pt>
                <c:pt idx="238">
                  <c:v>-167.30159531448169</c:v>
                </c:pt>
                <c:pt idx="239">
                  <c:v>-167.85377470451721</c:v>
                </c:pt>
                <c:pt idx="240">
                  <c:v>-168.40780634179893</c:v>
                </c:pt>
                <c:pt idx="241">
                  <c:v>-168.9635474811738</c:v>
                </c:pt>
                <c:pt idx="242">
                  <c:v>-169.5208684527741</c:v>
                </c:pt>
                <c:pt idx="243">
                  <c:v>-170.07965249239919</c:v>
                </c:pt>
                <c:pt idx="244">
                  <c:v>-170.63979552425604</c:v>
                </c:pt>
                <c:pt idx="245">
                  <c:v>-171.20120589917238</c:v>
                </c:pt>
                <c:pt idx="246">
                  <c:v>-171.76380409140552</c:v>
                </c:pt>
                <c:pt idx="247">
                  <c:v>-172.3275223571458</c:v>
                </c:pt>
                <c:pt idx="248">
                  <c:v>-172.89230435776381</c:v>
                </c:pt>
                <c:pt idx="249">
                  <c:v>-173.4581047507717</c:v>
                </c:pt>
                <c:pt idx="250">
                  <c:v>-174.02488875136751</c:v>
                </c:pt>
                <c:pt idx="251">
                  <c:v>-174.59263166730906</c:v>
                </c:pt>
                <c:pt idx="252">
                  <c:v>-175.16131840974191</c:v>
                </c:pt>
                <c:pt idx="253">
                  <c:v>-175.73094298243632</c:v>
                </c:pt>
                <c:pt idx="254">
                  <c:v>-176.30150795175695</c:v>
                </c:pt>
                <c:pt idx="255">
                  <c:v>-176.87302389951532</c:v>
                </c:pt>
                <c:pt idx="256">
                  <c:v>-177.44550886069618</c:v>
                </c:pt>
                <c:pt idx="257">
                  <c:v>-178.01898774789086</c:v>
                </c:pt>
                <c:pt idx="258">
                  <c:v>-178.59349176410896</c:v>
                </c:pt>
                <c:pt idx="259">
                  <c:v>-179.16905780549234</c:v>
                </c:pt>
                <c:pt idx="260">
                  <c:v>-179.74572785530779</c:v>
                </c:pt>
                <c:pt idx="261">
                  <c:v>-180.32354837046509</c:v>
                </c:pt>
                <c:pt idx="262">
                  <c:v>-180.90256966168215</c:v>
                </c:pt>
                <c:pt idx="263">
                  <c:v>-181.48284526831122</c:v>
                </c:pt>
                <c:pt idx="264">
                  <c:v>-182.06443132874591</c:v>
                </c:pt>
                <c:pt idx="265">
                  <c:v>-182.64738594724804</c:v>
                </c:pt>
                <c:pt idx="266">
                  <c:v>-183.23176855797226</c:v>
                </c:pt>
                <c:pt idx="267">
                  <c:v>-183.8176392869174</c:v>
                </c:pt>
                <c:pt idx="268">
                  <c:v>-184.4050583125055</c:v>
                </c:pt>
                <c:pt idx="269">
                  <c:v>-184.9940852254789</c:v>
                </c:pt>
                <c:pt idx="270">
                  <c:v>-185.58477838880773</c:v>
                </c:pt>
                <c:pt idx="271">
                  <c:v>-186.17719429832692</c:v>
                </c:pt>
                <c:pt idx="272">
                  <c:v>-186.77138694485873</c:v>
                </c:pt>
                <c:pt idx="273">
                  <c:v>-187.36740717863634</c:v>
                </c:pt>
                <c:pt idx="274">
                  <c:v>-187.96530207691194</c:v>
                </c:pt>
                <c:pt idx="275">
                  <c:v>-188.56511431572571</c:v>
                </c:pt>
                <c:pt idx="276">
                  <c:v>-189.16688154690817</c:v>
                </c:pt>
                <c:pt idx="277">
                  <c:v>-189.77063578150546</c:v>
                </c:pt>
                <c:pt idx="278">
                  <c:v>-190.37640278094057</c:v>
                </c:pt>
                <c:pt idx="279">
                  <c:v>-190.98420145735827</c:v>
                </c:pt>
                <c:pt idx="280">
                  <c:v>-191.59404328474292</c:v>
                </c:pt>
                <c:pt idx="281">
                  <c:v>-192.20593172254581</c:v>
                </c:pt>
                <c:pt idx="282">
                  <c:v>-192.81986165370674</c:v>
                </c:pt>
                <c:pt idx="283">
                  <c:v>-193.43581883910599</c:v>
                </c:pt>
                <c:pt idx="284">
                  <c:v>-194.05377939062851</c:v>
                </c:pt>
                <c:pt idx="285">
                  <c:v>-194.67370926516259</c:v>
                </c:pt>
                <c:pt idx="286">
                  <c:v>-195.29556378198973</c:v>
                </c:pt>
                <c:pt idx="287">
                  <c:v>-195.91928716613629</c:v>
                </c:pt>
                <c:pt idx="288">
                  <c:v>-196.54481212036794</c:v>
                </c:pt>
                <c:pt idx="289">
                  <c:v>-197.17205942858317</c:v>
                </c:pt>
                <c:pt idx="290">
                  <c:v>-197.80093759342935</c:v>
                </c:pt>
                <c:pt idx="291">
                  <c:v>-198.43134251099335</c:v>
                </c:pt>
                <c:pt idx="292">
                  <c:v>-199.06315718542496</c:v>
                </c:pt>
                <c:pt idx="293">
                  <c:v>-199.69625148631474</c:v>
                </c:pt>
                <c:pt idx="294">
                  <c:v>-200.33048195160143</c:v>
                </c:pt>
                <c:pt idx="295">
                  <c:v>-200.9656916386366</c:v>
                </c:pt>
                <c:pt idx="296">
                  <c:v>-201.60171002594939</c:v>
                </c:pt>
                <c:pt idx="297">
                  <c:v>-202.23835296800468</c:v>
                </c:pt>
                <c:pt idx="298">
                  <c:v>-202.87542270506017</c:v>
                </c:pt>
                <c:pt idx="299">
                  <c:v>-203.51270792993472</c:v>
                </c:pt>
                <c:pt idx="300">
                  <c:v>-204.14998391318835</c:v>
                </c:pt>
                <c:pt idx="301">
                  <c:v>-204.78701268785886</c:v>
                </c:pt>
                <c:pt idx="302">
                  <c:v>-205.42354329450464</c:v>
                </c:pt>
                <c:pt idx="303">
                  <c:v>-206.05931208687454</c:v>
                </c:pt>
                <c:pt idx="304">
                  <c:v>-206.69404309806703</c:v>
                </c:pt>
                <c:pt idx="305">
                  <c:v>-207.32744846655592</c:v>
                </c:pt>
                <c:pt idx="306">
                  <c:v>-207.95922892095857</c:v>
                </c:pt>
                <c:pt idx="307">
                  <c:v>-208.58907432190784</c:v>
                </c:pt>
                <c:pt idx="308">
                  <c:v>-209.21666425886707</c:v>
                </c:pt>
                <c:pt idx="309">
                  <c:v>-209.84166869921717</c:v>
                </c:pt>
                <c:pt idx="310">
                  <c:v>-210.46374868643483</c:v>
                </c:pt>
                <c:pt idx="311">
                  <c:v>-211.08255708370109</c:v>
                </c:pt>
                <c:pt idx="312">
                  <c:v>-211.69773935882239</c:v>
                </c:pt>
                <c:pt idx="313">
                  <c:v>-212.3089344059276</c:v>
                </c:pt>
                <c:pt idx="314">
                  <c:v>-212.91577539902983</c:v>
                </c:pt>
                <c:pt idx="315">
                  <c:v>-213.5178906722204</c:v>
                </c:pt>
                <c:pt idx="316">
                  <c:v>-214.11490462099391</c:v>
                </c:pt>
                <c:pt idx="317">
                  <c:v>-214.70643861900419</c:v>
                </c:pt>
                <c:pt idx="318">
                  <c:v>-215.2921119444122</c:v>
                </c:pt>
                <c:pt idx="319">
                  <c:v>-215.87154270992608</c:v>
                </c:pt>
                <c:pt idx="320">
                  <c:v>-216.44434879063266</c:v>
                </c:pt>
                <c:pt idx="321">
                  <c:v>-217.01014874380502</c:v>
                </c:pt>
                <c:pt idx="322">
                  <c:v>-217.56856271501181</c:v>
                </c:pt>
                <c:pt idx="323">
                  <c:v>-218.11921332507529</c:v>
                </c:pt>
                <c:pt idx="324">
                  <c:v>-218.66172653270112</c:v>
                </c:pt>
                <c:pt idx="325">
                  <c:v>-219.19573246794397</c:v>
                </c:pt>
                <c:pt idx="326">
                  <c:v>-219.72086623206408</c:v>
                </c:pt>
                <c:pt idx="327">
                  <c:v>-220.23676865976921</c:v>
                </c:pt>
                <c:pt idx="328">
                  <c:v>-220.74308704031068</c:v>
                </c:pt>
                <c:pt idx="329">
                  <c:v>-221.23947579441187</c:v>
                </c:pt>
                <c:pt idx="330">
                  <c:v>-221.72559710453498</c:v>
                </c:pt>
                <c:pt idx="331">
                  <c:v>-222.20112149653562</c:v>
                </c:pt>
                <c:pt idx="332">
                  <c:v>-222.66572837130124</c:v>
                </c:pt>
                <c:pt idx="333">
                  <c:v>-223.11910648551628</c:v>
                </c:pt>
                <c:pt idx="334">
                  <c:v>-223.56095438122915</c:v>
                </c:pt>
                <c:pt idx="335">
                  <c:v>-223.99098076441501</c:v>
                </c:pt>
                <c:pt idx="336">
                  <c:v>-224.40890483321689</c:v>
                </c:pt>
                <c:pt idx="337">
                  <c:v>-224.81445655701873</c:v>
                </c:pt>
                <c:pt idx="338">
                  <c:v>-225.20737690791873</c:v>
                </c:pt>
                <c:pt idx="339">
                  <c:v>-225.58741804657478</c:v>
                </c:pt>
                <c:pt idx="340">
                  <c:v>-225.95434346473365</c:v>
                </c:pt>
                <c:pt idx="341">
                  <c:v>-226.30792808706224</c:v>
                </c:pt>
                <c:pt idx="342">
                  <c:v>-226.64795833516058</c:v>
                </c:pt>
                <c:pt idx="343">
                  <c:v>-226.97423215684881</c:v>
                </c:pt>
                <c:pt idx="344">
                  <c:v>-227.28655902398992</c:v>
                </c:pt>
                <c:pt idx="345">
                  <c:v>-227.58475990223587</c:v>
                </c:pt>
                <c:pt idx="346">
                  <c:v>-227.86866719616631</c:v>
                </c:pt>
                <c:pt idx="347">
                  <c:v>-228.13812467332946</c:v>
                </c:pt>
                <c:pt idx="348">
                  <c:v>-228.39298737069805</c:v>
                </c:pt>
                <c:pt idx="349">
                  <c:v>-228.63312148701942</c:v>
                </c:pt>
                <c:pt idx="350">
                  <c:v>-228.85840426447075</c:v>
                </c:pt>
                <c:pt idx="351">
                  <c:v>-229.06872386293324</c:v>
                </c:pt>
                <c:pt idx="352">
                  <c:v>-229.26397923007312</c:v>
                </c:pt>
                <c:pt idx="353">
                  <c:v>-229.44407997026792</c:v>
                </c:pt>
                <c:pt idx="354">
                  <c:v>-229.60894621524301</c:v>
                </c:pt>
                <c:pt idx="355">
                  <c:v>-229.75850849909222</c:v>
                </c:pt>
                <c:pt idx="356">
                  <c:v>-229.89270764015012</c:v>
                </c:pt>
                <c:pt idx="357">
                  <c:v>-230.01149463195657</c:v>
                </c:pt>
                <c:pt idx="358">
                  <c:v>-230.11483054532465</c:v>
                </c:pt>
                <c:pt idx="359">
                  <c:v>-230.20268644327444</c:v>
                </c:pt>
                <c:pt idx="360">
                  <c:v>-230.27504331034368</c:v>
                </c:pt>
                <c:pt idx="361">
                  <c:v>-230.33189199752616</c:v>
                </c:pt>
                <c:pt idx="362">
                  <c:v>-230.37323318382258</c:v>
                </c:pt>
                <c:pt idx="363">
                  <c:v>-230.39907735512116</c:v>
                </c:pt>
                <c:pt idx="364">
                  <c:v>-230.40944480085196</c:v>
                </c:pt>
                <c:pt idx="365">
                  <c:v>-230.40436562858454</c:v>
                </c:pt>
                <c:pt idx="366">
                  <c:v>-230.38387979646723</c:v>
                </c:pt>
                <c:pt idx="367">
                  <c:v>-230.34803716312763</c:v>
                </c:pt>
                <c:pt idx="368">
                  <c:v>-230.29689755438693</c:v>
                </c:pt>
                <c:pt idx="369">
                  <c:v>-230.23053084586465</c:v>
                </c:pt>
                <c:pt idx="370">
                  <c:v>-230.14901706028965</c:v>
                </c:pt>
                <c:pt idx="371">
                  <c:v>-230.05244647806643</c:v>
                </c:pt>
                <c:pt idx="372">
                  <c:v>-229.94091975939489</c:v>
                </c:pt>
                <c:pt idx="373">
                  <c:v>-229.81454807599138</c:v>
                </c:pt>
                <c:pt idx="374">
                  <c:v>-229.67345325022299</c:v>
                </c:pt>
                <c:pt idx="375">
                  <c:v>-229.51776789923883</c:v>
                </c:pt>
                <c:pt idx="376">
                  <c:v>-229.34763558147307</c:v>
                </c:pt>
                <c:pt idx="377">
                  <c:v>-229.16321094269423</c:v>
                </c:pt>
                <c:pt idx="378">
                  <c:v>-228.96465985859976</c:v>
                </c:pt>
                <c:pt idx="379">
                  <c:v>-228.75215957079968</c:v>
                </c:pt>
                <c:pt idx="380">
                  <c:v>-228.52589881289452</c:v>
                </c:pt>
                <c:pt idx="381">
                  <c:v>-228.28607792325658</c:v>
                </c:pt>
                <c:pt idx="382">
                  <c:v>-228.03290894103861</c:v>
                </c:pt>
                <c:pt idx="383">
                  <c:v>-227.76661568189664</c:v>
                </c:pt>
                <c:pt idx="384">
                  <c:v>-227.48743378990247</c:v>
                </c:pt>
                <c:pt idx="385">
                  <c:v>-227.1956107621549</c:v>
                </c:pt>
                <c:pt idx="386">
                  <c:v>-226.89140594266621</c:v>
                </c:pt>
                <c:pt idx="387">
                  <c:v>-226.57509048221596</c:v>
                </c:pt>
                <c:pt idx="388">
                  <c:v>-226.24694726101916</c:v>
                </c:pt>
                <c:pt idx="389">
                  <c:v>-225.90727077126007</c:v>
                </c:pt>
                <c:pt idx="390">
                  <c:v>-225.55636695678703</c:v>
                </c:pt>
                <c:pt idx="391">
                  <c:v>-225.19455300755891</c:v>
                </c:pt>
                <c:pt idx="392">
                  <c:v>-224.82215710676758</c:v>
                </c:pt>
                <c:pt idx="393">
                  <c:v>-224.43951812894005</c:v>
                </c:pt>
                <c:pt idx="394">
                  <c:v>-224.04698528773966</c:v>
                </c:pt>
                <c:pt idx="395">
                  <c:v>-223.64491773264012</c:v>
                </c:pt>
                <c:pt idx="396">
                  <c:v>-223.23368409412763</c:v>
                </c:pt>
                <c:pt idx="397">
                  <c:v>-222.81366197759735</c:v>
                </c:pt>
                <c:pt idx="398">
                  <c:v>-222.38523740663538</c:v>
                </c:pt>
                <c:pt idx="399">
                  <c:v>-221.94880421692207</c:v>
                </c:pt>
                <c:pt idx="400">
                  <c:v>-221.50476340253334</c:v>
                </c:pt>
                <c:pt idx="401">
                  <c:v>-221.05352241696124</c:v>
                </c:pt>
                <c:pt idx="402">
                  <c:v>-220.59549443170368</c:v>
                </c:pt>
                <c:pt idx="403">
                  <c:v>-220.13109755578392</c:v>
                </c:pt>
                <c:pt idx="404">
                  <c:v>-219.66075402004043</c:v>
                </c:pt>
                <c:pt idx="405">
                  <c:v>-219.18488933047425</c:v>
                </c:pt>
                <c:pt idx="406">
                  <c:v>-218.7039313953386</c:v>
                </c:pt>
                <c:pt idx="407">
                  <c:v>-218.2183096310057</c:v>
                </c:pt>
                <c:pt idx="408">
                  <c:v>-217.72845405193542</c:v>
                </c:pt>
                <c:pt idx="409">
                  <c:v>-217.23479435029651</c:v>
                </c:pt>
                <c:pt idx="410">
                  <c:v>-216.73775897095419</c:v>
                </c:pt>
                <c:pt idx="411">
                  <c:v>-216.23777418762279</c:v>
                </c:pt>
                <c:pt idx="412">
                  <c:v>-215.73526318600625</c:v>
                </c:pt>
                <c:pt idx="413">
                  <c:v>-215.23064515968923</c:v>
                </c:pt>
                <c:pt idx="414">
                  <c:v>-214.72433442442039</c:v>
                </c:pt>
                <c:pt idx="415">
                  <c:v>-214.216739556237</c:v>
                </c:pt>
                <c:pt idx="416">
                  <c:v>-213.70826255862045</c:v>
                </c:pt>
                <c:pt idx="417">
                  <c:v>-213.19929806355702</c:v>
                </c:pt>
                <c:pt idx="418">
                  <c:v>-212.69023257100906</c:v>
                </c:pt>
                <c:pt idx="419">
                  <c:v>-212.18144373088325</c:v>
                </c:pt>
                <c:pt idx="420">
                  <c:v>-211.6732996711294</c:v>
                </c:pt>
                <c:pt idx="421">
                  <c:v>-211.16615837511517</c:v>
                </c:pt>
                <c:pt idx="422">
                  <c:v>-210.66036711091743</c:v>
                </c:pt>
                <c:pt idx="423">
                  <c:v>-210.15626191463815</c:v>
                </c:pt>
                <c:pt idx="424">
                  <c:v>-209.65416712933998</c:v>
                </c:pt>
                <c:pt idx="425">
                  <c:v>-209.15439500065574</c:v>
                </c:pt>
                <c:pt idx="426">
                  <c:v>-208.65724532961735</c:v>
                </c:pt>
                <c:pt idx="427">
                  <c:v>-208.16300518275011</c:v>
                </c:pt>
                <c:pt idx="428">
                  <c:v>-207.67194865899847</c:v>
                </c:pt>
                <c:pt idx="429">
                  <c:v>-207.18433671260715</c:v>
                </c:pt>
                <c:pt idx="430">
                  <c:v>-206.70041703066238</c:v>
                </c:pt>
                <c:pt idx="431">
                  <c:v>-206.2204239636261</c:v>
                </c:pt>
                <c:pt idx="432">
                  <c:v>-205.74457850685462</c:v>
                </c:pt>
                <c:pt idx="433">
                  <c:v>-205.27308833080178</c:v>
                </c:pt>
                <c:pt idx="434">
                  <c:v>-204.80614785735227</c:v>
                </c:pt>
                <c:pt idx="435">
                  <c:v>-204.34393837952436</c:v>
                </c:pt>
                <c:pt idx="436">
                  <c:v>-203.88662822161234</c:v>
                </c:pt>
                <c:pt idx="437">
                  <c:v>-203.43437293671744</c:v>
                </c:pt>
                <c:pt idx="438">
                  <c:v>-202.9873155385304</c:v>
                </c:pt>
                <c:pt idx="439">
                  <c:v>-202.54558676418085</c:v>
                </c:pt>
                <c:pt idx="440">
                  <c:v>-202.10930536495968</c:v>
                </c:pt>
                <c:pt idx="441">
                  <c:v>-201.67857842173777</c:v>
                </c:pt>
                <c:pt idx="442">
                  <c:v>-201.25350168195661</c:v>
                </c:pt>
                <c:pt idx="443">
                  <c:v>-200.83415991513959</c:v>
                </c:pt>
                <c:pt idx="444">
                  <c:v>-200.4206272839719</c:v>
                </c:pt>
                <c:pt idx="445">
                  <c:v>-200.01296772811116</c:v>
                </c:pt>
                <c:pt idx="446">
                  <c:v>-199.61123535802744</c:v>
                </c:pt>
                <c:pt idx="447">
                  <c:v>-199.21547485631163</c:v>
                </c:pt>
                <c:pt idx="448">
                  <c:v>-198.82572188405157</c:v>
                </c:pt>
                <c:pt idx="449">
                  <c:v>-198.44200349003205</c:v>
                </c:pt>
                <c:pt idx="450">
                  <c:v>-198.06433852068625</c:v>
                </c:pt>
                <c:pt idx="451">
                  <c:v>-197.69273802889046</c:v>
                </c:pt>
                <c:pt idx="452">
                  <c:v>-197.32720567986678</c:v>
                </c:pt>
                <c:pt idx="453">
                  <c:v>-196.96773815262151</c:v>
                </c:pt>
                <c:pt idx="454">
                  <c:v>-196.61432553551353</c:v>
                </c:pt>
                <c:pt idx="455">
                  <c:v>-196.26695171470459</c:v>
                </c:pt>
                <c:pt idx="456">
                  <c:v>-195.92559475439515</c:v>
                </c:pt>
                <c:pt idx="457">
                  <c:v>-195.59022726789908</c:v>
                </c:pt>
                <c:pt idx="458">
                  <c:v>-195.26081677874453</c:v>
                </c:pt>
                <c:pt idx="459">
                  <c:v>-194.93732607112452</c:v>
                </c:pt>
                <c:pt idx="460">
                  <c:v>-194.6197135291377</c:v>
                </c:pt>
                <c:pt idx="461">
                  <c:v>-194.30793346437764</c:v>
                </c:pt>
                <c:pt idx="462">
                  <c:v>-194.00193643153244</c:v>
                </c:pt>
                <c:pt idx="463">
                  <c:v>-193.70166953175291</c:v>
                </c:pt>
                <c:pt idx="464">
                  <c:v>-193.40707670363636</c:v>
                </c:pt>
                <c:pt idx="465">
                  <c:v>-193.11809900175155</c:v>
                </c:pt>
                <c:pt idx="466">
                  <c:v>-192.83467486270504</c:v>
                </c:pt>
                <c:pt idx="467">
                  <c:v>-192.556740358806</c:v>
                </c:pt>
                <c:pt idx="468">
                  <c:v>-192.28422943945492</c:v>
                </c:pt>
                <c:pt idx="469">
                  <c:v>-192.01707416041904</c:v>
                </c:pt>
                <c:pt idx="470">
                  <c:v>-191.75520490120874</c:v>
                </c:pt>
                <c:pt idx="471">
                  <c:v>-191.49855057080313</c:v>
                </c:pt>
                <c:pt idx="472">
                  <c:v>-191.24703880200531</c:v>
                </c:pt>
                <c:pt idx="473">
                  <c:v>-191.00059613473263</c:v>
                </c:pt>
                <c:pt idx="474">
                  <c:v>-190.75914818857132</c:v>
                </c:pt>
                <c:pt idx="475">
                  <c:v>-190.52261982494014</c:v>
                </c:pt>
                <c:pt idx="476">
                  <c:v>-190.29093529922073</c:v>
                </c:pt>
                <c:pt idx="477">
                  <c:v>-190.0640184032226</c:v>
                </c:pt>
                <c:pt idx="478">
                  <c:v>-189.84179259835727</c:v>
                </c:pt>
                <c:pt idx="479">
                  <c:v>-189.62418113989915</c:v>
                </c:pt>
                <c:pt idx="480">
                  <c:v>-189.4111071927108</c:v>
                </c:pt>
                <c:pt idx="481">
                  <c:v>-189.20249393881113</c:v>
                </c:pt>
                <c:pt idx="482">
                  <c:v>-188.99826467715985</c:v>
                </c:pt>
                <c:pt idx="483">
                  <c:v>-188.79834291602756</c:v>
                </c:pt>
                <c:pt idx="484">
                  <c:v>-188.60265245831405</c:v>
                </c:pt>
                <c:pt idx="485">
                  <c:v>-188.41111748017096</c:v>
                </c:pt>
                <c:pt idx="486">
                  <c:v>-188.22366260327459</c:v>
                </c:pt>
                <c:pt idx="487">
                  <c:v>-188.04021296108633</c:v>
                </c:pt>
                <c:pt idx="488">
                  <c:v>-187.86069425942898</c:v>
                </c:pt>
                <c:pt idx="489">
                  <c:v>-187.68503283169423</c:v>
                </c:pt>
                <c:pt idx="490">
                  <c:v>-187.51315568898752</c:v>
                </c:pt>
                <c:pt idx="491">
                  <c:v>-187.34499056550561</c:v>
                </c:pt>
                <c:pt idx="492">
                  <c:v>-187.18046595942769</c:v>
                </c:pt>
                <c:pt idx="493">
                  <c:v>-187.01951116959407</c:v>
                </c:pt>
                <c:pt idx="494">
                  <c:v>-186.86205632822995</c:v>
                </c:pt>
                <c:pt idx="495">
                  <c:v>-186.70803242996459</c:v>
                </c:pt>
                <c:pt idx="496">
                  <c:v>-186.55737135738187</c:v>
                </c:pt>
                <c:pt idx="497">
                  <c:v>-186.41000590332885</c:v>
                </c:pt>
                <c:pt idx="498">
                  <c:v>-186.26586979019669</c:v>
                </c:pt>
                <c:pt idx="499">
                  <c:v>-186.12489768637926</c:v>
                </c:pt>
                <c:pt idx="500">
                  <c:v>-185.98702522010237</c:v>
                </c:pt>
                <c:pt idx="501">
                  <c:v>-185.8521889908082</c:v>
                </c:pt>
                <c:pt idx="502">
                  <c:v>-185.72032657826827</c:v>
                </c:pt>
                <c:pt idx="503">
                  <c:v>-185.59137654959028</c:v>
                </c:pt>
                <c:pt idx="504">
                  <c:v>-185.46527846427401</c:v>
                </c:pt>
                <c:pt idx="505">
                  <c:v>-185.34197287746278</c:v>
                </c:pt>
                <c:pt idx="506">
                  <c:v>-185.22140134152886</c:v>
                </c:pt>
                <c:pt idx="507">
                  <c:v>-185.10350640612359</c:v>
                </c:pt>
                <c:pt idx="508">
                  <c:v>-184.98823161681435</c:v>
                </c:pt>
                <c:pt idx="509">
                  <c:v>-184.87552151242375</c:v>
                </c:pt>
                <c:pt idx="510">
                  <c:v>-184.76532162117871</c:v>
                </c:pt>
                <c:pt idx="511">
                  <c:v>-184.65757845577212</c:v>
                </c:pt>
                <c:pt idx="512">
                  <c:v>-184.55223950743144</c:v>
                </c:pt>
                <c:pt idx="513">
                  <c:v>-184.44925323908328</c:v>
                </c:pt>
                <c:pt idx="514">
                  <c:v>-184.34856907769813</c:v>
                </c:pt>
                <c:pt idx="515">
                  <c:v>-184.25013740589264</c:v>
                </c:pt>
                <c:pt idx="516">
                  <c:v>-184.15390955286242</c:v>
                </c:pt>
                <c:pt idx="517">
                  <c:v>-184.05983778471389</c:v>
                </c:pt>
                <c:pt idx="518">
                  <c:v>-183.96787529425779</c:v>
                </c:pt>
                <c:pt idx="519">
                  <c:v>-183.87797619032449</c:v>
                </c:pt>
                <c:pt idx="520">
                  <c:v>-183.79009548665499</c:v>
                </c:pt>
                <c:pt idx="521">
                  <c:v>-183.70418909042002</c:v>
                </c:pt>
                <c:pt idx="522">
                  <c:v>-183.62021379041369</c:v>
                </c:pt>
                <c:pt idx="523">
                  <c:v>-183.53812724496672</c:v>
                </c:pt>
                <c:pt idx="524">
                  <c:v>-183.45788796961952</c:v>
                </c:pt>
                <c:pt idx="525">
                  <c:v>-183.37945532459372</c:v>
                </c:pt>
                <c:pt idx="526">
                  <c:v>-183.3027895020964</c:v>
                </c:pt>
                <c:pt idx="527">
                  <c:v>-183.22785151349058</c:v>
                </c:pt>
                <c:pt idx="528">
                  <c:v>-183.15460317636069</c:v>
                </c:pt>
                <c:pt idx="529">
                  <c:v>-183.08300710150189</c:v>
                </c:pt>
                <c:pt idx="530">
                  <c:v>-183.01302667985749</c:v>
                </c:pt>
                <c:pt idx="531">
                  <c:v>-182.94462606942886</c:v>
                </c:pt>
                <c:pt idx="532">
                  <c:v>-182.87777018217872</c:v>
                </c:pt>
                <c:pt idx="533">
                  <c:v>-182.81242467094773</c:v>
                </c:pt>
                <c:pt idx="534">
                  <c:v>-182.7485559164023</c:v>
                </c:pt>
                <c:pt idx="535">
                  <c:v>-182.6861310140302</c:v>
                </c:pt>
                <c:pt idx="536">
                  <c:v>-182.62511776119885</c:v>
                </c:pt>
                <c:pt idx="537">
                  <c:v>-182.56548464429025</c:v>
                </c:pt>
                <c:pt idx="538">
                  <c:v>-182.50720082592423</c:v>
                </c:pt>
                <c:pt idx="539">
                  <c:v>-182.45023613228221</c:v>
                </c:pt>
                <c:pt idx="540">
                  <c:v>-182.39456104054065</c:v>
                </c:pt>
                <c:pt idx="541">
                  <c:v>-182.34014666642412</c:v>
                </c:pt>
                <c:pt idx="542">
                  <c:v>-182.28696475188528</c:v>
                </c:pt>
                <c:pt idx="543">
                  <c:v>-182.23498765291987</c:v>
                </c:pt>
                <c:pt idx="544">
                  <c:v>-182.18418832752224</c:v>
                </c:pt>
                <c:pt idx="545">
                  <c:v>-182.1345403237886</c:v>
                </c:pt>
                <c:pt idx="546">
                  <c:v>-182.08601776817062</c:v>
                </c:pt>
                <c:pt idx="547">
                  <c:v>-182.03859535388642</c:v>
                </c:pt>
                <c:pt idx="548">
                  <c:v>-181.99224832949071</c:v>
                </c:pt>
                <c:pt idx="549">
                  <c:v>-181.94695248760783</c:v>
                </c:pt>
                <c:pt idx="550">
                  <c:v>-181.90268415383076</c:v>
                </c:pt>
                <c:pt idx="551">
                  <c:v>-181.85942017578799</c:v>
                </c:pt>
                <c:pt idx="552">
                  <c:v>-181.81713791237971</c:v>
                </c:pt>
                <c:pt idx="553">
                  <c:v>-181.77581522318513</c:v>
                </c:pt>
                <c:pt idx="554">
                  <c:v>-181.73543045804169</c:v>
                </c:pt>
                <c:pt idx="555">
                  <c:v>-181.69596244679701</c:v>
                </c:pt>
                <c:pt idx="556">
                  <c:v>-181.65739048923342</c:v>
                </c:pt>
                <c:pt idx="557">
                  <c:v>-181.61969434516567</c:v>
                </c:pt>
                <c:pt idx="558">
                  <c:v>-181.58285422471133</c:v>
                </c:pt>
                <c:pt idx="559">
                  <c:v>-181.54685077873353</c:v>
                </c:pt>
                <c:pt idx="560">
                  <c:v>-181.51166508945499</c:v>
                </c:pt>
                <c:pt idx="561">
                  <c:v>-181.47727866124333</c:v>
                </c:pt>
                <c:pt idx="562">
                  <c:v>-181.44367341156538</c:v>
                </c:pt>
                <c:pt idx="563">
                  <c:v>-181.41083166211078</c:v>
                </c:pt>
                <c:pt idx="564">
                  <c:v>-181.37873613008173</c:v>
                </c:pt>
                <c:pt idx="565">
                  <c:v>-181.34736991964928</c:v>
                </c:pt>
                <c:pt idx="566">
                  <c:v>-181.31671651357297</c:v>
                </c:pt>
                <c:pt idx="567">
                  <c:v>-181.28675976498289</c:v>
                </c:pt>
                <c:pt idx="568">
                  <c:v>-181.25748388932283</c:v>
                </c:pt>
                <c:pt idx="569">
                  <c:v>-181.22887345645091</c:v>
                </c:pt>
                <c:pt idx="570">
                  <c:v>-181.20091338289802</c:v>
                </c:pt>
                <c:pt idx="571">
                  <c:v>-181.17358892427984</c:v>
                </c:pt>
                <c:pt idx="572">
                  <c:v>-181.14688566786219</c:v>
                </c:pt>
                <c:pt idx="573">
                  <c:v>-181.12078952527608</c:v>
                </c:pt>
                <c:pt idx="574">
                  <c:v>-181.0952867253817</c:v>
                </c:pt>
                <c:pt idx="575">
                  <c:v>-181.07036380727763</c:v>
                </c:pt>
                <c:pt idx="576">
                  <c:v>-181.04600761345444</c:v>
                </c:pt>
                <c:pt idx="577">
                  <c:v>-181.02220528308948</c:v>
                </c:pt>
                <c:pt idx="578">
                  <c:v>-180.99894424548114</c:v>
                </c:pt>
                <c:pt idx="579">
                  <c:v>-180.97621221361976</c:v>
                </c:pt>
                <c:pt idx="580">
                  <c:v>-180.95399717789374</c:v>
                </c:pt>
                <c:pt idx="581">
                  <c:v>-180.93228739992747</c:v>
                </c:pt>
                <c:pt idx="582">
                  <c:v>-180.91107140654978</c:v>
                </c:pt>
                <c:pt idx="583">
                  <c:v>-180.89033798388988</c:v>
                </c:pt>
                <c:pt idx="584">
                  <c:v>-180.87007617159918</c:v>
                </c:pt>
                <c:pt idx="585">
                  <c:v>-180.85027525719613</c:v>
                </c:pt>
                <c:pt idx="586">
                  <c:v>-180.83092477053208</c:v>
                </c:pt>
                <c:pt idx="587">
                  <c:v>-180.81201447837628</c:v>
                </c:pt>
                <c:pt idx="588">
                  <c:v>-180.79353437911658</c:v>
                </c:pt>
                <c:pt idx="589">
                  <c:v>-180.77547469757565</c:v>
                </c:pt>
                <c:pt idx="590">
                  <c:v>-180.75782587993814</c:v>
                </c:pt>
                <c:pt idx="591">
                  <c:v>-180.74057858878882</c:v>
                </c:pt>
                <c:pt idx="592">
                  <c:v>-180.72372369825797</c:v>
                </c:pt>
                <c:pt idx="593">
                  <c:v>-180.70725228927296</c:v>
                </c:pt>
                <c:pt idx="594">
                  <c:v>-180.69115564491264</c:v>
                </c:pt>
                <c:pt idx="595">
                  <c:v>-180.67542524586457</c:v>
                </c:pt>
                <c:pt idx="596">
                  <c:v>-180.66005276598074</c:v>
                </c:pt>
                <c:pt idx="597">
                  <c:v>-180.64503006793132</c:v>
                </c:pt>
                <c:pt idx="598">
                  <c:v>-180.63034919895387</c:v>
                </c:pt>
                <c:pt idx="599">
                  <c:v>-180.61600238669604</c:v>
                </c:pt>
                <c:pt idx="600">
                  <c:v>-180.60198203515034</c:v>
                </c:pt>
                <c:pt idx="601">
                  <c:v>-180.5882807206782</c:v>
                </c:pt>
                <c:pt idx="602">
                  <c:v>-180.57489118812214</c:v>
                </c:pt>
                <c:pt idx="603">
                  <c:v>-180.56180634700453</c:v>
                </c:pt>
                <c:pt idx="604">
                  <c:v>-180.54901926780985</c:v>
                </c:pt>
                <c:pt idx="605">
                  <c:v>-180.53652317835014</c:v>
                </c:pt>
                <c:pt idx="606">
                  <c:v>-180.52431146021053</c:v>
                </c:pt>
                <c:pt idx="607">
                  <c:v>-180.51237764527497</c:v>
                </c:pt>
                <c:pt idx="608">
                  <c:v>-180.50071541232825</c:v>
                </c:pt>
                <c:pt idx="609">
                  <c:v>-180.48931858373442</c:v>
                </c:pt>
                <c:pt idx="610">
                  <c:v>-180.47818112218891</c:v>
                </c:pt>
                <c:pt idx="611">
                  <c:v>-180.46729712754387</c:v>
                </c:pt>
                <c:pt idx="612">
                  <c:v>-180.45666083370361</c:v>
                </c:pt>
                <c:pt idx="613">
                  <c:v>-180.44626660559041</c:v>
                </c:pt>
                <c:pt idx="614">
                  <c:v>-180.43610893617756</c:v>
                </c:pt>
                <c:pt idx="615">
                  <c:v>-180.4261824435892</c:v>
                </c:pt>
                <c:pt idx="616">
                  <c:v>-180.41648186826524</c:v>
                </c:pt>
                <c:pt idx="617">
                  <c:v>-180.40700207018983</c:v>
                </c:pt>
                <c:pt idx="618">
                  <c:v>-180.39773802618211</c:v>
                </c:pt>
                <c:pt idx="619">
                  <c:v>-180.38868482724763</c:v>
                </c:pt>
                <c:pt idx="620">
                  <c:v>-180.37983767598985</c:v>
                </c:pt>
                <c:pt idx="621">
                  <c:v>-180.37119188407902</c:v>
                </c:pt>
                <c:pt idx="622">
                  <c:v>-180.36274286977897</c:v>
                </c:pt>
                <c:pt idx="623">
                  <c:v>-180.35448615552895</c:v>
                </c:pt>
                <c:pt idx="624">
                  <c:v>-180.34641736558012</c:v>
                </c:pt>
                <c:pt idx="625">
                  <c:v>-180.33853222368552</c:v>
                </c:pt>
                <c:pt idx="626">
                  <c:v>-180.33082655084178</c:v>
                </c:pt>
                <c:pt idx="627">
                  <c:v>-180.32329626308209</c:v>
                </c:pt>
                <c:pt idx="628">
                  <c:v>-180.31593736931879</c:v>
                </c:pt>
                <c:pt idx="629">
                  <c:v>-180.30874596923476</c:v>
                </c:pt>
                <c:pt idx="630">
                  <c:v>-180.30171825122244</c:v>
                </c:pt>
                <c:pt idx="631">
                  <c:v>-180.29485049036941</c:v>
                </c:pt>
                <c:pt idx="632">
                  <c:v>-180.28813904648939</c:v>
                </c:pt>
                <c:pt idx="633">
                  <c:v>-180.28158036219787</c:v>
                </c:pt>
                <c:pt idx="634">
                  <c:v>-180.27517096103139</c:v>
                </c:pt>
                <c:pt idx="635">
                  <c:v>-180.26890744560907</c:v>
                </c:pt>
                <c:pt idx="636">
                  <c:v>-180.26278649583591</c:v>
                </c:pt>
                <c:pt idx="637">
                  <c:v>-180.25680486714685</c:v>
                </c:pt>
                <c:pt idx="638">
                  <c:v>-180.25095938879039</c:v>
                </c:pt>
                <c:pt idx="639">
                  <c:v>-180.24524696215116</c:v>
                </c:pt>
                <c:pt idx="640">
                  <c:v>-180.23966455911057</c:v>
                </c:pt>
                <c:pt idx="641">
                  <c:v>-180.23420922044451</c:v>
                </c:pt>
                <c:pt idx="642">
                  <c:v>-180.22887805425739</c:v>
                </c:pt>
                <c:pt idx="643">
                  <c:v>-180.22366823445168</c:v>
                </c:pt>
                <c:pt idx="644">
                  <c:v>-180.21857699923194</c:v>
                </c:pt>
                <c:pt idx="645">
                  <c:v>-180.21360164964329</c:v>
                </c:pt>
                <c:pt idx="646">
                  <c:v>-180.20873954814269</c:v>
                </c:pt>
                <c:pt idx="647">
                  <c:v>-180.20398811720216</c:v>
                </c:pt>
                <c:pt idx="648">
                  <c:v>-180.19934483794466</c:v>
                </c:pt>
                <c:pt idx="649">
                  <c:v>-180.19480724881038</c:v>
                </c:pt>
                <c:pt idx="650">
                  <c:v>-180.19037294425306</c:v>
                </c:pt>
                <c:pt idx="651">
                  <c:v>-180.18603957346642</c:v>
                </c:pt>
                <c:pt idx="652">
                  <c:v>-180.18180483913932</c:v>
                </c:pt>
                <c:pt idx="653">
                  <c:v>-180.17766649623874</c:v>
                </c:pt>
                <c:pt idx="654">
                  <c:v>-180.17362235082129</c:v>
                </c:pt>
                <c:pt idx="655">
                  <c:v>-180.16967025887078</c:v>
                </c:pt>
                <c:pt idx="656">
                  <c:v>-180.16580812516276</c:v>
                </c:pt>
                <c:pt idx="657">
                  <c:v>-180.16203390215475</c:v>
                </c:pt>
                <c:pt idx="658">
                  <c:v>-180.1583455889014</c:v>
                </c:pt>
                <c:pt idx="659">
                  <c:v>-180.15474122999487</c:v>
                </c:pt>
                <c:pt idx="660">
                  <c:v>-180.15121891452856</c:v>
                </c:pt>
                <c:pt idx="661">
                  <c:v>-180.14777677508491</c:v>
                </c:pt>
                <c:pt idx="662">
                  <c:v>-180.14441298674598</c:v>
                </c:pt>
                <c:pt idx="663">
                  <c:v>-180.14112576612672</c:v>
                </c:pt>
                <c:pt idx="664">
                  <c:v>-180.13791337042989</c:v>
                </c:pt>
                <c:pt idx="665">
                  <c:v>-180.13477409652268</c:v>
                </c:pt>
                <c:pt idx="666">
                  <c:v>-180.13170628003431</c:v>
                </c:pt>
                <c:pt idx="667">
                  <c:v>-180.12870829447405</c:v>
                </c:pt>
                <c:pt idx="668">
                  <c:v>-180.12577855036946</c:v>
                </c:pt>
                <c:pt idx="669">
                  <c:v>-180.12291549442384</c:v>
                </c:pt>
                <c:pt idx="670">
                  <c:v>-180.12011760869339</c:v>
                </c:pt>
                <c:pt idx="671">
                  <c:v>-180.11738340978258</c:v>
                </c:pt>
                <c:pt idx="672">
                  <c:v>-180.11471144805824</c:v>
                </c:pt>
                <c:pt idx="673">
                  <c:v>-180.11210030688096</c:v>
                </c:pt>
                <c:pt idx="674">
                  <c:v>-180.10954860185461</c:v>
                </c:pt>
                <c:pt idx="675">
                  <c:v>-180.10705498009258</c:v>
                </c:pt>
                <c:pt idx="676">
                  <c:v>-180.10461811950057</c:v>
                </c:pt>
                <c:pt idx="677">
                  <c:v>-180.10223672807612</c:v>
                </c:pt>
                <c:pt idx="678">
                  <c:v>-180.09990954322362</c:v>
                </c:pt>
                <c:pt idx="679">
                  <c:v>-180.0976353310852</c:v>
                </c:pt>
                <c:pt idx="680">
                  <c:v>-180.09541288588679</c:v>
                </c:pt>
                <c:pt idx="681">
                  <c:v>-180.09324102929889</c:v>
                </c:pt>
                <c:pt idx="682">
                  <c:v>-180.09111860981204</c:v>
                </c:pt>
                <c:pt idx="683">
                  <c:v>-180.08904450212646</c:v>
                </c:pt>
                <c:pt idx="684">
                  <c:v>-180.08701760655578</c:v>
                </c:pt>
                <c:pt idx="685">
                  <c:v>-180.08503684844359</c:v>
                </c:pt>
                <c:pt idx="686">
                  <c:v>-180.08310117759436</c:v>
                </c:pt>
                <c:pt idx="687">
                  <c:v>-180.08120956771654</c:v>
                </c:pt>
                <c:pt idx="688">
                  <c:v>-180.07936101587836</c:v>
                </c:pt>
                <c:pt idx="689">
                  <c:v>-180.07755454197638</c:v>
                </c:pt>
                <c:pt idx="690">
                  <c:v>-180.07578918821594</c:v>
                </c:pt>
                <c:pt idx="691">
                  <c:v>-180.07406401860334</c:v>
                </c:pt>
                <c:pt idx="692">
                  <c:v>-180.07237811844965</c:v>
                </c:pt>
                <c:pt idx="693">
                  <c:v>-180.07073059388605</c:v>
                </c:pt>
                <c:pt idx="694">
                  <c:v>-180.06912057138953</c:v>
                </c:pt>
                <c:pt idx="695">
                  <c:v>-180.06754719732027</c:v>
                </c:pt>
                <c:pt idx="696">
                  <c:v>-180.06600963746882</c:v>
                </c:pt>
                <c:pt idx="697">
                  <c:v>-180.06450707661392</c:v>
                </c:pt>
                <c:pt idx="698">
                  <c:v>-180.06303871809047</c:v>
                </c:pt>
                <c:pt idx="699">
                  <c:v>-180.06160378336693</c:v>
                </c:pt>
                <c:pt idx="700">
                  <c:v>-180.06020151163284</c:v>
                </c:pt>
                <c:pt idx="701">
                  <c:v>-180.0588311593952</c:v>
                </c:pt>
                <c:pt idx="702">
                  <c:v>-180.05749200008472</c:v>
                </c:pt>
                <c:pt idx="703">
                  <c:v>-180.05618332367021</c:v>
                </c:pt>
                <c:pt idx="704">
                  <c:v>-180.05490443628221</c:v>
                </c:pt>
                <c:pt idx="705">
                  <c:v>-180.05365465984556</c:v>
                </c:pt>
                <c:pt idx="706">
                  <c:v>-180.05243333171936</c:v>
                </c:pt>
                <c:pt idx="707">
                  <c:v>-180.05123980434598</c:v>
                </c:pt>
                <c:pt idx="708">
                  <c:v>-180.0500734449077</c:v>
                </c:pt>
                <c:pt idx="709">
                  <c:v>-180.0489336349911</c:v>
                </c:pt>
                <c:pt idx="710">
                  <c:v>-180.04781977025925</c:v>
                </c:pt>
                <c:pt idx="711">
                  <c:v>-180.04673126013159</c:v>
                </c:pt>
                <c:pt idx="712">
                  <c:v>-180.04566752747024</c:v>
                </c:pt>
                <c:pt idx="713">
                  <c:v>-180.04462800827457</c:v>
                </c:pt>
                <c:pt idx="714">
                  <c:v>-180.04361215138181</c:v>
                </c:pt>
                <c:pt idx="715">
                  <c:v>-180.04261941817509</c:v>
                </c:pt>
                <c:pt idx="716">
                  <c:v>-180.04164928229767</c:v>
                </c:pt>
                <c:pt idx="717">
                  <c:v>-180.04070122937409</c:v>
                </c:pt>
                <c:pt idx="718">
                  <c:v>-180.03977475673724</c:v>
                </c:pt>
                <c:pt idx="719">
                  <c:v>-180.03886937316202</c:v>
                </c:pt>
                <c:pt idx="720">
                  <c:v>-180.03798459860474</c:v>
                </c:pt>
                <c:pt idx="721">
                  <c:v>-180.03711996394884</c:v>
                </c:pt>
                <c:pt idx="722">
                  <c:v>-180.0362750107559</c:v>
                </c:pt>
                <c:pt idx="723">
                  <c:v>-180.03544929102281</c:v>
                </c:pt>
                <c:pt idx="724">
                  <c:v>-180.03464236694407</c:v>
                </c:pt>
                <c:pt idx="725">
                  <c:v>-180.03385381067983</c:v>
                </c:pt>
                <c:pt idx="726">
                  <c:v>-180.0330832041289</c:v>
                </c:pt>
                <c:pt idx="727">
                  <c:v>-180.03233013870715</c:v>
                </c:pt>
                <c:pt idx="728">
                  <c:v>-180.03159421513095</c:v>
                </c:pt>
                <c:pt idx="729">
                  <c:v>-180.0308750432053</c:v>
                </c:pt>
                <c:pt idx="730">
                  <c:v>-180.03017224161709</c:v>
                </c:pt>
                <c:pt idx="731">
                  <c:v>-180.02948543773294</c:v>
                </c:pt>
                <c:pt idx="732">
                  <c:v>-180.02881426740149</c:v>
                </c:pt>
                <c:pt idx="733">
                  <c:v>-180.02815837476052</c:v>
                </c:pt>
                <c:pt idx="734">
                  <c:v>-180.02751741204798</c:v>
                </c:pt>
                <c:pt idx="735">
                  <c:v>-180.02689103941805</c:v>
                </c:pt>
                <c:pt idx="736">
                  <c:v>-180.0262789247605</c:v>
                </c:pt>
                <c:pt idx="737">
                  <c:v>-180.02568074352493</c:v>
                </c:pt>
                <c:pt idx="738">
                  <c:v>-180.02509617854844</c:v>
                </c:pt>
                <c:pt idx="739">
                  <c:v>-180.02452491988777</c:v>
                </c:pt>
                <c:pt idx="740">
                  <c:v>-180.02396666465467</c:v>
                </c:pt>
                <c:pt idx="741">
                  <c:v>-180.02342111685547</c:v>
                </c:pt>
                <c:pt idx="742">
                  <c:v>-180.02288798723407</c:v>
                </c:pt>
                <c:pt idx="743">
                  <c:v>-180.02236699311862</c:v>
                </c:pt>
                <c:pt idx="744">
                  <c:v>-180.02185785827183</c:v>
                </c:pt>
                <c:pt idx="745">
                  <c:v>-180.02136031274392</c:v>
                </c:pt>
                <c:pt idx="746">
                  <c:v>-180.02087409273028</c:v>
                </c:pt>
                <c:pt idx="747">
                  <c:v>-180.02039894043097</c:v>
                </c:pt>
                <c:pt idx="748">
                  <c:v>-180.01993460391441</c:v>
                </c:pt>
                <c:pt idx="749">
                  <c:v>-180.01948083698352</c:v>
                </c:pt>
                <c:pt idx="750">
                  <c:v>-180.01903739904549</c:v>
                </c:pt>
                <c:pt idx="751">
                  <c:v>-180.01860405498394</c:v>
                </c:pt>
                <c:pt idx="752">
                  <c:v>-180.01818057503436</c:v>
                </c:pt>
                <c:pt idx="753">
                  <c:v>-180.01776673466244</c:v>
                </c:pt>
                <c:pt idx="754">
                  <c:v>-180.01736231444477</c:v>
                </c:pt>
                <c:pt idx="755">
                  <c:v>-180.01696709995264</c:v>
                </c:pt>
                <c:pt idx="756">
                  <c:v>-180.01658088163828</c:v>
                </c:pt>
                <c:pt idx="757">
                  <c:v>-180.01620345472389</c:v>
                </c:pt>
                <c:pt idx="758">
                  <c:v>-180.01583461909291</c:v>
                </c:pt>
                <c:pt idx="759">
                  <c:v>-180.01547417918403</c:v>
                </c:pt>
                <c:pt idx="760">
                  <c:v>-180.01512194388732</c:v>
                </c:pt>
                <c:pt idx="761">
                  <c:v>-180.01477772644319</c:v>
                </c:pt>
                <c:pt idx="762">
                  <c:v>-180.01444134434314</c:v>
                </c:pt>
                <c:pt idx="763">
                  <c:v>-180.01411261923306</c:v>
                </c:pt>
                <c:pt idx="764">
                  <c:v>-180.01379137681869</c:v>
                </c:pt>
                <c:pt idx="765">
                  <c:v>-180.01347744677309</c:v>
                </c:pt>
                <c:pt idx="766">
                  <c:v>-180.01317066264659</c:v>
                </c:pt>
                <c:pt idx="767">
                  <c:v>-180.01287086177831</c:v>
                </c:pt>
                <c:pt idx="768">
                  <c:v>-180.01257788520988</c:v>
                </c:pt>
                <c:pt idx="769">
                  <c:v>-180.01229157760142</c:v>
                </c:pt>
                <c:pt idx="770">
                  <c:v>-180.01201178714888</c:v>
                </c:pt>
                <c:pt idx="771">
                  <c:v>-180.01173836550379</c:v>
                </c:pt>
                <c:pt idx="772">
                  <c:v>-180.01147116769434</c:v>
                </c:pt>
                <c:pt idx="773">
                  <c:v>-180.01121005204891</c:v>
                </c:pt>
                <c:pt idx="774">
                  <c:v>-180.01095488012055</c:v>
                </c:pt>
                <c:pt idx="775">
                  <c:v>-180.01070551661377</c:v>
                </c:pt>
                <c:pt idx="776">
                  <c:v>-180.01046182931276</c:v>
                </c:pt>
                <c:pt idx="777">
                  <c:v>-180.0102236890115</c:v>
                </c:pt>
                <c:pt idx="778">
                  <c:v>-180.00999096944466</c:v>
                </c:pt>
                <c:pt idx="779">
                  <c:v>-180.0097635472215</c:v>
                </c:pt>
                <c:pt idx="780">
                  <c:v>-180.0095413017597</c:v>
                </c:pt>
                <c:pt idx="781">
                  <c:v>-180.0093241152218</c:v>
                </c:pt>
                <c:pt idx="782">
                  <c:v>-180.00911187245268</c:v>
                </c:pt>
                <c:pt idx="783">
                  <c:v>-180.00890446091847</c:v>
                </c:pt>
                <c:pt idx="784">
                  <c:v>-180.00870177064684</c:v>
                </c:pt>
                <c:pt idx="785">
                  <c:v>-180.00850369416872</c:v>
                </c:pt>
                <c:pt idx="786">
                  <c:v>-180.00831012646142</c:v>
                </c:pt>
                <c:pt idx="787">
                  <c:v>-180.00812096489284</c:v>
                </c:pt>
                <c:pt idx="788">
                  <c:v>-180.00793610916696</c:v>
                </c:pt>
                <c:pt idx="789">
                  <c:v>-180.0077554612709</c:v>
                </c:pt>
                <c:pt idx="790">
                  <c:v>-180.00757892542273</c:v>
                </c:pt>
                <c:pt idx="791">
                  <c:v>-180.00740640802087</c:v>
                </c:pt>
                <c:pt idx="792">
                  <c:v>-180.00723781759433</c:v>
                </c:pt>
                <c:pt idx="793">
                  <c:v>-180.00707306475422</c:v>
                </c:pt>
                <c:pt idx="794">
                  <c:v>-180.00691206214643</c:v>
                </c:pt>
                <c:pt idx="795">
                  <c:v>-180.00675472440525</c:v>
                </c:pt>
                <c:pt idx="796">
                  <c:v>-180.00660096810822</c:v>
                </c:pt>
                <c:pt idx="797">
                  <c:v>-180.00645071173162</c:v>
                </c:pt>
                <c:pt idx="798">
                  <c:v>-180.00630387560756</c:v>
                </c:pt>
                <c:pt idx="799">
                  <c:v>-180.0061603818817</c:v>
                </c:pt>
                <c:pt idx="800">
                  <c:v>-180.00602015447171</c:v>
                </c:pt>
                <c:pt idx="801">
                  <c:v>-180.00588311902709</c:v>
                </c:pt>
                <c:pt idx="802">
                  <c:v>-180.00574920288994</c:v>
                </c:pt>
                <c:pt idx="803">
                  <c:v>-180.00561833505617</c:v>
                </c:pt>
                <c:pt idx="804">
                  <c:v>-180.00549044613791</c:v>
                </c:pt>
                <c:pt idx="805">
                  <c:v>-180.00536546832672</c:v>
                </c:pt>
                <c:pt idx="806">
                  <c:v>-180.00524333535779</c:v>
                </c:pt>
                <c:pt idx="807">
                  <c:v>-180.00512398247457</c:v>
                </c:pt>
                <c:pt idx="808">
                  <c:v>-180.00500734639454</c:v>
                </c:pt>
                <c:pt idx="809">
                  <c:v>-180.00489336527582</c:v>
                </c:pt>
                <c:pt idx="810">
                  <c:v>-180.00478197868404</c:v>
                </c:pt>
                <c:pt idx="811">
                  <c:v>-180.00467312756064</c:v>
                </c:pt>
                <c:pt idx="812">
                  <c:v>-180.00456675419122</c:v>
                </c:pt>
                <c:pt idx="813">
                  <c:v>-180.00446280217528</c:v>
                </c:pt>
                <c:pt idx="814">
                  <c:v>-180.00436121639601</c:v>
                </c:pt>
                <c:pt idx="815">
                  <c:v>-180.00426194299138</c:v>
                </c:pt>
                <c:pt idx="816">
                  <c:v>-180.00416492932527</c:v>
                </c:pt>
                <c:pt idx="817">
                  <c:v>-180.00407012395982</c:v>
                </c:pt>
                <c:pt idx="818">
                  <c:v>-180.00397747662788</c:v>
                </c:pt>
              </c:numCache>
            </c:numRef>
          </c:yVal>
          <c:smooth val="1"/>
          <c:extLst>
            <c:ext xmlns:c16="http://schemas.microsoft.com/office/drawing/2014/chart" uri="{C3380CC4-5D6E-409C-BE32-E72D297353CC}">
              <c16:uniqueId val="{00000002-5411-7643-B557-A38DEFB1AA80}"/>
            </c:ext>
          </c:extLst>
        </c:ser>
        <c:ser>
          <c:idx val="3"/>
          <c:order val="3"/>
          <c:tx>
            <c:v>phase with Cff</c:v>
          </c:tx>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Sheet2!$BA$4:$BA$822</c:f>
              <c:numCache>
                <c:formatCode>0.00</c:formatCode>
                <c:ptCount val="819"/>
                <c:pt idx="0">
                  <c:v>-102.69825392753177</c:v>
                </c:pt>
                <c:pt idx="1">
                  <c:v>-102.99906994270161</c:v>
                </c:pt>
                <c:pt idx="2">
                  <c:v>-103.3055844871306</c:v>
                </c:pt>
                <c:pt idx="3">
                  <c:v>-103.61788126434217</c:v>
                </c:pt>
                <c:pt idx="4">
                  <c:v>-103.93604214690329</c:v>
                </c:pt>
                <c:pt idx="5">
                  <c:v>-104.26014694998237</c:v>
                </c:pt>
                <c:pt idx="6">
                  <c:v>-104.59027319277257</c:v>
                </c:pt>
                <c:pt idx="7">
                  <c:v>-104.92649584763613</c:v>
                </c:pt>
                <c:pt idx="8">
                  <c:v>-105.26888707687873</c:v>
                </c:pt>
                <c:pt idx="9">
                  <c:v>-105.61751595712217</c:v>
                </c:pt>
                <c:pt idx="10">
                  <c:v>-105.97244819131133</c:v>
                </c:pt>
                <c:pt idx="11">
                  <c:v>-106.33374580846628</c:v>
                </c:pt>
                <c:pt idx="12">
                  <c:v>-106.70146685137446</c:v>
                </c:pt>
                <c:pt idx="13">
                  <c:v>-107.07566505250847</c:v>
                </c:pt>
                <c:pt idx="14">
                  <c:v>-107.45638949855672</c:v>
                </c:pt>
                <c:pt idx="15">
                  <c:v>-107.84368428406158</c:v>
                </c:pt>
                <c:pt idx="16">
                  <c:v>-108.23758815477883</c:v>
                </c:pt>
                <c:pt idx="17">
                  <c:v>-108.63813414149705</c:v>
                </c:pt>
                <c:pt idx="18">
                  <c:v>-109.04534918519005</c:v>
                </c:pt>
                <c:pt idx="19">
                  <c:v>-109.45925375451823</c:v>
                </c:pt>
                <c:pt idx="20">
                  <c:v>-109.879861456843</c:v>
                </c:pt>
                <c:pt idx="21">
                  <c:v>-110.30717864407386</c:v>
                </c:pt>
                <c:pt idx="22">
                  <c:v>-110.74120401482918</c:v>
                </c:pt>
                <c:pt idx="23">
                  <c:v>-111.18192821455632</c:v>
                </c:pt>
                <c:pt idx="24">
                  <c:v>-111.62933343542414</c:v>
                </c:pt>
                <c:pt idx="25">
                  <c:v>-112.08339301796894</c:v>
                </c:pt>
                <c:pt idx="26">
                  <c:v>-112.544071056644</c:v>
                </c:pt>
                <c:pt idx="27">
                  <c:v>-113.01132201158474</c:v>
                </c:pt>
                <c:pt idx="28">
                  <c:v>-113.48509032906237</c:v>
                </c:pt>
                <c:pt idx="29">
                  <c:v>-113.96531007324737</c:v>
                </c:pt>
                <c:pt idx="30">
                  <c:v>-114.45190457204482</c:v>
                </c:pt>
                <c:pt idx="31">
                  <c:v>-114.94478607988705</c:v>
                </c:pt>
                <c:pt idx="32">
                  <c:v>-115.44385546047778</c:v>
                </c:pt>
                <c:pt idx="33">
                  <c:v>-115.94900189256774</c:v>
                </c:pt>
                <c:pt idx="34">
                  <c:v>-116.46010260190573</c:v>
                </c:pt>
                <c:pt idx="35">
                  <c:v>-116.97702262254302</c:v>
                </c:pt>
                <c:pt idx="36">
                  <c:v>-117.49961459067514</c:v>
                </c:pt>
                <c:pt idx="37">
                  <c:v>-118.02771857417621</c:v>
                </c:pt>
                <c:pt idx="38">
                  <c:v>-118.56116194091511</c:v>
                </c:pt>
                <c:pt idx="39">
                  <c:v>-119.09975926884017</c:v>
                </c:pt>
                <c:pt idx="40">
                  <c:v>-119.64331230067316</c:v>
                </c:pt>
                <c:pt idx="41">
                  <c:v>-120.19160994586734</c:v>
                </c:pt>
                <c:pt idx="42">
                  <c:v>-120.74442833225343</c:v>
                </c:pt>
                <c:pt idx="43">
                  <c:v>-121.30153090952436</c:v>
                </c:pt>
                <c:pt idx="44">
                  <c:v>-121.86266860639353</c:v>
                </c:pt>
                <c:pt idx="45">
                  <c:v>-122.42758004290356</c:v>
                </c:pt>
                <c:pt idx="46">
                  <c:v>-122.9959917989666</c:v>
                </c:pt>
                <c:pt idx="47">
                  <c:v>-123.56761873978589</c:v>
                </c:pt>
                <c:pt idx="48">
                  <c:v>-124.14216439834377</c:v>
                </c:pt>
                <c:pt idx="49">
                  <c:v>-124.71932141465315</c:v>
                </c:pt>
                <c:pt idx="50">
                  <c:v>-125.29877203095783</c:v>
                </c:pt>
                <c:pt idx="51">
                  <c:v>-125.88018864154411</c:v>
                </c:pt>
                <c:pt idx="52">
                  <c:v>-126.46323439529475</c:v>
                </c:pt>
                <c:pt idx="53">
                  <c:v>-127.04756384858723</c:v>
                </c:pt>
                <c:pt idx="54">
                  <c:v>-127.63282366561785</c:v>
                </c:pt>
                <c:pt idx="55">
                  <c:v>-128.21865336273163</c:v>
                </c:pt>
                <c:pt idx="56">
                  <c:v>-128.80468609286189</c:v>
                </c:pt>
                <c:pt idx="57">
                  <c:v>-129.39054946574117</c:v>
                </c:pt>
                <c:pt idx="58">
                  <c:v>-129.97586639914829</c:v>
                </c:pt>
                <c:pt idx="59">
                  <c:v>-130.56025599610348</c:v>
                </c:pt>
                <c:pt idx="60">
                  <c:v>-131.14333444263497</c:v>
                </c:pt>
                <c:pt idx="61">
                  <c:v>-131.7247159205036</c:v>
                </c:pt>
                <c:pt idx="62">
                  <c:v>-132.30401352911156</c:v>
                </c:pt>
                <c:pt idx="63">
                  <c:v>-132.88084021072186</c:v>
                </c:pt>
                <c:pt idx="64">
                  <c:v>-133.45480967309302</c:v>
                </c:pt>
                <c:pt idx="65">
                  <c:v>-134.02553730367831</c:v>
                </c:pt>
                <c:pt idx="66">
                  <c:v>-134.59264106966086</c:v>
                </c:pt>
                <c:pt idx="67">
                  <c:v>-135.15574239827998</c:v>
                </c:pt>
                <c:pt idx="68">
                  <c:v>-135.71446703215898</c:v>
                </c:pt>
                <c:pt idx="69">
                  <c:v>-136.26844585465849</c:v>
                </c:pt>
                <c:pt idx="70">
                  <c:v>-136.81731568064836</c:v>
                </c:pt>
                <c:pt idx="71">
                  <c:v>-137.36072000850811</c:v>
                </c:pt>
                <c:pt idx="72">
                  <c:v>-137.89830972962591</c:v>
                </c:pt>
                <c:pt idx="73">
                  <c:v>-138.42974379215684</c:v>
                </c:pt>
                <c:pt idx="74">
                  <c:v>-138.95468981631913</c:v>
                </c:pt>
                <c:pt idx="75">
                  <c:v>-139.47282465903962</c:v>
                </c:pt>
                <c:pt idx="76">
                  <c:v>-139.98383492630231</c:v>
                </c:pt>
                <c:pt idx="77">
                  <c:v>-140.48741743209425</c:v>
                </c:pt>
                <c:pt idx="78">
                  <c:v>-140.98327960337801</c:v>
                </c:pt>
                <c:pt idx="79">
                  <c:v>-141.47113983103796</c:v>
                </c:pt>
                <c:pt idx="80">
                  <c:v>-141.95072776724555</c:v>
                </c:pt>
                <c:pt idx="81">
                  <c:v>-142.42178457015868</c:v>
                </c:pt>
                <c:pt idx="82">
                  <c:v>-142.88406309730831</c:v>
                </c:pt>
                <c:pt idx="83">
                  <c:v>-143.33732804942707</c:v>
                </c:pt>
                <c:pt idx="84">
                  <c:v>-143.78135606683787</c:v>
                </c:pt>
                <c:pt idx="85">
                  <c:v>-144.21593578083977</c:v>
                </c:pt>
                <c:pt idx="86">
                  <c:v>-144.64086782280867</c:v>
                </c:pt>
                <c:pt idx="87">
                  <c:v>-145.05596479396308</c:v>
                </c:pt>
                <c:pt idx="88">
                  <c:v>-145.46105119893656</c:v>
                </c:pt>
                <c:pt idx="89">
                  <c:v>-145.85596334644865</c:v>
                </c:pt>
                <c:pt idx="90">
                  <c:v>-146.2405492204725</c:v>
                </c:pt>
                <c:pt idx="91">
                  <c:v>-146.61466832536692</c:v>
                </c:pt>
                <c:pt idx="92">
                  <c:v>-146.97819150847295</c:v>
                </c:pt>
                <c:pt idx="93">
                  <c:v>-147.33100076367364</c:v>
                </c:pt>
                <c:pt idx="94">
                  <c:v>-147.67298901938238</c:v>
                </c:pt>
                <c:pt idx="95">
                  <c:v>-148.00405991436594</c:v>
                </c:pt>
                <c:pt idx="96">
                  <c:v>-148.32412756472198</c:v>
                </c:pt>
                <c:pt idx="97">
                  <c:v>-148.63311632522422</c:v>
                </c:pt>
                <c:pt idx="98">
                  <c:v>-148.93096054812284</c:v>
                </c:pt>
                <c:pt idx="99">
                  <c:v>-149.21760434234639</c:v>
                </c:pt>
                <c:pt idx="100">
                  <c:v>-149.49300133589622</c:v>
                </c:pt>
                <c:pt idx="101">
                  <c:v>-149.75711444406031</c:v>
                </c:pt>
                <c:pt idx="102">
                  <c:v>-150.00991564589918</c:v>
                </c:pt>
                <c:pt idx="103">
                  <c:v>-150.25138577127819</c:v>
                </c:pt>
                <c:pt idx="104">
                  <c:v>-150.4815143005348</c:v>
                </c:pt>
                <c:pt idx="105">
                  <c:v>-150.70029917868436</c:v>
                </c:pt>
                <c:pt idx="106">
                  <c:v>-150.90774664587832</c:v>
                </c:pt>
                <c:pt idx="107">
                  <c:v>-151.1038710856395</c:v>
                </c:pt>
                <c:pt idx="108">
                  <c:v>-151.2886948922104</c:v>
                </c:pt>
                <c:pt idx="109">
                  <c:v>-151.4622483581617</c:v>
                </c:pt>
                <c:pt idx="110">
                  <c:v>-151.62456958322002</c:v>
                </c:pt>
                <c:pt idx="111">
                  <c:v>-151.77570440508842</c:v>
                </c:pt>
                <c:pt idx="112">
                  <c:v>-151.91570635284654</c:v>
                </c:pt>
                <c:pt idx="113">
                  <c:v>-152.04463662333336</c:v>
                </c:pt>
                <c:pt idx="114">
                  <c:v>-152.16256408073139</c:v>
                </c:pt>
                <c:pt idx="115">
                  <c:v>-152.26956527938711</c:v>
                </c:pt>
                <c:pt idx="116">
                  <c:v>-152.36572450971971</c:v>
                </c:pt>
                <c:pt idx="117">
                  <c:v>-152.45113386688467</c:v>
                </c:pt>
                <c:pt idx="118">
                  <c:v>-152.52589334167524</c:v>
                </c:pt>
                <c:pt idx="119">
                  <c:v>-152.59011093295763</c:v>
                </c:pt>
                <c:pt idx="120">
                  <c:v>-152.64390278074853</c:v>
                </c:pt>
                <c:pt idx="121">
                  <c:v>-152.68739331885425</c:v>
                </c:pt>
                <c:pt idx="122">
                  <c:v>-152.72071544580083</c:v>
                </c:pt>
                <c:pt idx="123">
                  <c:v>-152.74401071258995</c:v>
                </c:pt>
                <c:pt idx="124">
                  <c:v>-152.75742952562402</c:v>
                </c:pt>
                <c:pt idx="125">
                  <c:v>-152.76113136294845</c:v>
                </c:pt>
                <c:pt idx="126">
                  <c:v>-152.75528500176361</c:v>
                </c:pt>
                <c:pt idx="127">
                  <c:v>-152.74006875496761</c:v>
                </c:pt>
                <c:pt idx="128">
                  <c:v>-152.71567071429624</c:v>
                </c:pt>
                <c:pt idx="129">
                  <c:v>-152.68228899744199</c:v>
                </c:pt>
                <c:pt idx="130">
                  <c:v>-152.64013199634806</c:v>
                </c:pt>
                <c:pt idx="131">
                  <c:v>-152.58941862369949</c:v>
                </c:pt>
                <c:pt idx="132">
                  <c:v>-152.53037855446752</c:v>
                </c:pt>
                <c:pt idx="133">
                  <c:v>-152.46325245920812</c:v>
                </c:pt>
                <c:pt idx="134">
                  <c:v>-152.38829222567853</c:v>
                </c:pt>
                <c:pt idx="135">
                  <c:v>-152.30576116521138</c:v>
                </c:pt>
                <c:pt idx="136">
                  <c:v>-152.21593420018829</c:v>
                </c:pt>
                <c:pt idx="137">
                  <c:v>-152.11909802887507</c:v>
                </c:pt>
                <c:pt idx="138">
                  <c:v>-152.01555126383283</c:v>
                </c:pt>
                <c:pt idx="139">
                  <c:v>-151.90560454009903</c:v>
                </c:pt>
                <c:pt idx="140">
                  <c:v>-151.78958058934589</c:v>
                </c:pt>
                <c:pt idx="141">
                  <c:v>-151.66781427627416</c:v>
                </c:pt>
                <c:pt idx="142">
                  <c:v>-151.54065259358836</c:v>
                </c:pt>
                <c:pt idx="143">
                  <c:v>-151.40845461202983</c:v>
                </c:pt>
                <c:pt idx="144">
                  <c:v>-151.27159138211536</c:v>
                </c:pt>
                <c:pt idx="145">
                  <c:v>-151.13044578444621</c:v>
                </c:pt>
                <c:pt idx="146">
                  <c:v>-150.98541232571341</c:v>
                </c:pt>
                <c:pt idx="147">
                  <c:v>-150.83689687782922</c:v>
                </c:pt>
                <c:pt idx="148">
                  <c:v>-150.68531635796384</c:v>
                </c:pt>
                <c:pt idx="149">
                  <c:v>-150.5310983476576</c:v>
                </c:pt>
                <c:pt idx="150">
                  <c:v>-150.37468064960623</c:v>
                </c:pt>
                <c:pt idx="151">
                  <c:v>-150.21651078118236</c:v>
                </c:pt>
                <c:pt idx="152">
                  <c:v>-150.05704540425339</c:v>
                </c:pt>
                <c:pt idx="153">
                  <c:v>-149.8967496913755</c:v>
                </c:pt>
                <c:pt idx="154">
                  <c:v>-149.73609662898576</c:v>
                </c:pt>
                <c:pt idx="155">
                  <c:v>-149.57556625877086</c:v>
                </c:pt>
                <c:pt idx="156">
                  <c:v>-149.4156448589485</c:v>
                </c:pt>
                <c:pt idx="157">
                  <c:v>-149.2568240677594</c:v>
                </c:pt>
                <c:pt idx="158">
                  <c:v>-149.09959995201632</c:v>
                </c:pt>
                <c:pt idx="159">
                  <c:v>-148.94447202408725</c:v>
                </c:pt>
                <c:pt idx="160">
                  <c:v>-148.79194221119906</c:v>
                </c:pt>
                <c:pt idx="161">
                  <c:v>-148.64251378141802</c:v>
                </c:pt>
                <c:pt idx="162">
                  <c:v>-148.49669023109914</c:v>
                </c:pt>
                <c:pt idx="163">
                  <c:v>-148.35497413898216</c:v>
                </c:pt>
                <c:pt idx="164">
                  <c:v>-148.2178659924453</c:v>
                </c:pt>
                <c:pt idx="165">
                  <c:v>-148.08586299170676</c:v>
                </c:pt>
                <c:pt idx="166">
                  <c:v>-147.95945783798135</c:v>
                </c:pt>
                <c:pt idx="167">
                  <c:v>-147.83913751175317</c:v>
                </c:pt>
                <c:pt idx="168">
                  <c:v>-147.72538204741832</c:v>
                </c:pt>
                <c:pt idx="169">
                  <c:v>-147.61866331057968</c:v>
                </c:pt>
                <c:pt idx="170">
                  <c:v>-147.51944378424224</c:v>
                </c:pt>
                <c:pt idx="171">
                  <c:v>-147.42817537006741</c:v>
                </c:pt>
                <c:pt idx="172">
                  <c:v>-147.34529821069657</c:v>
                </c:pt>
                <c:pt idx="173">
                  <c:v>-147.27123953895969</c:v>
                </c:pt>
                <c:pt idx="174">
                  <c:v>-147.20641255954442</c:v>
                </c:pt>
                <c:pt idx="175">
                  <c:v>-147.15121536842187</c:v>
                </c:pt>
                <c:pt idx="176">
                  <c:v>-147.10602991501867</c:v>
                </c:pt>
                <c:pt idx="177">
                  <c:v>-147.07122101178985</c:v>
                </c:pt>
                <c:pt idx="178">
                  <c:v>-147.04713539549837</c:v>
                </c:pt>
                <c:pt idx="179">
                  <c:v>-147.03410084414699</c:v>
                </c:pt>
                <c:pt idx="180">
                  <c:v>-147.03242535314294</c:v>
                </c:pt>
                <c:pt idx="181">
                  <c:v>-147.04239637391484</c:v>
                </c:pt>
                <c:pt idx="182">
                  <c:v>-147.06428011784578</c:v>
                </c:pt>
                <c:pt idx="183">
                  <c:v>-147.09832092804103</c:v>
                </c:pt>
                <c:pt idx="184">
                  <c:v>-147.14474072112134</c:v>
                </c:pt>
                <c:pt idx="185">
                  <c:v>-147.20373850091713</c:v>
                </c:pt>
                <c:pt idx="186">
                  <c:v>-147.27548994564532</c:v>
                </c:pt>
                <c:pt idx="187">
                  <c:v>-147.36014706987228</c:v>
                </c:pt>
                <c:pt idx="188">
                  <c:v>-147.4578379623062</c:v>
                </c:pt>
                <c:pt idx="189">
                  <c:v>-147.56866660021819</c:v>
                </c:pt>
                <c:pt idx="190">
                  <c:v>-147.69271274106012</c:v>
                </c:pt>
                <c:pt idx="191">
                  <c:v>-147.83003189162477</c:v>
                </c:pt>
                <c:pt idx="192">
                  <c:v>-147.98065535488161</c:v>
                </c:pt>
                <c:pt idx="193">
                  <c:v>-148.1445903544064</c:v>
                </c:pt>
                <c:pt idx="194">
                  <c:v>-148.32182023611372</c:v>
                </c:pt>
                <c:pt idx="195">
                  <c:v>-148.51230474677891</c:v>
                </c:pt>
                <c:pt idx="196">
                  <c:v>-148.71598038861211</c:v>
                </c:pt>
                <c:pt idx="197">
                  <c:v>-148.93276084890516</c:v>
                </c:pt>
                <c:pt idx="198">
                  <c:v>-149.16253750351987</c:v>
                </c:pt>
                <c:pt idx="199">
                  <c:v>-149.40517999271228</c:v>
                </c:pt>
                <c:pt idx="200">
                  <c:v>-149.66053686750064</c:v>
                </c:pt>
                <c:pt idx="201">
                  <c:v>-149.92843630447516</c:v>
                </c:pt>
                <c:pt idx="202">
                  <c:v>-150.20868688662213</c:v>
                </c:pt>
                <c:pt idx="203">
                  <c:v>-150.5010784473956</c:v>
                </c:pt>
                <c:pt idx="204">
                  <c:v>-150.80538297491185</c:v>
                </c:pt>
                <c:pt idx="205">
                  <c:v>-151.12135557278222</c:v>
                </c:pt>
                <c:pt idx="206">
                  <c:v>-151.44873547372822</c:v>
                </c:pt>
                <c:pt idx="207">
                  <c:v>-151.78724710175669</c:v>
                </c:pt>
                <c:pt idx="208">
                  <c:v>-152.13660117831253</c:v>
                </c:pt>
                <c:pt idx="209">
                  <c:v>-152.49649586747847</c:v>
                </c:pt>
                <c:pt idx="210">
                  <c:v>-152.86661795496536</c:v>
                </c:pt>
                <c:pt idx="211">
                  <c:v>-153.24664405533724</c:v>
                </c:pt>
                <c:pt idx="212">
                  <c:v>-153.63624184164985</c:v>
                </c:pt>
                <c:pt idx="213">
                  <c:v>-154.03507129145828</c:v>
                </c:pt>
                <c:pt idx="214">
                  <c:v>-154.44278594297086</c:v>
                </c:pt>
                <c:pt idx="215">
                  <c:v>-154.85903415500178</c:v>
                </c:pt>
                <c:pt idx="216">
                  <c:v>-155.28346036430722</c:v>
                </c:pt>
                <c:pt idx="217">
                  <c:v>-155.71570633387776</c:v>
                </c:pt>
                <c:pt idx="218">
                  <c:v>-156.15541238581594</c:v>
                </c:pt>
                <c:pt idx="219">
                  <c:v>-156.60221861254178</c:v>
                </c:pt>
                <c:pt idx="220">
                  <c:v>-157.05576606024653</c:v>
                </c:pt>
                <c:pt idx="221">
                  <c:v>-157.51569787875493</c:v>
                </c:pt>
                <c:pt idx="222">
                  <c:v>-157.98166043225197</c:v>
                </c:pt>
                <c:pt idx="223">
                  <c:v>-158.45330436567986</c:v>
                </c:pt>
                <c:pt idx="224">
                  <c:v>-158.93028562201067</c:v>
                </c:pt>
                <c:pt idx="225">
                  <c:v>-159.41226640603938</c:v>
                </c:pt>
                <c:pt idx="226">
                  <c:v>-159.89891609082127</c:v>
                </c:pt>
                <c:pt idx="227">
                  <c:v>-160.38991206337971</c:v>
                </c:pt>
                <c:pt idx="228">
                  <c:v>-160.88494050683784</c:v>
                </c:pt>
                <c:pt idx="229">
                  <c:v>-161.38369711666454</c:v>
                </c:pt>
                <c:pt idx="230">
                  <c:v>-161.88588774926745</c:v>
                </c:pt>
                <c:pt idx="231">
                  <c:v>-162.39122900170474</c:v>
                </c:pt>
                <c:pt idx="232">
                  <c:v>-162.89944872181587</c:v>
                </c:pt>
                <c:pt idx="233">
                  <c:v>-163.4102864485827</c:v>
                </c:pt>
                <c:pt idx="234">
                  <c:v>-163.92349378301751</c:v>
                </c:pt>
                <c:pt idx="235">
                  <c:v>-164.43883469033443</c:v>
                </c:pt>
                <c:pt idx="236">
                  <c:v>-164.95608573458185</c:v>
                </c:pt>
                <c:pt idx="237">
                  <c:v>-165.47503624730066</c:v>
                </c:pt>
                <c:pt idx="238">
                  <c:v>-165.99548843211701</c:v>
                </c:pt>
                <c:pt idx="239">
                  <c:v>-166.51725740747938</c:v>
                </c:pt>
                <c:pt idx="240">
                  <c:v>-167.04017119000912</c:v>
                </c:pt>
                <c:pt idx="241">
                  <c:v>-167.56407062114656</c:v>
                </c:pt>
                <c:pt idx="242">
                  <c:v>-168.08880923994118</c:v>
                </c:pt>
                <c:pt idx="243">
                  <c:v>-168.61425310496747</c:v>
                </c:pt>
                <c:pt idx="244">
                  <c:v>-169.14028056842554</c:v>
                </c:pt>
                <c:pt idx="245">
                  <c:v>-169.66678200553866</c:v>
                </c:pt>
                <c:pt idx="246">
                  <c:v>-170.19365950236818</c:v>
                </c:pt>
                <c:pt idx="247">
                  <c:v>-170.72082650514227</c:v>
                </c:pt>
                <c:pt idx="248">
                  <c:v>-171.24820743414605</c:v>
                </c:pt>
                <c:pt idx="249">
                  <c:v>-171.77573726514098</c:v>
                </c:pt>
                <c:pt idx="250">
                  <c:v>-172.30336108118038</c:v>
                </c:pt>
                <c:pt idx="251">
                  <c:v>-172.83103359756652</c:v>
                </c:pt>
                <c:pt idx="252">
                  <c:v>-173.35871866257088</c:v>
                </c:pt>
                <c:pt idx="253">
                  <c:v>-173.88638873637211</c:v>
                </c:pt>
                <c:pt idx="254">
                  <c:v>-174.41402435053365</c:v>
                </c:pt>
                <c:pt idx="255">
                  <c:v>-174.94161355016945</c:v>
                </c:pt>
                <c:pt idx="256">
                  <c:v>-175.46915132078857</c:v>
                </c:pt>
                <c:pt idx="257">
                  <c:v>-175.99663900165058</c:v>
                </c:pt>
                <c:pt idx="258">
                  <c:v>-176.52408368730269</c:v>
                </c:pt>
                <c:pt idx="259">
                  <c:v>-177.05149761882254</c:v>
                </c:pt>
                <c:pt idx="260">
                  <c:v>-177.57889756614247</c:v>
                </c:pt>
                <c:pt idx="261">
                  <c:v>-178.10630420270331</c:v>
                </c:pt>
                <c:pt idx="262">
                  <c:v>-178.63374147355916</c:v>
                </c:pt>
                <c:pt idx="263">
                  <c:v>-179.16123595794883</c:v>
                </c:pt>
                <c:pt idx="264">
                  <c:v>-179.68881622725513</c:v>
                </c:pt>
                <c:pt idx="265">
                  <c:v>-180.21651219919283</c:v>
                </c:pt>
                <c:pt idx="266">
                  <c:v>-180.74435448900604</c:v>
                </c:pt>
                <c:pt idx="267">
                  <c:v>-181.27237375840659</c:v>
                </c:pt>
                <c:pt idx="268">
                  <c:v>-181.8006000629583</c:v>
                </c:pt>
                <c:pt idx="269">
                  <c:v>-182.32906219860175</c:v>
                </c:pt>
                <c:pt idx="270">
                  <c:v>-182.85778704801655</c:v>
                </c:pt>
                <c:pt idx="271">
                  <c:v>-183.3867989275461</c:v>
                </c:pt>
                <c:pt idx="272">
                  <c:v>-183.9161189354474</c:v>
                </c:pt>
                <c:pt idx="273">
                  <c:v>-184.44576430228838</c:v>
                </c:pt>
                <c:pt idx="274">
                  <c:v>-184.97574774438485</c:v>
                </c:pt>
                <c:pt idx="275">
                  <c:v>-185.50607682126241</c:v>
                </c:pt>
                <c:pt idx="276">
                  <c:v>-186.03675329822633</c:v>
                </c:pt>
                <c:pt idx="277">
                  <c:v>-186.56777251524016</c:v>
                </c:pt>
                <c:pt idx="278">
                  <c:v>-187.09912276343897</c:v>
                </c:pt>
                <c:pt idx="279">
                  <c:v>-187.63078467073905</c:v>
                </c:pt>
                <c:pt idx="280">
                  <c:v>-188.16273059814853</c:v>
                </c:pt>
                <c:pt idx="281">
                  <c:v>-188.69492404853253</c:v>
                </c:pt>
                <c:pt idx="282">
                  <c:v>-189.2273190897366</c:v>
                </c:pt>
                <c:pt idx="283">
                  <c:v>-189.7598597941244</c:v>
                </c:pt>
                <c:pt idx="284">
                  <c:v>-190.29247969673401</c:v>
                </c:pt>
                <c:pt idx="285">
                  <c:v>-190.82510127439963</c:v>
                </c:pt>
                <c:pt idx="286">
                  <c:v>-191.35763544832128</c:v>
                </c:pt>
                <c:pt idx="287">
                  <c:v>-191.88998111268234</c:v>
                </c:pt>
                <c:pt idx="288">
                  <c:v>-192.42202469202684</c:v>
                </c:pt>
                <c:pt idx="289">
                  <c:v>-192.95363973018661</c:v>
                </c:pt>
                <c:pt idx="290">
                  <c:v>-193.48468651361841</c:v>
                </c:pt>
                <c:pt idx="291">
                  <c:v>-194.01501173204267</c:v>
                </c:pt>
                <c:pt idx="292">
                  <c:v>-194.54444817928456</c:v>
                </c:pt>
                <c:pt idx="293">
                  <c:v>-195.07281449718604</c:v>
                </c:pt>
                <c:pt idx="294">
                  <c:v>-195.59991496541124</c:v>
                </c:pt>
                <c:pt idx="295">
                  <c:v>-196.12553933983074</c:v>
                </c:pt>
                <c:pt idx="296">
                  <c:v>-196.64946274207981</c:v>
                </c:pt>
                <c:pt idx="297">
                  <c:v>-197.17144560265024</c:v>
                </c:pt>
                <c:pt idx="298">
                  <c:v>-197.691233659685</c:v>
                </c:pt>
                <c:pt idx="299">
                  <c:v>-198.20855801536018</c:v>
                </c:pt>
                <c:pt idx="300">
                  <c:v>-198.72313525143076</c:v>
                </c:pt>
                <c:pt idx="301">
                  <c:v>-199.23466760516661</c:v>
                </c:pt>
                <c:pt idx="302">
                  <c:v>-199.74284320651566</c:v>
                </c:pt>
                <c:pt idx="303">
                  <c:v>-200.24733637690855</c:v>
                </c:pt>
                <c:pt idx="304">
                  <c:v>-200.74780798966611</c:v>
                </c:pt>
                <c:pt idx="305">
                  <c:v>-201.24390589149357</c:v>
                </c:pt>
                <c:pt idx="306">
                  <c:v>-201.73526538405025</c:v>
                </c:pt>
                <c:pt idx="307">
                  <c:v>-202.22150976407661</c:v>
                </c:pt>
                <c:pt idx="308">
                  <c:v>-202.70225092004574</c:v>
                </c:pt>
                <c:pt idx="309">
                  <c:v>-203.17708998280486</c:v>
                </c:pt>
                <c:pt idx="310">
                  <c:v>-203.64561802717</c:v>
                </c:pt>
                <c:pt idx="311">
                  <c:v>-204.10741682096605</c:v>
                </c:pt>
                <c:pt idx="312">
                  <c:v>-204.56205961755688</c:v>
                </c:pt>
                <c:pt idx="313">
                  <c:v>-205.00911198750043</c:v>
                </c:pt>
                <c:pt idx="314">
                  <c:v>-205.44813268459882</c:v>
                </c:pt>
                <c:pt idx="315">
                  <c:v>-205.87867454130225</c:v>
                </c:pt>
                <c:pt idx="316">
                  <c:v>-206.30028538816759</c:v>
                </c:pt>
                <c:pt idx="317">
                  <c:v>-206.71250899188348</c:v>
                </c:pt>
                <c:pt idx="318">
                  <c:v>-207.11488600624679</c:v>
                </c:pt>
                <c:pt idx="319">
                  <c:v>-207.50695493042446</c:v>
                </c:pt>
                <c:pt idx="320">
                  <c:v>-207.88825306884647</c:v>
                </c:pt>
                <c:pt idx="321">
                  <c:v>-208.25831748717113</c:v>
                </c:pt>
                <c:pt idx="322">
                  <c:v>-208.61668595891763</c:v>
                </c:pt>
                <c:pt idx="323">
                  <c:v>-208.9628978975926</c:v>
                </c:pt>
                <c:pt idx="324">
                  <c:v>-209.29649526942563</c:v>
                </c:pt>
                <c:pt idx="325">
                  <c:v>-209.61702348218103</c:v>
                </c:pt>
                <c:pt idx="326">
                  <c:v>-209.92403224591462</c:v>
                </c:pt>
                <c:pt idx="327">
                  <c:v>-210.21707640199472</c:v>
                </c:pt>
                <c:pt idx="328">
                  <c:v>-210.49571671719139</c:v>
                </c:pt>
                <c:pt idx="329">
                  <c:v>-210.75952064015601</c:v>
                </c:pt>
                <c:pt idx="330">
                  <c:v>-211.00806301815052</c:v>
                </c:pt>
                <c:pt idx="331">
                  <c:v>-211.2409267724365</c:v>
                </c:pt>
                <c:pt idx="332">
                  <c:v>-211.45770353128705</c:v>
                </c:pt>
                <c:pt idx="333">
                  <c:v>-211.65799422013751</c:v>
                </c:pt>
                <c:pt idx="334">
                  <c:v>-211.84140960892492</c:v>
                </c:pt>
                <c:pt idx="335">
                  <c:v>-212.00757081718837</c:v>
                </c:pt>
                <c:pt idx="336">
                  <c:v>-212.15610977798994</c:v>
                </c:pt>
                <c:pt idx="337">
                  <c:v>-212.2866696621802</c:v>
                </c:pt>
                <c:pt idx="338">
                  <c:v>-212.39890526494966</c:v>
                </c:pt>
                <c:pt idx="339">
                  <c:v>-212.49248335699144</c:v>
                </c:pt>
                <c:pt idx="340">
                  <c:v>-212.56708300293542</c:v>
                </c:pt>
                <c:pt idx="341">
                  <c:v>-212.6223958500006</c:v>
                </c:pt>
                <c:pt idx="342">
                  <c:v>-212.65812639005375</c:v>
                </c:pt>
                <c:pt idx="343">
                  <c:v>-212.67399219844944</c:v>
                </c:pt>
                <c:pt idx="344">
                  <c:v>-212.6697241531653</c:v>
                </c:pt>
                <c:pt idx="345">
                  <c:v>-212.64506663783584</c:v>
                </c:pt>
                <c:pt idx="346">
                  <c:v>-212.59977773232706</c:v>
                </c:pt>
                <c:pt idx="347">
                  <c:v>-212.53362939448621</c:v>
                </c:pt>
                <c:pt idx="348">
                  <c:v>-212.44640763664796</c:v>
                </c:pt>
                <c:pt idx="349">
                  <c:v>-212.33791270038242</c:v>
                </c:pt>
                <c:pt idx="350">
                  <c:v>-212.20795923283035</c:v>
                </c:pt>
                <c:pt idx="351">
                  <c:v>-212.05637646779655</c:v>
                </c:pt>
                <c:pt idx="352">
                  <c:v>-211.88300841455873</c:v>
                </c:pt>
                <c:pt idx="353">
                  <c:v>-211.68771405710442</c:v>
                </c:pt>
                <c:pt idx="354">
                  <c:v>-211.47036756623211</c:v>
                </c:pt>
                <c:pt idx="355">
                  <c:v>-211.23085852664764</c:v>
                </c:pt>
                <c:pt idx="356">
                  <c:v>-210.96909218086049</c:v>
                </c:pt>
                <c:pt idx="357">
                  <c:v>-210.68498969132796</c:v>
                </c:pt>
                <c:pt idx="358">
                  <c:v>-210.37848842192852</c:v>
                </c:pt>
                <c:pt idx="359">
                  <c:v>-210.04954223945177</c:v>
                </c:pt>
                <c:pt idx="360">
                  <c:v>-209.69812183538821</c:v>
                </c:pt>
                <c:pt idx="361">
                  <c:v>-209.32421506788734</c:v>
                </c:pt>
                <c:pt idx="362">
                  <c:v>-208.9278273233198</c:v>
                </c:pt>
                <c:pt idx="363">
                  <c:v>-208.50898189644974</c:v>
                </c:pt>
                <c:pt idx="364">
                  <c:v>-208.06772038777933</c:v>
                </c:pt>
                <c:pt idx="365">
                  <c:v>-207.60410311618807</c:v>
                </c:pt>
                <c:pt idx="366">
                  <c:v>-207.11820954454927</c:v>
                </c:pt>
                <c:pt idx="367">
                  <c:v>-206.61013871556833</c:v>
                </c:pt>
                <c:pt idx="368">
                  <c:v>-206.08000969466323</c:v>
                </c:pt>
                <c:pt idx="369">
                  <c:v>-205.52796201628905</c:v>
                </c:pt>
                <c:pt idx="370">
                  <c:v>-204.95415612971166</c:v>
                </c:pt>
                <c:pt idx="371">
                  <c:v>-204.35877383985473</c:v>
                </c:pt>
                <c:pt idx="372">
                  <c:v>-203.74201873849231</c:v>
                </c:pt>
                <c:pt idx="373">
                  <c:v>-203.1041166207352</c:v>
                </c:pt>
                <c:pt idx="374">
                  <c:v>-202.44531588147112</c:v>
                </c:pt>
                <c:pt idx="375">
                  <c:v>-201.76588788616925</c:v>
                </c:pt>
                <c:pt idx="376">
                  <c:v>-201.06612731026109</c:v>
                </c:pt>
                <c:pt idx="377">
                  <c:v>-200.34635244115364</c:v>
                </c:pt>
                <c:pt idx="378">
                  <c:v>-199.60690543683847</c:v>
                </c:pt>
                <c:pt idx="379">
                  <c:v>-198.84815253502973</c:v>
                </c:pt>
                <c:pt idx="380">
                  <c:v>-198.07048420677967</c:v>
                </c:pt>
                <c:pt idx="381">
                  <c:v>-197.27431524864878</c:v>
                </c:pt>
                <c:pt idx="382">
                  <c:v>-196.46008480765423</c:v>
                </c:pt>
                <c:pt idx="383">
                  <c:v>-195.62825633348803</c:v>
                </c:pt>
                <c:pt idx="384">
                  <c:v>-194.77931745281566</c:v>
                </c:pt>
                <c:pt idx="385">
                  <c:v>-193.91377976087844</c:v>
                </c:pt>
                <c:pt idx="386">
                  <c:v>-193.03217852610095</c:v>
                </c:pt>
                <c:pt idx="387">
                  <c:v>-192.13507230397079</c:v>
                </c:pt>
                <c:pt idx="388">
                  <c:v>-191.22304245708787</c:v>
                </c:pt>
                <c:pt idx="389">
                  <c:v>-190.29669257898763</c:v>
                </c:pt>
                <c:pt idx="390">
                  <c:v>-189.35664782010437</c:v>
                </c:pt>
                <c:pt idx="391">
                  <c:v>-188.40355411506744</c:v>
                </c:pt>
                <c:pt idx="392">
                  <c:v>-187.43807731138787</c:v>
                </c:pt>
                <c:pt idx="393">
                  <c:v>-186.46090220050422</c:v>
                </c:pt>
                <c:pt idx="394">
                  <c:v>-185.47273145308438</c:v>
                </c:pt>
                <c:pt idx="395">
                  <c:v>-184.47428446143209</c:v>
                </c:pt>
                <c:pt idx="396">
                  <c:v>-183.46629609279023</c:v>
                </c:pt>
                <c:pt idx="397">
                  <c:v>-182.449515358273</c:v>
                </c:pt>
                <c:pt idx="398">
                  <c:v>-181.42470400306377</c:v>
                </c:pt>
                <c:pt idx="399">
                  <c:v>-180.39263502439019</c:v>
                </c:pt>
                <c:pt idx="400">
                  <c:v>-179.35409112459874</c:v>
                </c:pt>
                <c:pt idx="401">
                  <c:v>-178.30986310740249</c:v>
                </c:pt>
                <c:pt idx="402">
                  <c:v>-177.2607482260444</c:v>
                </c:pt>
                <c:pt idx="403">
                  <c:v>-176.20754849269727</c:v>
                </c:pt>
                <c:pt idx="404">
                  <c:v>-175.1510689588996</c:v>
                </c:pt>
                <c:pt idx="405">
                  <c:v>-174.09211597719934</c:v>
                </c:pt>
                <c:pt idx="406">
                  <c:v>-173.0314954544302</c:v>
                </c:pt>
                <c:pt idx="407">
                  <c:v>-171.97001110718458</c:v>
                </c:pt>
                <c:pt idx="408">
                  <c:v>-170.90846273006113</c:v>
                </c:pt>
                <c:pt idx="409">
                  <c:v>-169.84764448715765</c:v>
                </c:pt>
                <c:pt idx="410">
                  <c:v>-168.78834323705894</c:v>
                </c:pt>
                <c:pt idx="411">
                  <c:v>-167.73133690122134</c:v>
                </c:pt>
                <c:pt idx="412">
                  <c:v>-166.67739288521352</c:v>
                </c:pt>
                <c:pt idx="413">
                  <c:v>-165.62726656171361</c:v>
                </c:pt>
                <c:pt idx="414">
                  <c:v>-164.58169982352453</c:v>
                </c:pt>
                <c:pt idx="415">
                  <c:v>-163.54141971414427</c:v>
                </c:pt>
                <c:pt idx="416">
                  <c:v>-162.50713714263344</c:v>
                </c:pt>
                <c:pt idx="417">
                  <c:v>-161.47954568867323</c:v>
                </c:pt>
                <c:pt idx="418">
                  <c:v>-160.45932050282005</c:v>
                </c:pt>
                <c:pt idx="419">
                  <c:v>-159.44711730603706</c:v>
                </c:pt>
                <c:pt idx="420">
                  <c:v>-158.44357149165489</c:v>
                </c:pt>
                <c:pt idx="421">
                  <c:v>-157.44929733197222</c:v>
                </c:pt>
                <c:pt idx="422">
                  <c:v>-156.46488729079337</c:v>
                </c:pt>
                <c:pt idx="423">
                  <c:v>-155.49091144227754</c:v>
                </c:pt>
                <c:pt idx="424">
                  <c:v>-154.52791699564051</c:v>
                </c:pt>
                <c:pt idx="425">
                  <c:v>-153.57642792439873</c:v>
                </c:pt>
                <c:pt idx="426">
                  <c:v>-152.63694469809181</c:v>
                </c:pt>
                <c:pt idx="427">
                  <c:v>-151.70994411371032</c:v>
                </c:pt>
                <c:pt idx="428">
                  <c:v>-150.79587922340662</c:v>
                </c:pt>
                <c:pt idx="429">
                  <c:v>-149.89517935450175</c:v>
                </c:pt>
                <c:pt idx="430">
                  <c:v>-149.00825021729401</c:v>
                </c:pt>
                <c:pt idx="431">
                  <c:v>-148.13547409575557</c:v>
                </c:pt>
                <c:pt idx="432">
                  <c:v>-147.27721011584759</c:v>
                </c:pt>
                <c:pt idx="433">
                  <c:v>-146.433794585909</c:v>
                </c:pt>
                <c:pt idx="434">
                  <c:v>-145.60554140336689</c:v>
                </c:pt>
                <c:pt idx="435">
                  <c:v>-144.79274252187949</c:v>
                </c:pt>
                <c:pt idx="436">
                  <c:v>-143.99566847294636</c:v>
                </c:pt>
                <c:pt idx="437">
                  <c:v>-143.21456893600953</c:v>
                </c:pt>
                <c:pt idx="438">
                  <c:v>-142.44967335110988</c:v>
                </c:pt>
                <c:pt idx="439">
                  <c:v>-141.70119156825245</c:v>
                </c:pt>
                <c:pt idx="440">
                  <c:v>-140.96931452777216</c:v>
                </c:pt>
                <c:pt idx="441">
                  <c:v>-140.25421496616281</c:v>
                </c:pt>
                <c:pt idx="442">
                  <c:v>-139.55604814204031</c:v>
                </c:pt>
                <c:pt idx="443">
                  <c:v>-138.874952577144</c:v>
                </c:pt>
                <c:pt idx="444">
                  <c:v>-138.2110508075364</c:v>
                </c:pt>
                <c:pt idx="445">
                  <c:v>-137.56445014043177</c:v>
                </c:pt>
                <c:pt idx="446">
                  <c:v>-136.93524341237355</c:v>
                </c:pt>
                <c:pt idx="447">
                  <c:v>-136.32350974476574</c:v>
                </c:pt>
                <c:pt idx="448">
                  <c:v>-135.72931529306703</c:v>
                </c:pt>
                <c:pt idx="449">
                  <c:v>-135.15271398624344</c:v>
                </c:pt>
                <c:pt idx="450">
                  <c:v>-134.59374825337676</c:v>
                </c:pt>
                <c:pt idx="451">
                  <c:v>-134.05244973460347</c:v>
                </c:pt>
                <c:pt idx="452">
                  <c:v>-133.52883997384498</c:v>
                </c:pt>
                <c:pt idx="453">
                  <c:v>-133.02293109105082</c:v>
                </c:pt>
                <c:pt idx="454">
                  <c:v>-132.53472643193703</c:v>
                </c:pt>
                <c:pt idx="455">
                  <c:v>-132.06422119344205</c:v>
                </c:pt>
                <c:pt idx="456">
                  <c:v>-131.61140302335033</c:v>
                </c:pt>
                <c:pt idx="457">
                  <c:v>-131.17625259275093</c:v>
                </c:pt>
                <c:pt idx="458">
                  <c:v>-130.75874414019233</c:v>
                </c:pt>
                <c:pt idx="459">
                  <c:v>-130.3588459865845</c:v>
                </c:pt>
                <c:pt idx="460">
                  <c:v>-129.97652102006234</c:v>
                </c:pt>
                <c:pt idx="461">
                  <c:v>-129.61172715018367</c:v>
                </c:pt>
                <c:pt idx="462">
                  <c:v>-129.26441773097403</c:v>
                </c:pt>
                <c:pt idx="463">
                  <c:v>-128.93454195245727</c:v>
                </c:pt>
                <c:pt idx="464">
                  <c:v>-128.62204520042729</c:v>
                </c:pt>
                <c:pt idx="465">
                  <c:v>-128.32686938431885</c:v>
                </c:pt>
                <c:pt idx="466">
                  <c:v>-128.04895323312977</c:v>
                </c:pt>
                <c:pt idx="467">
                  <c:v>-127.78823255942447</c:v>
                </c:pt>
                <c:pt idx="468">
                  <c:v>-127.54464049153528</c:v>
                </c:pt>
                <c:pt idx="469">
                  <c:v>-127.31810767413151</c:v>
                </c:pt>
                <c:pt idx="470">
                  <c:v>-127.10856243739842</c:v>
                </c:pt>
                <c:pt idx="471">
                  <c:v>-126.91593093511915</c:v>
                </c:pt>
                <c:pt idx="472">
                  <c:v>-126.74013725200743</c:v>
                </c:pt>
                <c:pt idx="473">
                  <c:v>-126.58110348068658</c:v>
                </c:pt>
                <c:pt idx="474">
                  <c:v>-126.43874976876134</c:v>
                </c:pt>
                <c:pt idx="475">
                  <c:v>-126.31299433647504</c:v>
                </c:pt>
                <c:pt idx="476">
                  <c:v>-126.20375346549262</c:v>
                </c:pt>
                <c:pt idx="477">
                  <c:v>-126.11094145940135</c:v>
                </c:pt>
                <c:pt idx="478">
                  <c:v>-126.03447057657323</c:v>
                </c:pt>
                <c:pt idx="479">
                  <c:v>-125.9742509360894</c:v>
                </c:pt>
                <c:pt idx="480">
                  <c:v>-125.93019039748651</c:v>
                </c:pt>
                <c:pt idx="481">
                  <c:v>-125.9021944151531</c:v>
                </c:pt>
                <c:pt idx="482">
                  <c:v>-125.89016586827363</c:v>
                </c:pt>
                <c:pt idx="483">
                  <c:v>-125.89400486729714</c:v>
                </c:pt>
                <c:pt idx="484">
                  <c:v>-125.91360853799293</c:v>
                </c:pt>
                <c:pt idx="485">
                  <c:v>-125.94887078424767</c:v>
                </c:pt>
                <c:pt idx="486">
                  <c:v>-125.99968203085953</c:v>
                </c:pt>
                <c:pt idx="487">
                  <c:v>-126.06592894769061</c:v>
                </c:pt>
                <c:pt idx="488">
                  <c:v>-126.14749415665803</c:v>
                </c:pt>
                <c:pt idx="489">
                  <c:v>-126.2442559231621</c:v>
                </c:pt>
                <c:pt idx="490">
                  <c:v>-126.35608783368258</c:v>
                </c:pt>
                <c:pt idx="491">
                  <c:v>-126.48285846140845</c:v>
                </c:pt>
                <c:pt idx="492">
                  <c:v>-126.62443102190502</c:v>
                </c:pt>
                <c:pt idx="493">
                  <c:v>-126.78066302096983</c:v>
                </c:pt>
                <c:pt idx="494">
                  <c:v>-126.95140589697172</c:v>
                </c:pt>
                <c:pt idx="495">
                  <c:v>-127.13650466011708</c:v>
                </c:pt>
                <c:pt idx="496">
                  <c:v>-127.33579753123206</c:v>
                </c:pt>
                <c:pt idx="497">
                  <c:v>-127.54911558279215</c:v>
                </c:pt>
                <c:pt idx="498">
                  <c:v>-127.77628238506711</c:v>
                </c:pt>
                <c:pt idx="499">
                  <c:v>-128.01711366037716</c:v>
                </c:pt>
                <c:pt idx="500">
                  <c:v>-128.27141694857204</c:v>
                </c:pt>
                <c:pt idx="501">
                  <c:v>-128.5389912869461</c:v>
                </c:pt>
                <c:pt idx="502">
                  <c:v>-128.81962690788737</c:v>
                </c:pt>
                <c:pt idx="503">
                  <c:v>-129.11310495761921</c:v>
                </c:pt>
                <c:pt idx="504">
                  <c:v>-129.41919723943349</c:v>
                </c:pt>
                <c:pt idx="505">
                  <c:v>-129.73766598482135</c:v>
                </c:pt>
                <c:pt idx="506">
                  <c:v>-130.06826365589021</c:v>
                </c:pt>
                <c:pt idx="507">
                  <c:v>-130.41073278239847</c:v>
                </c:pt>
                <c:pt idx="508">
                  <c:v>-130.76480583664977</c:v>
                </c:pt>
                <c:pt idx="509">
                  <c:v>-131.13020514935437</c:v>
                </c:pt>
                <c:pt idx="510">
                  <c:v>-131.50664286940315</c:v>
                </c:pt>
                <c:pt idx="511">
                  <c:v>-131.89382097027291</c:v>
                </c:pt>
                <c:pt idx="512">
                  <c:v>-132.29143130553769</c:v>
                </c:pt>
                <c:pt idx="513">
                  <c:v>-132.69915571565491</c:v>
                </c:pt>
                <c:pt idx="514">
                  <c:v>-133.1166661878577</c:v>
                </c:pt>
                <c:pt idx="515">
                  <c:v>-133.54362507060148</c:v>
                </c:pt>
                <c:pt idx="516">
                  <c:v>-133.97968534359586</c:v>
                </c:pt>
                <c:pt idx="517">
                  <c:v>-134.42449094400143</c:v>
                </c:pt>
                <c:pt idx="518">
                  <c:v>-134.87767714888653</c:v>
                </c:pt>
                <c:pt idx="519">
                  <c:v>-135.33887101353557</c:v>
                </c:pt>
                <c:pt idx="520">
                  <c:v>-135.80769186467415</c:v>
                </c:pt>
                <c:pt idx="521">
                  <c:v>-136.28375184714167</c:v>
                </c:pt>
                <c:pt idx="522">
                  <c:v>-136.7666565220033</c:v>
                </c:pt>
                <c:pt idx="523">
                  <c:v>-137.25600551355561</c:v>
                </c:pt>
                <c:pt idx="524">
                  <c:v>-137.75139320215979</c:v>
                </c:pt>
                <c:pt idx="525">
                  <c:v>-138.25240945933257</c:v>
                </c:pt>
                <c:pt idx="526">
                  <c:v>-138.75864042105292</c:v>
                </c:pt>
                <c:pt idx="527">
                  <c:v>-139.26966929480565</c:v>
                </c:pt>
                <c:pt idx="528">
                  <c:v>-139.78507719549356</c:v>
                </c:pt>
                <c:pt idx="529">
                  <c:v>-140.30444400501</c:v>
                </c:pt>
                <c:pt idx="530">
                  <c:v>-140.827349249983</c:v>
                </c:pt>
                <c:pt idx="531">
                  <c:v>-141.35337299198488</c:v>
                </c:pt>
                <c:pt idx="532">
                  <c:v>-141.88209672435028</c:v>
                </c:pt>
                <c:pt idx="533">
                  <c:v>-142.41310426966737</c:v>
                </c:pt>
                <c:pt idx="534">
                  <c:v>-142.94598267199552</c:v>
                </c:pt>
                <c:pt idx="535">
                  <c:v>-143.48032307793025</c:v>
                </c:pt>
                <c:pt idx="536">
                  <c:v>-144.01572160076557</c:v>
                </c:pt>
                <c:pt idx="537">
                  <c:v>-144.55178016220879</c:v>
                </c:pt>
                <c:pt idx="538">
                  <c:v>-145.08810730636668</c:v>
                </c:pt>
                <c:pt idx="539">
                  <c:v>-145.62431898104825</c:v>
                </c:pt>
                <c:pt idx="540">
                  <c:v>-146.16003928180311</c:v>
                </c:pt>
                <c:pt idx="541">
                  <c:v>-146.69490115454335</c:v>
                </c:pt>
                <c:pt idx="542">
                  <c:v>-147.22854705305147</c:v>
                </c:pt>
                <c:pt idx="543">
                  <c:v>-147.76062954817712</c:v>
                </c:pt>
                <c:pt idx="544">
                  <c:v>-148.29081188603053</c:v>
                </c:pt>
                <c:pt idx="545">
                  <c:v>-148.81876849301648</c:v>
                </c:pt>
                <c:pt idx="546">
                  <c:v>-149.34418542607671</c:v>
                </c:pt>
                <c:pt idx="547">
                  <c:v>-149.86676076704748</c:v>
                </c:pt>
                <c:pt idx="548">
                  <c:v>-150.38620496054889</c:v>
                </c:pt>
                <c:pt idx="549">
                  <c:v>-150.90224109533258</c:v>
                </c:pt>
                <c:pt idx="550">
                  <c:v>-151.41460512948674</c:v>
                </c:pt>
                <c:pt idx="551">
                  <c:v>-151.9230460603514</c:v>
                </c:pt>
                <c:pt idx="552">
                  <c:v>-152.42732604040472</c:v>
                </c:pt>
                <c:pt idx="553">
                  <c:v>-152.92722044077217</c:v>
                </c:pt>
                <c:pt idx="554">
                  <c:v>-153.42251786433062</c:v>
                </c:pt>
                <c:pt idx="555">
                  <c:v>-153.91302011069027</c:v>
                </c:pt>
                <c:pt idx="556">
                  <c:v>-154.39854209558177</c:v>
                </c:pt>
                <c:pt idx="557">
                  <c:v>-154.87891172738614</c:v>
                </c:pt>
                <c:pt idx="558">
                  <c:v>-155.35396974371349</c:v>
                </c:pt>
                <c:pt idx="559">
                  <c:v>-155.82356951105834</c:v>
                </c:pt>
                <c:pt idx="560">
                  <c:v>-156.28757679064515</c:v>
                </c:pt>
                <c:pt idx="561">
                  <c:v>-156.74586947362576</c:v>
                </c:pt>
                <c:pt idx="562">
                  <c:v>-157.19833728879939</c:v>
                </c:pt>
                <c:pt idx="563">
                  <c:v>-157.64488148600969</c:v>
                </c:pt>
                <c:pt idx="564">
                  <c:v>-158.08541449831972</c:v>
                </c:pt>
                <c:pt idx="565">
                  <c:v>-158.51985958599471</c:v>
                </c:pt>
                <c:pt idx="566">
                  <c:v>-158.94815046522268</c:v>
                </c:pt>
                <c:pt idx="567">
                  <c:v>-159.37023092438844</c:v>
                </c:pt>
                <c:pt idx="568">
                  <c:v>-159.78605443058308</c:v>
                </c:pt>
                <c:pt idx="569">
                  <c:v>-160.1955837288869</c:v>
                </c:pt>
                <c:pt idx="570">
                  <c:v>-160.59879043681002</c:v>
                </c:pt>
                <c:pt idx="571">
                  <c:v>-160.99565463611179</c:v>
                </c:pt>
                <c:pt idx="572">
                  <c:v>-161.38616446405615</c:v>
                </c:pt>
                <c:pt idx="573">
                  <c:v>-161.77031570599041</c:v>
                </c:pt>
                <c:pt idx="574">
                  <c:v>-162.14811139096929</c:v>
                </c:pt>
                <c:pt idx="575">
                  <c:v>-162.51956139197665</c:v>
                </c:pt>
                <c:pt idx="576">
                  <c:v>-162.8846820321385</c:v>
                </c:pt>
                <c:pt idx="577">
                  <c:v>-163.24349569815968</c:v>
                </c:pt>
                <c:pt idx="578">
                  <c:v>-163.59603046206621</c:v>
                </c:pt>
                <c:pt idx="579">
                  <c:v>-163.94231971218903</c:v>
                </c:pt>
                <c:pt idx="580">
                  <c:v>-164.28240179418819</c:v>
                </c:pt>
                <c:pt idx="581">
                  <c:v>-164.6163196627848</c:v>
                </c:pt>
                <c:pt idx="582">
                  <c:v>-164.94412054474776</c:v>
                </c:pt>
                <c:pt idx="583">
                  <c:v>-165.26585561356944</c:v>
                </c:pt>
                <c:pt idx="584">
                  <c:v>-165.5815796761587</c:v>
                </c:pt>
                <c:pt idx="585">
                  <c:v>-165.89135087178516</c:v>
                </c:pt>
                <c:pt idx="586">
                  <c:v>-166.19523038342095</c:v>
                </c:pt>
                <c:pt idx="587">
                  <c:v>-166.49328216154652</c:v>
                </c:pt>
                <c:pt idx="588">
                  <c:v>-166.78557266041662</c:v>
                </c:pt>
                <c:pt idx="589">
                  <c:v>-167.07217058671989</c:v>
                </c:pt>
                <c:pt idx="590">
                  <c:v>-167.35314666050638</c:v>
                </c:pt>
                <c:pt idx="591">
                  <c:v>-167.6285733882128</c:v>
                </c:pt>
                <c:pt idx="592">
                  <c:v>-167.89852484756844</c:v>
                </c:pt>
                <c:pt idx="593">
                  <c:v>-168.16307648412999</c:v>
                </c:pt>
                <c:pt idx="594">
                  <c:v>-168.4223049191616</c:v>
                </c:pt>
                <c:pt idx="595">
                  <c:v>-168.67628776855281</c:v>
                </c:pt>
                <c:pt idx="596">
                  <c:v>-168.9251034724407</c:v>
                </c:pt>
                <c:pt idx="597">
                  <c:v>-169.16883113519475</c:v>
                </c:pt>
                <c:pt idx="598">
                  <c:v>-169.40755037539802</c:v>
                </c:pt>
                <c:pt idx="599">
                  <c:v>-169.64134118546087</c:v>
                </c:pt>
                <c:pt idx="600">
                  <c:v>-169.87028380048946</c:v>
                </c:pt>
                <c:pt idx="601">
                  <c:v>-170.09445857603106</c:v>
                </c:pt>
                <c:pt idx="602">
                  <c:v>-170.31394587431646</c:v>
                </c:pt>
                <c:pt idx="603">
                  <c:v>-170.52882595862349</c:v>
                </c:pt>
                <c:pt idx="604">
                  <c:v>-170.73917889538467</c:v>
                </c:pt>
                <c:pt idx="605">
                  <c:v>-170.94508446367144</c:v>
                </c:pt>
                <c:pt idx="606">
                  <c:v>-171.14662207169101</c:v>
                </c:pt>
                <c:pt idx="607">
                  <c:v>-171.34387067994211</c:v>
                </c:pt>
                <c:pt idx="608">
                  <c:v>-171.53690873068086</c:v>
                </c:pt>
                <c:pt idx="609">
                  <c:v>-171.72581408336146</c:v>
                </c:pt>
                <c:pt idx="610">
                  <c:v>-171.91066395572352</c:v>
                </c:pt>
                <c:pt idx="611">
                  <c:v>-172.09153487021143</c:v>
                </c:pt>
                <c:pt idx="612">
                  <c:v>-172.26850260541812</c:v>
                </c:pt>
                <c:pt idx="613">
                  <c:v>-172.44164215226203</c:v>
                </c:pt>
                <c:pt idx="614">
                  <c:v>-172.61102767461216</c:v>
                </c:pt>
                <c:pt idx="615">
                  <c:v>-172.77673247409263</c:v>
                </c:pt>
                <c:pt idx="616">
                  <c:v>-172.93882895880623</c:v>
                </c:pt>
                <c:pt idx="617">
                  <c:v>-173.09738861572893</c:v>
                </c:pt>
                <c:pt idx="618">
                  <c:v>-173.25248198653992</c:v>
                </c:pt>
                <c:pt idx="619">
                  <c:v>-173.40417864666074</c:v>
                </c:pt>
                <c:pt idx="620">
                  <c:v>-173.55254718728986</c:v>
                </c:pt>
                <c:pt idx="621">
                  <c:v>-173.69765520022852</c:v>
                </c:pt>
                <c:pt idx="622">
                  <c:v>-173.83956926530524</c:v>
                </c:pt>
                <c:pt idx="623">
                  <c:v>-173.97835494021513</c:v>
                </c:pt>
                <c:pt idx="624">
                  <c:v>-174.11407675260088</c:v>
                </c:pt>
                <c:pt idx="625">
                  <c:v>-174.24679819421198</c:v>
                </c:pt>
                <c:pt idx="626">
                  <c:v>-174.37658171698632</c:v>
                </c:pt>
                <c:pt idx="627">
                  <c:v>-174.50348873090908</c:v>
                </c:pt>
                <c:pt idx="628">
                  <c:v>-174.6275796035109</c:v>
                </c:pt>
                <c:pt idx="629">
                  <c:v>-174.74891366087513</c:v>
                </c:pt>
                <c:pt idx="630">
                  <c:v>-174.86754919003334</c:v>
                </c:pt>
                <c:pt idx="631">
                  <c:v>-174.98354344263333</c:v>
                </c:pt>
                <c:pt idx="632">
                  <c:v>-175.09695263977284</c:v>
                </c:pt>
                <c:pt idx="633">
                  <c:v>-175.20783197789748</c:v>
                </c:pt>
                <c:pt idx="634">
                  <c:v>-175.31623563566887</c:v>
                </c:pt>
                <c:pt idx="635">
                  <c:v>-175.42221678171347</c:v>
                </c:pt>
                <c:pt idx="636">
                  <c:v>-175.52582758317024</c:v>
                </c:pt>
                <c:pt idx="637">
                  <c:v>-175.62711921495924</c:v>
                </c:pt>
                <c:pt idx="638">
                  <c:v>-175.7261418696979</c:v>
                </c:pt>
                <c:pt idx="639">
                  <c:v>-175.82294476819959</c:v>
                </c:pt>
                <c:pt idx="640">
                  <c:v>-175.91757617048955</c:v>
                </c:pt>
                <c:pt idx="641">
                  <c:v>-176.01008338727968</c:v>
                </c:pt>
                <c:pt idx="642">
                  <c:v>-176.10051279184938</c:v>
                </c:pt>
                <c:pt idx="643">
                  <c:v>-176.18890983227982</c:v>
                </c:pt>
                <c:pt idx="644">
                  <c:v>-176.27531904399524</c:v>
                </c:pt>
                <c:pt idx="645">
                  <c:v>-176.359784062568</c:v>
                </c:pt>
                <c:pt idx="646">
                  <c:v>-176.44234763674623</c:v>
                </c:pt>
                <c:pt idx="647">
                  <c:v>-176.52305164166629</c:v>
                </c:pt>
                <c:pt idx="648">
                  <c:v>-176.60193709221687</c:v>
                </c:pt>
                <c:pt idx="649">
                  <c:v>-176.679044156521</c:v>
                </c:pt>
                <c:pt idx="650">
                  <c:v>-176.75441216950691</c:v>
                </c:pt>
                <c:pt idx="651">
                  <c:v>-176.82807964654108</c:v>
                </c:pt>
                <c:pt idx="652">
                  <c:v>-176.90008429709803</c:v>
                </c:pt>
                <c:pt idx="653">
                  <c:v>-176.97046303844297</c:v>
                </c:pt>
                <c:pt idx="654">
                  <c:v>-177.03925200930826</c:v>
                </c:pt>
                <c:pt idx="655">
                  <c:v>-177.10648658354157</c:v>
                </c:pt>
                <c:pt idx="656">
                  <c:v>-177.17220138371067</c:v>
                </c:pt>
                <c:pt idx="657">
                  <c:v>-177.23643029464708</c:v>
                </c:pt>
                <c:pt idx="658">
                  <c:v>-177.29920647691421</c:v>
                </c:pt>
                <c:pt idx="659">
                  <c:v>-177.36056238018728</c:v>
                </c:pt>
                <c:pt idx="660">
                  <c:v>-177.42052975653181</c:v>
                </c:pt>
                <c:pt idx="661">
                  <c:v>-177.47913967357096</c:v>
                </c:pt>
                <c:pt idx="662">
                  <c:v>-177.53642252753085</c:v>
                </c:pt>
                <c:pt idx="663">
                  <c:v>-177.59240805615622</c:v>
                </c:pt>
                <c:pt idx="664">
                  <c:v>-177.64712535148686</c:v>
                </c:pt>
                <c:pt idx="665">
                  <c:v>-177.70060287248978</c:v>
                </c:pt>
                <c:pt idx="666">
                  <c:v>-177.75286845753922</c:v>
                </c:pt>
                <c:pt idx="667">
                  <c:v>-177.80394933674017</c:v>
                </c:pt>
                <c:pt idx="668">
                  <c:v>-177.8538721440903</c:v>
                </c:pt>
                <c:pt idx="669">
                  <c:v>-177.90266292947584</c:v>
                </c:pt>
                <c:pt idx="670">
                  <c:v>-177.95034717049867</c:v>
                </c:pt>
                <c:pt idx="671">
                  <c:v>-177.99694978413078</c:v>
                </c:pt>
                <c:pt idx="672">
                  <c:v>-178.04249513819462</c:v>
                </c:pt>
                <c:pt idx="673">
                  <c:v>-178.0870070626662</c:v>
                </c:pt>
                <c:pt idx="674">
                  <c:v>-178.13050886080072</c:v>
                </c:pt>
                <c:pt idx="675">
                  <c:v>-178.17302332007844</c:v>
                </c:pt>
                <c:pt idx="676">
                  <c:v>-178.21457272297067</c:v>
                </c:pt>
                <c:pt idx="677">
                  <c:v>-178.25517885752515</c:v>
                </c:pt>
                <c:pt idx="678">
                  <c:v>-178.29486302777065</c:v>
                </c:pt>
                <c:pt idx="679">
                  <c:v>-178.33364606394139</c:v>
                </c:pt>
                <c:pt idx="680">
                  <c:v>-178.37154833252097</c:v>
                </c:pt>
                <c:pt idx="681">
                  <c:v>-178.408589746107</c:v>
                </c:pt>
                <c:pt idx="682">
                  <c:v>-178.4447897730966</c:v>
                </c:pt>
                <c:pt idx="683">
                  <c:v>-178.48016744719524</c:v>
                </c:pt>
                <c:pt idx="684">
                  <c:v>-178.51474137674839</c:v>
                </c:pt>
                <c:pt idx="685">
                  <c:v>-178.54852975389787</c:v>
                </c:pt>
                <c:pt idx="686">
                  <c:v>-178.58155036356561</c:v>
                </c:pt>
                <c:pt idx="687">
                  <c:v>-178.61382059226491</c:v>
                </c:pt>
                <c:pt idx="688">
                  <c:v>-178.64535743674128</c:v>
                </c:pt>
                <c:pt idx="689">
                  <c:v>-178.67617751244592</c:v>
                </c:pt>
                <c:pt idx="690">
                  <c:v>-178.70629706184187</c:v>
                </c:pt>
                <c:pt idx="691">
                  <c:v>-178.73573196254654</c:v>
                </c:pt>
                <c:pt idx="692">
                  <c:v>-178.76449773531164</c:v>
                </c:pt>
                <c:pt idx="693">
                  <c:v>-178.79260955184353</c:v>
                </c:pt>
                <c:pt idx="694">
                  <c:v>-178.82008224246482</c:v>
                </c:pt>
                <c:pt idx="695">
                  <c:v>-178.84693030362155</c:v>
                </c:pt>
                <c:pt idx="696">
                  <c:v>-178.87316790523624</c:v>
                </c:pt>
                <c:pt idx="697">
                  <c:v>-178.8988088979101</c:v>
                </c:pt>
                <c:pt idx="698">
                  <c:v>-178.92386681997721</c:v>
                </c:pt>
                <c:pt idx="699">
                  <c:v>-178.94835490441139</c:v>
                </c:pt>
                <c:pt idx="700">
                  <c:v>-178.97228608559021</c:v>
                </c:pt>
                <c:pt idx="701">
                  <c:v>-178.9956730059169</c:v>
                </c:pt>
                <c:pt idx="702">
                  <c:v>-179.0185280223034</c:v>
                </c:pt>
                <c:pt idx="703">
                  <c:v>-179.04086321251663</c:v>
                </c:pt>
                <c:pt idx="704">
                  <c:v>-179.06269038139024</c:v>
                </c:pt>
                <c:pt idx="705">
                  <c:v>-179.08402106690511</c:v>
                </c:pt>
                <c:pt idx="706">
                  <c:v>-179.10486654613942</c:v>
                </c:pt>
                <c:pt idx="707">
                  <c:v>-179.125237841092</c:v>
                </c:pt>
                <c:pt idx="708">
                  <c:v>-179.14514572438088</c:v>
                </c:pt>
                <c:pt idx="709">
                  <c:v>-179.16460072481902</c:v>
                </c:pt>
                <c:pt idx="710">
                  <c:v>-179.18361313287008</c:v>
                </c:pt>
                <c:pt idx="711">
                  <c:v>-179.20219300598632</c:v>
                </c:pt>
                <c:pt idx="712">
                  <c:v>-179.2203501738303</c:v>
                </c:pt>
                <c:pt idx="713">
                  <c:v>-179.23809424338396</c:v>
                </c:pt>
                <c:pt idx="714">
                  <c:v>-179.25543460394593</c:v>
                </c:pt>
                <c:pt idx="715">
                  <c:v>-179.27238043202013</c:v>
                </c:pt>
                <c:pt idx="716">
                  <c:v>-179.28894069609726</c:v>
                </c:pt>
                <c:pt idx="717">
                  <c:v>-179.30512416133206</c:v>
                </c:pt>
                <c:pt idx="718">
                  <c:v>-179.32093939411723</c:v>
                </c:pt>
                <c:pt idx="719">
                  <c:v>-179.3363947665577</c:v>
                </c:pt>
                <c:pt idx="720">
                  <c:v>-179.35149846084576</c:v>
                </c:pt>
                <c:pt idx="721">
                  <c:v>-179.36625847354009</c:v>
                </c:pt>
                <c:pt idx="722">
                  <c:v>-179.38068261975008</c:v>
                </c:pt>
                <c:pt idx="723">
                  <c:v>-179.39477853722798</c:v>
                </c:pt>
                <c:pt idx="724">
                  <c:v>-179.40855369037016</c:v>
                </c:pt>
                <c:pt idx="725">
                  <c:v>-179.42201537412981</c:v>
                </c:pt>
                <c:pt idx="726">
                  <c:v>-179.43517071784265</c:v>
                </c:pt>
                <c:pt idx="727">
                  <c:v>-179.4480266889679</c:v>
                </c:pt>
                <c:pt idx="728">
                  <c:v>-179.46059009674588</c:v>
                </c:pt>
                <c:pt idx="729">
                  <c:v>-179.47286759577403</c:v>
                </c:pt>
                <c:pt idx="730">
                  <c:v>-179.48486568950355</c:v>
                </c:pt>
                <c:pt idx="731">
                  <c:v>-179.49659073365771</c:v>
                </c:pt>
                <c:pt idx="732">
                  <c:v>-179.50804893957394</c:v>
                </c:pt>
                <c:pt idx="733">
                  <c:v>-179.51924637747146</c:v>
                </c:pt>
                <c:pt idx="734">
                  <c:v>-179.53018897964506</c:v>
                </c:pt>
                <c:pt idx="735">
                  <c:v>-179.54088254358859</c:v>
                </c:pt>
                <c:pt idx="736">
                  <c:v>-179.5513327350472</c:v>
                </c:pt>
                <c:pt idx="737">
                  <c:v>-179.56154509100207</c:v>
                </c:pt>
                <c:pt idx="738">
                  <c:v>-179.57152502258751</c:v>
                </c:pt>
                <c:pt idx="739">
                  <c:v>-179.58127781794332</c:v>
                </c:pt>
                <c:pt idx="740">
                  <c:v>-179.59080864500217</c:v>
                </c:pt>
                <c:pt idx="741">
                  <c:v>-179.60012255421509</c:v>
                </c:pt>
                <c:pt idx="742">
                  <c:v>-179.60922448121519</c:v>
                </c:pt>
                <c:pt idx="743">
                  <c:v>-179.61811924942165</c:v>
                </c:pt>
                <c:pt idx="744">
                  <c:v>-179.62681157258518</c:v>
                </c:pt>
                <c:pt idx="745">
                  <c:v>-179.63530605727556</c:v>
                </c:pt>
                <c:pt idx="746">
                  <c:v>-179.64360720531403</c:v>
                </c:pt>
                <c:pt idx="747">
                  <c:v>-179.65171941615</c:v>
                </c:pt>
                <c:pt idx="748">
                  <c:v>-179.65964698918484</c:v>
                </c:pt>
                <c:pt idx="749">
                  <c:v>-179.66739412604235</c:v>
                </c:pt>
                <c:pt idx="750">
                  <c:v>-179.67496493278907</c:v>
                </c:pt>
                <c:pt idx="751">
                  <c:v>-179.68236342210355</c:v>
                </c:pt>
                <c:pt idx="752">
                  <c:v>-179.68959351539695</c:v>
                </c:pt>
                <c:pt idx="753">
                  <c:v>-179.69665904488591</c:v>
                </c:pt>
                <c:pt idx="754">
                  <c:v>-179.70356375561812</c:v>
                </c:pt>
                <c:pt idx="755">
                  <c:v>-179.71031130745251</c:v>
                </c:pt>
                <c:pt idx="756">
                  <c:v>-179.71690527699434</c:v>
                </c:pt>
                <c:pt idx="757">
                  <c:v>-179.72334915948665</c:v>
                </c:pt>
                <c:pt idx="758">
                  <c:v>-179.72964637065883</c:v>
                </c:pt>
                <c:pt idx="759">
                  <c:v>-179.73580024853359</c:v>
                </c:pt>
                <c:pt idx="760">
                  <c:v>-179.74181405519238</c:v>
                </c:pt>
                <c:pt idx="761">
                  <c:v>-179.74769097850162</c:v>
                </c:pt>
                <c:pt idx="762">
                  <c:v>-179.75343413379943</c:v>
                </c:pt>
                <c:pt idx="763">
                  <c:v>-179.75904656554383</c:v>
                </c:pt>
                <c:pt idx="764">
                  <c:v>-179.7645312489243</c:v>
                </c:pt>
                <c:pt idx="765">
                  <c:v>-179.76989109143608</c:v>
                </c:pt>
                <c:pt idx="766">
                  <c:v>-179.77512893441934</c:v>
                </c:pt>
                <c:pt idx="767">
                  <c:v>-179.78024755456329</c:v>
                </c:pt>
                <c:pt idx="768">
                  <c:v>-179.78524966537572</c:v>
                </c:pt>
                <c:pt idx="769">
                  <c:v>-179.79013791861991</c:v>
                </c:pt>
                <c:pt idx="770">
                  <c:v>-179.79491490571854</c:v>
                </c:pt>
                <c:pt idx="771">
                  <c:v>-179.7995831591258</c:v>
                </c:pt>
                <c:pt idx="772">
                  <c:v>-179.80414515366829</c:v>
                </c:pt>
                <c:pt idx="773">
                  <c:v>-179.8086033078558</c:v>
                </c:pt>
                <c:pt idx="774">
                  <c:v>-179.81295998516188</c:v>
                </c:pt>
                <c:pt idx="775">
                  <c:v>-179.8172174952756</c:v>
                </c:pt>
                <c:pt idx="776">
                  <c:v>-179.82137809532486</c:v>
                </c:pt>
                <c:pt idx="777">
                  <c:v>-179.82544399107215</c:v>
                </c:pt>
                <c:pt idx="778">
                  <c:v>-179.82941733808232</c:v>
                </c:pt>
                <c:pt idx="779">
                  <c:v>-179.83330024286522</c:v>
                </c:pt>
                <c:pt idx="780">
                  <c:v>-179.83709476399088</c:v>
                </c:pt>
                <c:pt idx="781">
                  <c:v>-179.84080291318026</c:v>
                </c:pt>
                <c:pt idx="782">
                  <c:v>-179.8444266563713</c:v>
                </c:pt>
                <c:pt idx="783">
                  <c:v>-179.84796791476015</c:v>
                </c:pt>
                <c:pt idx="784">
                  <c:v>-179.85142856581905</c:v>
                </c:pt>
                <c:pt idx="785">
                  <c:v>-179.85481044429119</c:v>
                </c:pt>
                <c:pt idx="786">
                  <c:v>-179.85811534316298</c:v>
                </c:pt>
                <c:pt idx="787">
                  <c:v>-179.86134501461379</c:v>
                </c:pt>
                <c:pt idx="788">
                  <c:v>-179.86450117094449</c:v>
                </c:pt>
                <c:pt idx="789">
                  <c:v>-179.86758548548502</c:v>
                </c:pt>
                <c:pt idx="790">
                  <c:v>-179.87059959348073</c:v>
                </c:pt>
                <c:pt idx="791">
                  <c:v>-179.87354509295929</c:v>
                </c:pt>
                <c:pt idx="792">
                  <c:v>-179.87642354557732</c:v>
                </c:pt>
                <c:pt idx="793">
                  <c:v>-179.87923647744807</c:v>
                </c:pt>
                <c:pt idx="794">
                  <c:v>-179.88198537995015</c:v>
                </c:pt>
                <c:pt idx="795">
                  <c:v>-179.88467171051809</c:v>
                </c:pt>
                <c:pt idx="796">
                  <c:v>-179.88729689341449</c:v>
                </c:pt>
                <c:pt idx="797">
                  <c:v>-179.88986232048501</c:v>
                </c:pt>
                <c:pt idx="798">
                  <c:v>-179.89236935189615</c:v>
                </c:pt>
                <c:pt idx="799">
                  <c:v>-179.89481931685606</c:v>
                </c:pt>
                <c:pt idx="800">
                  <c:v>-179.89721351431899</c:v>
                </c:pt>
                <c:pt idx="801">
                  <c:v>-179.89955321367367</c:v>
                </c:pt>
                <c:pt idx="802">
                  <c:v>-179.90183965541667</c:v>
                </c:pt>
                <c:pt idx="803">
                  <c:v>-179.90407405180929</c:v>
                </c:pt>
                <c:pt idx="804">
                  <c:v>-179.90625758752049</c:v>
                </c:pt>
                <c:pt idx="805">
                  <c:v>-179.90839142025465</c:v>
                </c:pt>
                <c:pt idx="806">
                  <c:v>-179.91047668136537</c:v>
                </c:pt>
                <c:pt idx="807">
                  <c:v>-179.91251447645513</c:v>
                </c:pt>
                <c:pt idx="808">
                  <c:v>-179.91450588596126</c:v>
                </c:pt>
                <c:pt idx="809">
                  <c:v>-179.91645196572892</c:v>
                </c:pt>
                <c:pt idx="810">
                  <c:v>-179.91835374757042</c:v>
                </c:pt>
                <c:pt idx="811">
                  <c:v>-179.92021223981257</c:v>
                </c:pt>
                <c:pt idx="812">
                  <c:v>-179.92202842783078</c:v>
                </c:pt>
                <c:pt idx="813">
                  <c:v>-179.92380327457187</c:v>
                </c:pt>
                <c:pt idx="814">
                  <c:v>-179.92553772106413</c:v>
                </c:pt>
                <c:pt idx="815">
                  <c:v>-179.92723268691654</c:v>
                </c:pt>
                <c:pt idx="816">
                  <c:v>-179.92888907080595</c:v>
                </c:pt>
                <c:pt idx="817">
                  <c:v>-179.93050775095378</c:v>
                </c:pt>
                <c:pt idx="818">
                  <c:v>-179.93208958559126</c:v>
                </c:pt>
              </c:numCache>
            </c:numRef>
          </c:yVal>
          <c:smooth val="1"/>
          <c:extLst>
            <c:ext xmlns:c16="http://schemas.microsoft.com/office/drawing/2014/chart" uri="{C3380CC4-5D6E-409C-BE32-E72D297353CC}">
              <c16:uniqueId val="{00000003-5411-7643-B557-A38DEFB1AA80}"/>
            </c:ext>
          </c:extLst>
        </c:ser>
        <c:dLbls>
          <c:showLegendKey val="0"/>
          <c:showVal val="0"/>
          <c:showCatName val="0"/>
          <c:showSerName val="0"/>
          <c:showPercent val="0"/>
          <c:showBubbleSize val="0"/>
        </c:dLbls>
        <c:axId val="529065088"/>
        <c:axId val="529066624"/>
      </c:scatterChart>
      <c:valAx>
        <c:axId val="529020032"/>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021952"/>
        <c:crossesAt val="-30"/>
        <c:crossBetween val="midCat"/>
      </c:valAx>
      <c:valAx>
        <c:axId val="529021952"/>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020032"/>
        <c:crossesAt val="100"/>
        <c:crossBetween val="midCat"/>
      </c:valAx>
      <c:valAx>
        <c:axId val="529065088"/>
        <c:scaling>
          <c:logBase val="10"/>
          <c:orientation val="minMax"/>
        </c:scaling>
        <c:delete val="1"/>
        <c:axPos val="b"/>
        <c:numFmt formatCode="0" sourceLinked="1"/>
        <c:majorTickMark val="out"/>
        <c:minorTickMark val="none"/>
        <c:tickLblPos val="nextTo"/>
        <c:crossAx val="529066624"/>
        <c:crosses val="autoZero"/>
        <c:crossBetween val="midCat"/>
      </c:valAx>
      <c:valAx>
        <c:axId val="529066624"/>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065088"/>
        <c:crosses val="max"/>
        <c:crossBetween val="midCat"/>
        <c:majorUnit val="30"/>
      </c:valAx>
    </c:plotArea>
    <c:legend>
      <c:legendPos val="r"/>
      <c:layout>
        <c:manualLayout>
          <c:xMode val="edge"/>
          <c:yMode val="edge"/>
          <c:x val="0.16032244751274644"/>
          <c:y val="0.61860680002053348"/>
          <c:w val="0.11172067873927911"/>
          <c:h val="0.22138904507278437"/>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Feedforward</a:t>
            </a:r>
            <a:r>
              <a:rPr lang="en-US" baseline="0"/>
              <a:t> </a:t>
            </a:r>
            <a:r>
              <a:rPr lang="en-US"/>
              <a:t>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Sheet2!$AX$4:$AX$822</c:f>
              <c:numCache>
                <c:formatCode>0.00000000</c:formatCode>
                <c:ptCount val="819"/>
                <c:pt idx="0">
                  <c:v>4.3364832091365345E-8</c:v>
                </c:pt>
                <c:pt idx="1">
                  <c:v>4.5408552495939679E-8</c:v>
                </c:pt>
                <c:pt idx="2">
                  <c:v>4.7548591855515615E-8</c:v>
                </c:pt>
                <c:pt idx="3">
                  <c:v>4.9789488295053055E-8</c:v>
                </c:pt>
                <c:pt idx="4">
                  <c:v>5.2135994020200057E-8</c:v>
                </c:pt>
                <c:pt idx="5">
                  <c:v>5.4593088817876432E-8</c:v>
                </c:pt>
                <c:pt idx="6">
                  <c:v>5.7165981984927722E-8</c:v>
                </c:pt>
                <c:pt idx="7">
                  <c:v>5.986013161467338E-8</c:v>
                </c:pt>
                <c:pt idx="8">
                  <c:v>6.2681252311525356E-8</c:v>
                </c:pt>
                <c:pt idx="9">
                  <c:v>6.5635328691571316E-8</c:v>
                </c:pt>
                <c:pt idx="10">
                  <c:v>6.8728625025847815E-8</c:v>
                </c:pt>
                <c:pt idx="11">
                  <c:v>7.196770645554302E-8</c:v>
                </c:pt>
                <c:pt idx="12">
                  <c:v>7.5359438991994967E-8</c:v>
                </c:pt>
                <c:pt idx="13">
                  <c:v>7.8911020375168605E-8</c:v>
                </c:pt>
                <c:pt idx="14">
                  <c:v>8.262998393096356E-8</c:v>
                </c:pt>
                <c:pt idx="15">
                  <c:v>8.6524214000451333E-8</c:v>
                </c:pt>
                <c:pt idx="16">
                  <c:v>9.0601974869696761E-8</c:v>
                </c:pt>
                <c:pt idx="17">
                  <c:v>9.4871912698410246E-8</c:v>
                </c:pt>
                <c:pt idx="18">
                  <c:v>9.9343090235733439E-8</c:v>
                </c:pt>
                <c:pt idx="19">
                  <c:v>1.0402498489158124E-7</c:v>
                </c:pt>
                <c:pt idx="20">
                  <c:v>1.0892753116704641E-7</c:v>
                </c:pt>
                <c:pt idx="21">
                  <c:v>1.1406112836901552E-7</c:v>
                </c:pt>
                <c:pt idx="22">
                  <c:v>1.1943666375402379E-7</c:v>
                </c:pt>
                <c:pt idx="23">
                  <c:v>1.2506553952941924E-7</c:v>
                </c:pt>
                <c:pt idx="24">
                  <c:v>1.3095969599721687E-7</c:v>
                </c:pt>
                <c:pt idx="25">
                  <c:v>1.371316366266068E-7</c:v>
                </c:pt>
                <c:pt idx="26">
                  <c:v>1.435944511978075E-7</c:v>
                </c:pt>
                <c:pt idx="27">
                  <c:v>1.5036185051784724E-7</c:v>
                </c:pt>
                <c:pt idx="28">
                  <c:v>1.5744818377845155E-7</c:v>
                </c:pt>
                <c:pt idx="29">
                  <c:v>1.6486848870106234E-7</c:v>
                </c:pt>
                <c:pt idx="30">
                  <c:v>1.7263850118010441E-7</c:v>
                </c:pt>
                <c:pt idx="31">
                  <c:v>1.8077470542800296E-7</c:v>
                </c:pt>
                <c:pt idx="32">
                  <c:v>1.8929435133306765E-7</c:v>
                </c:pt>
                <c:pt idx="33">
                  <c:v>1.9821552003374774E-7</c:v>
                </c:pt>
                <c:pt idx="34">
                  <c:v>2.0755712970458429E-7</c:v>
                </c:pt>
                <c:pt idx="35">
                  <c:v>2.1733899534449854E-7</c:v>
                </c:pt>
                <c:pt idx="36">
                  <c:v>2.2758186542121939E-7</c:v>
                </c:pt>
                <c:pt idx="37">
                  <c:v>2.3830746815898511E-7</c:v>
                </c:pt>
                <c:pt idx="38">
                  <c:v>2.4953855396893257E-7</c:v>
                </c:pt>
                <c:pt idx="39">
                  <c:v>2.6129894173679469E-7</c:v>
                </c:pt>
                <c:pt idx="40">
                  <c:v>2.7361358053983569E-7</c:v>
                </c:pt>
                <c:pt idx="41">
                  <c:v>2.8650859400588918E-7</c:v>
                </c:pt>
                <c:pt idx="42">
                  <c:v>3.000113266010497E-7</c:v>
                </c:pt>
                <c:pt idx="43">
                  <c:v>3.1415042270449418E-7</c:v>
                </c:pt>
                <c:pt idx="44">
                  <c:v>3.2895587675347734E-7</c:v>
                </c:pt>
                <c:pt idx="45">
                  <c:v>3.4445908724563413E-7</c:v>
                </c:pt>
                <c:pt idx="46">
                  <c:v>3.6069294545706631E-7</c:v>
                </c:pt>
                <c:pt idx="47">
                  <c:v>3.7769187980136265E-7</c:v>
                </c:pt>
                <c:pt idx="48">
                  <c:v>3.9549194840498813E-7</c:v>
                </c:pt>
                <c:pt idx="49">
                  <c:v>4.1413090853880901E-7</c:v>
                </c:pt>
                <c:pt idx="50">
                  <c:v>4.3364829569288759E-7</c:v>
                </c:pt>
                <c:pt idx="51">
                  <c:v>4.5408550843723674E-7</c:v>
                </c:pt>
                <c:pt idx="52">
                  <c:v>4.7548589906853251E-7</c:v>
                </c:pt>
                <c:pt idx="53">
                  <c:v>4.9789485654220041E-7</c:v>
                </c:pt>
                <c:pt idx="54">
                  <c:v>5.2135991833431922E-7</c:v>
                </c:pt>
                <c:pt idx="55">
                  <c:v>5.4593085144503686E-7</c:v>
                </c:pt>
                <c:pt idx="56">
                  <c:v>5.7165977968969559E-7</c:v>
                </c:pt>
                <c:pt idx="57">
                  <c:v>5.9860127048819625E-7</c:v>
                </c:pt>
                <c:pt idx="58">
                  <c:v>6.2681247758534193E-7</c:v>
                </c:pt>
                <c:pt idx="59">
                  <c:v>6.5635323748345376E-7</c:v>
                </c:pt>
                <c:pt idx="60">
                  <c:v>6.8728621023403745E-7</c:v>
                </c:pt>
                <c:pt idx="61">
                  <c:v>7.1967700865750456E-7</c:v>
                </c:pt>
                <c:pt idx="62">
                  <c:v>7.5359433913481014E-7</c:v>
                </c:pt>
                <c:pt idx="63">
                  <c:v>7.8911014239907305E-7</c:v>
                </c:pt>
                <c:pt idx="64">
                  <c:v>8.2629975554238134E-7</c:v>
                </c:pt>
                <c:pt idx="65">
                  <c:v>8.6524205859333947E-7</c:v>
                </c:pt>
                <c:pt idx="66">
                  <c:v>9.0601965581038038E-7</c:v>
                </c:pt>
                <c:pt idx="67">
                  <c:v>9.4871904154581655E-7</c:v>
                </c:pt>
                <c:pt idx="68">
                  <c:v>9.9343078732506654E-7</c:v>
                </c:pt>
                <c:pt idx="69">
                  <c:v>1.0402497327831631E-6</c:v>
                </c:pt>
                <c:pt idx="70">
                  <c:v>1.0892751862445044E-6</c:v>
                </c:pt>
                <c:pt idx="71">
                  <c:v>1.1406111368745006E-6</c:v>
                </c:pt>
                <c:pt idx="72">
                  <c:v>1.1943664764744537E-6</c:v>
                </c:pt>
                <c:pt idx="73">
                  <c:v>1.2506552251337097E-6</c:v>
                </c:pt>
                <c:pt idx="74">
                  <c:v>1.30959678388293E-6</c:v>
                </c:pt>
                <c:pt idx="75">
                  <c:v>1.371316168060766E-6</c:v>
                </c:pt>
                <c:pt idx="76">
                  <c:v>1.4359442966114681E-6</c:v>
                </c:pt>
                <c:pt idx="77">
                  <c:v>1.5036182543812688E-6</c:v>
                </c:pt>
                <c:pt idx="78">
                  <c:v>1.5744815872018278E-6</c:v>
                </c:pt>
                <c:pt idx="79">
                  <c:v>1.6486846046882319E-6</c:v>
                </c:pt>
                <c:pt idx="80">
                  <c:v>1.7263847003948004E-6</c:v>
                </c:pt>
                <c:pt idx="81">
                  <c:v>1.8077466854713934E-6</c:v>
                </c:pt>
                <c:pt idx="82">
                  <c:v>1.8929431454634793E-6</c:v>
                </c:pt>
                <c:pt idx="83">
                  <c:v>1.9821547874688275E-6</c:v>
                </c:pt>
                <c:pt idx="84">
                  <c:v>2.0755708393677621E-6</c:v>
                </c:pt>
                <c:pt idx="85">
                  <c:v>2.1733894548392545E-6</c:v>
                </c:pt>
                <c:pt idx="86">
                  <c:v>2.2758181183768854E-6</c:v>
                </c:pt>
                <c:pt idx="87">
                  <c:v>2.3830740927350511E-6</c:v>
                </c:pt>
                <c:pt idx="88">
                  <c:v>2.4953848818042493E-6</c:v>
                </c:pt>
                <c:pt idx="89">
                  <c:v>2.6129887108440748E-6</c:v>
                </c:pt>
                <c:pt idx="90">
                  <c:v>2.7361350375744894E-6</c:v>
                </c:pt>
                <c:pt idx="91">
                  <c:v>2.8650850671241895E-6</c:v>
                </c:pt>
                <c:pt idx="92">
                  <c:v>3.0001123190524065E-6</c:v>
                </c:pt>
                <c:pt idx="93">
                  <c:v>3.1415032040137195E-6</c:v>
                </c:pt>
                <c:pt idx="94">
                  <c:v>3.2895576332097162E-6</c:v>
                </c:pt>
                <c:pt idx="95">
                  <c:v>3.4445896451982223E-6</c:v>
                </c:pt>
                <c:pt idx="96">
                  <c:v>3.6069280867045258E-6</c:v>
                </c:pt>
                <c:pt idx="97">
                  <c:v>3.7769172972895224E-6</c:v>
                </c:pt>
                <c:pt idx="98">
                  <c:v>3.9549178422338245E-6</c:v>
                </c:pt>
                <c:pt idx="99">
                  <c:v>4.1413072897804546E-6</c:v>
                </c:pt>
                <c:pt idx="100">
                  <c:v>4.3364809922343668E-6</c:v>
                </c:pt>
                <c:pt idx="101">
                  <c:v>4.5408529364929744E-6</c:v>
                </c:pt>
                <c:pt idx="102">
                  <c:v>4.7548566235059039E-6</c:v>
                </c:pt>
                <c:pt idx="103">
                  <c:v>4.9789459843785211E-6</c:v>
                </c:pt>
                <c:pt idx="104">
                  <c:v>5.2135963389051415E-6</c:v>
                </c:pt>
                <c:pt idx="105">
                  <c:v>5.4593054081037782E-6</c:v>
                </c:pt>
                <c:pt idx="106">
                  <c:v>5.7165943749663762E-6</c:v>
                </c:pt>
                <c:pt idx="107">
                  <c:v>5.9860089818525474E-6</c:v>
                </c:pt>
                <c:pt idx="108">
                  <c:v>6.2681206876705345E-6</c:v>
                </c:pt>
                <c:pt idx="109">
                  <c:v>6.5635278906312895E-6</c:v>
                </c:pt>
                <c:pt idx="110">
                  <c:v>6.8728571857170921E-6</c:v>
                </c:pt>
                <c:pt idx="111">
                  <c:v>7.1967646954376372E-6</c:v>
                </c:pt>
                <c:pt idx="112">
                  <c:v>7.5359374700161926E-6</c:v>
                </c:pt>
                <c:pt idx="113">
                  <c:v>7.8910949377191084E-6</c:v>
                </c:pt>
                <c:pt idx="114">
                  <c:v>8.2629904284723851E-6</c:v>
                </c:pt>
                <c:pt idx="115">
                  <c:v>8.6524127804083797E-6</c:v>
                </c:pt>
                <c:pt idx="116">
                  <c:v>9.0601880042699818E-6</c:v>
                </c:pt>
                <c:pt idx="117">
                  <c:v>9.4871810403877821E-6</c:v>
                </c:pt>
                <c:pt idx="118">
                  <c:v>9.9342975947294583E-6</c:v>
                </c:pt>
                <c:pt idx="119">
                  <c:v>1.0402486052092458E-5</c:v>
                </c:pt>
                <c:pt idx="120">
                  <c:v>1.0892739497298151E-5</c:v>
                </c:pt>
                <c:pt idx="121">
                  <c:v>1.1406097817386033E-5</c:v>
                </c:pt>
                <c:pt idx="122">
                  <c:v>1.1943649904094107E-5</c:v>
                </c:pt>
                <c:pt idx="123">
                  <c:v>1.2506535968197101E-5</c:v>
                </c:pt>
                <c:pt idx="124">
                  <c:v>1.3095949956058753E-5</c:v>
                </c:pt>
                <c:pt idx="125">
                  <c:v>1.3713142083827025E-5</c:v>
                </c:pt>
                <c:pt idx="126">
                  <c:v>1.4359421485414407E-5</c:v>
                </c:pt>
                <c:pt idx="127">
                  <c:v>1.5036158993549347E-5</c:v>
                </c:pt>
                <c:pt idx="128">
                  <c:v>1.5744790044254949E-5</c:v>
                </c:pt>
                <c:pt idx="129">
                  <c:v>1.6486817722112172E-5</c:v>
                </c:pt>
                <c:pt idx="130">
                  <c:v>1.7263815952092785E-5</c:v>
                </c:pt>
                <c:pt idx="131">
                  <c:v>1.8077432830246785E-5</c:v>
                </c:pt>
                <c:pt idx="132">
                  <c:v>1.8929394126030346E-5</c:v>
                </c:pt>
                <c:pt idx="133">
                  <c:v>1.9821506938915757E-5</c:v>
                </c:pt>
                <c:pt idx="134">
                  <c:v>2.0755663538211901E-5</c:v>
                </c:pt>
                <c:pt idx="135">
                  <c:v>2.1733845366807819E-5</c:v>
                </c:pt>
                <c:pt idx="136">
                  <c:v>2.2758127243553752E-5</c:v>
                </c:pt>
                <c:pt idx="137">
                  <c:v>2.3830681779707638E-5</c:v>
                </c:pt>
                <c:pt idx="138">
                  <c:v>2.4953783968943911E-5</c:v>
                </c:pt>
                <c:pt idx="139">
                  <c:v>2.6129816021318724E-5</c:v>
                </c:pt>
                <c:pt idx="140">
                  <c:v>2.736127241033152E-5</c:v>
                </c:pt>
                <c:pt idx="141">
                  <c:v>2.8650765178404256E-5</c:v>
                </c:pt>
                <c:pt idx="142">
                  <c:v>3.0001029452559918E-5</c:v>
                </c:pt>
                <c:pt idx="143">
                  <c:v>3.1414929273480913E-5</c:v>
                </c:pt>
                <c:pt idx="144">
                  <c:v>3.2895463641512189E-5</c:v>
                </c:pt>
                <c:pt idx="145">
                  <c:v>3.4445772902075565E-5</c:v>
                </c:pt>
                <c:pt idx="146">
                  <c:v>3.6069145389489154E-5</c:v>
                </c:pt>
                <c:pt idx="147">
                  <c:v>3.7769024412120224E-5</c:v>
                </c:pt>
                <c:pt idx="148">
                  <c:v>3.9549015549938219E-5</c:v>
                </c:pt>
                <c:pt idx="149">
                  <c:v>4.1412894295322416E-5</c:v>
                </c:pt>
                <c:pt idx="150">
                  <c:v>4.3364614081478518E-5</c:v>
                </c:pt>
                <c:pt idx="151">
                  <c:v>4.5408314643493127E-5</c:v>
                </c:pt>
                <c:pt idx="152">
                  <c:v>4.7548330808453031E-5</c:v>
                </c:pt>
                <c:pt idx="153">
                  <c:v>4.9789201692444302E-5</c:v>
                </c:pt>
                <c:pt idx="154">
                  <c:v>5.2135680323711044E-5</c:v>
                </c:pt>
                <c:pt idx="155">
                  <c:v>5.4592743716075129E-5</c:v>
                </c:pt>
                <c:pt idx="156">
                  <c:v>5.7165603444682697E-5</c:v>
                </c:pt>
                <c:pt idx="157">
                  <c:v>5.9859716673924325E-5</c:v>
                </c:pt>
                <c:pt idx="158">
                  <c:v>6.2680797747452261E-5</c:v>
                </c:pt>
                <c:pt idx="159">
                  <c:v>6.5634830298819189E-5</c:v>
                </c:pt>
                <c:pt idx="160">
                  <c:v>6.872807995505127E-5</c:v>
                </c:pt>
                <c:pt idx="161">
                  <c:v>7.196710760132108E-5</c:v>
                </c:pt>
                <c:pt idx="162">
                  <c:v>7.535878331760401E-5</c:v>
                </c:pt>
                <c:pt idx="163">
                  <c:v>7.8910300929444397E-5</c:v>
                </c:pt>
                <c:pt idx="164">
                  <c:v>8.2629193285640935E-5</c:v>
                </c:pt>
                <c:pt idx="165">
                  <c:v>8.6523348204974875E-5</c:v>
                </c:pt>
                <c:pt idx="166">
                  <c:v>9.060102523371675E-5</c:v>
                </c:pt>
                <c:pt idx="167">
                  <c:v>9.4870873133852157E-5</c:v>
                </c:pt>
                <c:pt idx="168">
                  <c:v>9.93419482427943E-5</c:v>
                </c:pt>
                <c:pt idx="169">
                  <c:v>1.0402373367177133E-4</c:v>
                </c:pt>
                <c:pt idx="170">
                  <c:v>1.0892615941518413E-4</c:v>
                </c:pt>
                <c:pt idx="171">
                  <c:v>1.1405962340369225E-4</c:v>
                </c:pt>
                <c:pt idx="172">
                  <c:v>1.1943501356078101E-4</c:v>
                </c:pt>
                <c:pt idx="173">
                  <c:v>1.25063730885918E-4</c:v>
                </c:pt>
                <c:pt idx="174">
                  <c:v>1.3095771362501066E-4</c:v>
                </c:pt>
                <c:pt idx="175">
                  <c:v>1.3712946259948042E-4</c:v>
                </c:pt>
                <c:pt idx="176">
                  <c:v>1.4359206769197659E-4</c:v>
                </c:pt>
                <c:pt idx="177">
                  <c:v>1.5035923562078929E-4</c:v>
                </c:pt>
                <c:pt idx="178">
                  <c:v>1.5744531899229512E-4</c:v>
                </c:pt>
                <c:pt idx="179">
                  <c:v>1.6486534672683991E-4</c:v>
                </c:pt>
                <c:pt idx="180">
                  <c:v>1.7263505594284926E-4</c:v>
                </c:pt>
                <c:pt idx="181">
                  <c:v>1.8077092529812484E-4</c:v>
                </c:pt>
                <c:pt idx="182">
                  <c:v>1.8929020994542758E-4</c:v>
                </c:pt>
                <c:pt idx="183">
                  <c:v>1.9821097810611264E-4</c:v>
                </c:pt>
                <c:pt idx="184">
                  <c:v>2.0755214938225435E-4</c:v>
                </c:pt>
                <c:pt idx="185">
                  <c:v>2.1733353485440282E-4</c:v>
                </c:pt>
                <c:pt idx="186">
                  <c:v>2.2757587909117614E-4</c:v>
                </c:pt>
                <c:pt idx="187">
                  <c:v>2.3830090412069887E-4</c:v>
                </c:pt>
                <c:pt idx="188">
                  <c:v>2.4953135547656755E-4</c:v>
                </c:pt>
                <c:pt idx="189">
                  <c:v>2.6129105041943434E-4</c:v>
                </c:pt>
                <c:pt idx="190">
                  <c:v>2.7360492841118045E-4</c:v>
                </c:pt>
                <c:pt idx="191">
                  <c:v>2.8649910398131093E-4</c:v>
                </c:pt>
                <c:pt idx="192">
                  <c:v>3.0000092208757928E-4</c:v>
                </c:pt>
                <c:pt idx="193">
                  <c:v>3.141390160641466E-4</c:v>
                </c:pt>
                <c:pt idx="194">
                  <c:v>3.2894336830456387E-4</c:v>
                </c:pt>
                <c:pt idx="195">
                  <c:v>3.4444537380948009E-4</c:v>
                </c:pt>
                <c:pt idx="196">
                  <c:v>3.60677906722204E-4</c:v>
                </c:pt>
                <c:pt idx="197">
                  <c:v>3.7767538998871673E-4</c:v>
                </c:pt>
                <c:pt idx="198">
                  <c:v>3.9547386830088131E-4</c:v>
                </c:pt>
                <c:pt idx="199">
                  <c:v>4.1411108448444976E-4</c:v>
                </c:pt>
                <c:pt idx="200">
                  <c:v>4.336265594529307E-4</c:v>
                </c:pt>
                <c:pt idx="201">
                  <c:v>4.5406167596116233E-4</c:v>
                </c:pt>
                <c:pt idx="202">
                  <c:v>4.7545976626413284E-4</c:v>
                </c:pt>
                <c:pt idx="203">
                  <c:v>4.9786620392636757E-4</c:v>
                </c:pt>
                <c:pt idx="204">
                  <c:v>5.2132849994035479E-4</c:v>
                </c:pt>
                <c:pt idx="205">
                  <c:v>5.4589640336546162E-4</c:v>
                </c:pt>
                <c:pt idx="206">
                  <c:v>5.7162200670450363E-4</c:v>
                </c:pt>
                <c:pt idx="207">
                  <c:v>5.9855985622927848E-4</c:v>
                </c:pt>
                <c:pt idx="208">
                  <c:v>6.2676706750871734E-4</c:v>
                </c:pt>
                <c:pt idx="209">
                  <c:v>6.563034463604356E-4</c:v>
                </c:pt>
                <c:pt idx="210">
                  <c:v>6.8723161548107752E-4</c:v>
                </c:pt>
                <c:pt idx="211">
                  <c:v>7.1961714705510646E-4</c:v>
                </c:pt>
                <c:pt idx="212">
                  <c:v>7.5352870157406821E-4</c:v>
                </c:pt>
                <c:pt idx="213">
                  <c:v>7.8903817319176674E-4</c:v>
                </c:pt>
                <c:pt idx="214">
                  <c:v>8.2622084190497012E-4</c:v>
                </c:pt>
                <c:pt idx="215">
                  <c:v>8.6515553289539572E-4</c:v>
                </c:pt>
                <c:pt idx="216">
                  <c:v>9.0592478335795089E-4</c:v>
                </c:pt>
                <c:pt idx="217">
                  <c:v>9.48615017145798E-4</c:v>
                </c:pt>
                <c:pt idx="218">
                  <c:v>9.9331672765133085E-4</c:v>
                </c:pt>
                <c:pt idx="219">
                  <c:v>1.0401246692474228E-3</c:v>
                </c:pt>
                <c:pt idx="220">
                  <c:v>1.089138057748061E-3</c:v>
                </c:pt>
                <c:pt idx="221">
                  <c:v>1.1404607802498242E-3</c:v>
                </c:pt>
                <c:pt idx="222">
                  <c:v>1.194201614834934E-3</c:v>
                </c:pt>
                <c:pt idx="223">
                  <c:v>1.2504744606085742E-3</c:v>
                </c:pt>
                <c:pt idx="224">
                  <c:v>1.3093985784907532E-3</c:v>
                </c:pt>
                <c:pt idx="225">
                  <c:v>1.3710988433378321E-3</c:v>
                </c:pt>
                <c:pt idx="226">
                  <c:v>1.4357060078623702E-3</c:v>
                </c:pt>
                <c:pt idx="227">
                  <c:v>1.5033569789689007E-3</c:v>
                </c:pt>
                <c:pt idx="228">
                  <c:v>1.5741951069906776E-3</c:v>
                </c:pt>
                <c:pt idx="229">
                  <c:v>1.6483704885316844E-3</c:v>
                </c:pt>
                <c:pt idx="230">
                  <c:v>1.7260402834758718E-3</c:v>
                </c:pt>
                <c:pt idx="231">
                  <c:v>1.8073690468502445E-3</c:v>
                </c:pt>
                <c:pt idx="232">
                  <c:v>1.8925290762305993E-3</c:v>
                </c:pt>
                <c:pt idx="233">
                  <c:v>1.981700775418383E-3</c:v>
                </c:pt>
                <c:pt idx="234">
                  <c:v>2.0750730351288098E-3</c:v>
                </c:pt>
                <c:pt idx="235">
                  <c:v>2.1728436314997763E-3</c:v>
                </c:pt>
                <c:pt idx="236">
                  <c:v>2.2752196432406857E-3</c:v>
                </c:pt>
                <c:pt idx="237">
                  <c:v>2.3824178882709147E-3</c:v>
                </c:pt>
                <c:pt idx="238">
                  <c:v>2.4946653807957119E-3</c:v>
                </c:pt>
                <c:pt idx="239">
                  <c:v>2.6121998096993908E-3</c:v>
                </c:pt>
                <c:pt idx="240">
                  <c:v>2.7352700393105884E-3</c:v>
                </c:pt>
                <c:pt idx="241">
                  <c:v>2.8641366335386844E-3</c:v>
                </c:pt>
                <c:pt idx="242">
                  <c:v>2.9990724044374564E-3</c:v>
                </c:pt>
                <c:pt idx="243">
                  <c:v>3.140362986407191E-3</c:v>
                </c:pt>
                <c:pt idx="244">
                  <c:v>3.288307437096735E-3</c:v>
                </c:pt>
                <c:pt idx="245">
                  <c:v>3.4432188663605532E-3</c:v>
                </c:pt>
                <c:pt idx="246">
                  <c:v>3.6054250944766589E-3</c:v>
                </c:pt>
                <c:pt idx="247">
                  <c:v>3.775269340978756E-3</c:v>
                </c:pt>
                <c:pt idx="248">
                  <c:v>3.9531109455665583E-3</c:v>
                </c:pt>
                <c:pt idx="249">
                  <c:v>4.1393261224881928E-3</c:v>
                </c:pt>
                <c:pt idx="250">
                  <c:v>4.3343087499949692E-3</c:v>
                </c:pt>
                <c:pt idx="251">
                  <c:v>4.538471196404833E-3</c:v>
                </c:pt>
                <c:pt idx="252">
                  <c:v>4.752245184512535E-3</c:v>
                </c:pt>
                <c:pt idx="253">
                  <c:v>4.9760826960544742E-3</c:v>
                </c:pt>
                <c:pt idx="254">
                  <c:v>5.2104569180598196E-3</c:v>
                </c:pt>
                <c:pt idx="255">
                  <c:v>5.4558632329839022E-3</c:v>
                </c:pt>
                <c:pt idx="256">
                  <c:v>5.7128202546356307E-3</c:v>
                </c:pt>
                <c:pt idx="257">
                  <c:v>5.9818709119459548E-3</c:v>
                </c:pt>
                <c:pt idx="258">
                  <c:v>6.2635835827378455E-3</c:v>
                </c:pt>
                <c:pt idx="259">
                  <c:v>6.558553279773986E-3</c:v>
                </c:pt>
                <c:pt idx="260">
                  <c:v>6.8674028914279218E-3</c:v>
                </c:pt>
                <c:pt idx="261">
                  <c:v>7.1907844794016837E-3</c:v>
                </c:pt>
                <c:pt idx="262">
                  <c:v>7.5293806360846984E-3</c:v>
                </c:pt>
                <c:pt idx="263">
                  <c:v>7.8839059042018194E-3</c:v>
                </c:pt>
                <c:pt idx="264">
                  <c:v>8.2551082615071412E-3</c:v>
                </c:pt>
                <c:pt idx="265">
                  <c:v>8.6437706734531407E-3</c:v>
                </c:pt>
                <c:pt idx="266">
                  <c:v>9.0507127167918609E-3</c:v>
                </c:pt>
                <c:pt idx="267">
                  <c:v>9.4767922772954361E-3</c:v>
                </c:pt>
                <c:pt idx="268">
                  <c:v>9.9229073248187014E-3</c:v>
                </c:pt>
                <c:pt idx="269">
                  <c:v>1.0389997769114256E-2</c:v>
                </c:pt>
                <c:pt idx="270">
                  <c:v>1.0879047399911235E-2</c:v>
                </c:pt>
                <c:pt idx="271">
                  <c:v>1.1391085914956254E-2</c:v>
                </c:pt>
                <c:pt idx="272">
                  <c:v>1.1927191039781449E-2</c:v>
                </c:pt>
                <c:pt idx="273">
                  <c:v>1.2488490743217959E-2</c:v>
                </c:pt>
                <c:pt idx="274">
                  <c:v>1.3076165552713778E-2</c:v>
                </c:pt>
                <c:pt idx="275">
                  <c:v>1.3691450973748036E-2</c:v>
                </c:pt>
                <c:pt idx="276">
                  <c:v>1.4335640017793782E-2</c:v>
                </c:pt>
                <c:pt idx="277">
                  <c:v>1.5010085843360889E-2</c:v>
                </c:pt>
                <c:pt idx="278">
                  <c:v>1.5716204514947353E-2</c:v>
                </c:pt>
                <c:pt idx="279">
                  <c:v>1.6455477884777997E-2</c:v>
                </c:pt>
                <c:pt idx="280">
                  <c:v>1.7229456602459201E-2</c:v>
                </c:pt>
                <c:pt idx="281">
                  <c:v>1.8039763257824883E-2</c:v>
                </c:pt>
                <c:pt idx="282">
                  <c:v>1.8888095662437262E-2</c:v>
                </c:pt>
                <c:pt idx="283">
                  <c:v>1.9776230275354668E-2</c:v>
                </c:pt>
                <c:pt idx="284">
                  <c:v>2.0706025779049304E-2</c:v>
                </c:pt>
                <c:pt idx="285">
                  <c:v>2.1679426811405281E-2</c:v>
                </c:pt>
                <c:pt idx="286">
                  <c:v>2.2698467860036049E-2</c:v>
                </c:pt>
                <c:pt idx="287">
                  <c:v>2.3765277325293738E-2</c:v>
                </c:pt>
                <c:pt idx="288">
                  <c:v>2.4882081758467324E-2</c:v>
                </c:pt>
                <c:pt idx="289">
                  <c:v>2.6051210282008703E-2</c:v>
                </c:pt>
                <c:pt idx="290">
                  <c:v>2.7275099198572121E-2</c:v>
                </c:pt>
                <c:pt idx="291">
                  <c:v>2.8556296796039743E-2</c:v>
                </c:pt>
                <c:pt idx="292">
                  <c:v>2.9897468355751505E-2</c:v>
                </c:pt>
                <c:pt idx="293">
                  <c:v>3.1301401371325518E-2</c:v>
                </c:pt>
                <c:pt idx="294">
                  <c:v>3.2771010985683621E-2</c:v>
                </c:pt>
                <c:pt idx="295">
                  <c:v>3.4309345653890551E-2</c:v>
                </c:pt>
                <c:pt idx="296">
                  <c:v>3.5919593039754248E-2</c:v>
                </c:pt>
                <c:pt idx="297">
                  <c:v>3.7605086153982566E-2</c:v>
                </c:pt>
                <c:pt idx="298">
                  <c:v>3.9369309742059766E-2</c:v>
                </c:pt>
                <c:pt idx="299">
                  <c:v>4.1215906929869074E-2</c:v>
                </c:pt>
                <c:pt idx="300">
                  <c:v>4.3148686135256381E-2</c:v>
                </c:pt>
                <c:pt idx="301">
                  <c:v>4.5171628253721355E-2</c:v>
                </c:pt>
                <c:pt idx="302">
                  <c:v>4.728889412642806E-2</c:v>
                </c:pt>
                <c:pt idx="303">
                  <c:v>4.9504832298674445E-2</c:v>
                </c:pt>
                <c:pt idx="304">
                  <c:v>5.1823987076921527E-2</c:v>
                </c:pt>
                <c:pt idx="305">
                  <c:v>5.4251106892329946E-2</c:v>
                </c:pt>
                <c:pt idx="306">
                  <c:v>5.6791152978636697E-2</c:v>
                </c:pt>
                <c:pt idx="307">
                  <c:v>5.9449308371931672E-2</c:v>
                </c:pt>
                <c:pt idx="308">
                  <c:v>6.2230987239695473E-2</c:v>
                </c:pt>
                <c:pt idx="309">
                  <c:v>6.5141844546068361E-2</c:v>
                </c:pt>
                <c:pt idx="310">
                  <c:v>6.8187786059949171E-2</c:v>
                </c:pt>
                <c:pt idx="311">
                  <c:v>7.1374978712012982E-2</c:v>
                </c:pt>
                <c:pt idx="312">
                  <c:v>7.470986130622409E-2</c:v>
                </c:pt>
                <c:pt idx="313">
                  <c:v>7.8199155590688407E-2</c:v>
                </c:pt>
                <c:pt idx="314">
                  <c:v>8.184987769199055E-2</c:v>
                </c:pt>
                <c:pt idx="315">
                  <c:v>8.5669349916276477E-2</c:v>
                </c:pt>
                <c:pt idx="316">
                  <c:v>8.9665212919285267E-2</c:v>
                </c:pt>
                <c:pt idx="317">
                  <c:v>9.384543824655088E-2</c:v>
                </c:pt>
                <c:pt idx="318">
                  <c:v>9.8218341243567389E-2</c:v>
                </c:pt>
                <c:pt idx="319">
                  <c:v>0.10279259433441738</c:v>
                </c:pt>
                <c:pt idx="320">
                  <c:v>0.10757724066572227</c:v>
                </c:pt>
                <c:pt idx="321">
                  <c:v>0.11258170811102197</c:v>
                </c:pt>
                <c:pt idx="322">
                  <c:v>0.11781582362876207</c:v>
                </c:pt>
                <c:pt idx="323">
                  <c:v>0.12328982796487249</c:v>
                </c:pt>
                <c:pt idx="324">
                  <c:v>0.12901439068863288</c:v>
                </c:pt>
                <c:pt idx="325">
                  <c:v>0.13500062554779019</c:v>
                </c:pt>
                <c:pt idx="326">
                  <c:v>0.14126010612622145</c:v>
                </c:pt>
                <c:pt idx="327">
                  <c:v>0.14780488178416884</c:v>
                </c:pt>
                <c:pt idx="328">
                  <c:v>0.15464749385783536</c:v>
                </c:pt>
                <c:pt idx="329">
                  <c:v>0.16180099209139009</c:v>
                </c:pt>
                <c:pt idx="330">
                  <c:v>0.16927895127053058</c:v>
                </c:pt>
                <c:pt idx="331">
                  <c:v>0.17709548802245753</c:v>
                </c:pt>
                <c:pt idx="332">
                  <c:v>0.18526527774259577</c:v>
                </c:pt>
                <c:pt idx="333">
                  <c:v>0.19380357160342593</c:v>
                </c:pt>
                <c:pt idx="334">
                  <c:v>0.20272621359559453</c:v>
                </c:pt>
                <c:pt idx="335">
                  <c:v>0.21204965754590119</c:v>
                </c:pt>
                <c:pt idx="336">
                  <c:v>0.22179098405078118</c:v>
                </c:pt>
                <c:pt idx="337">
                  <c:v>0.23196791725782431</c:v>
                </c:pt>
                <c:pt idx="338">
                  <c:v>0.24259884142096019</c:v>
                </c:pt>
                <c:pt idx="339">
                  <c:v>0.25370281714836324</c:v>
                </c:pt>
                <c:pt idx="340">
                  <c:v>0.26529959725466984</c:v>
                </c:pt>
                <c:pt idx="341">
                  <c:v>0.27740964212170305</c:v>
                </c:pt>
                <c:pt idx="342">
                  <c:v>0.29005413446398687</c:v>
                </c:pt>
                <c:pt idx="343">
                  <c:v>0.30325499338746598</c:v>
                </c:pt>
                <c:pt idx="344">
                  <c:v>0.3170348876214793</c:v>
                </c:pt>
                <c:pt idx="345">
                  <c:v>0.33141724779576454</c:v>
                </c:pt>
                <c:pt idx="346">
                  <c:v>0.34642627762582057</c:v>
                </c:pt>
                <c:pt idx="347">
                  <c:v>0.36208696386144529</c:v>
                </c:pt>
                <c:pt idx="348">
                  <c:v>0.37842508484492748</c:v>
                </c:pt>
                <c:pt idx="349">
                  <c:v>0.39546721751713509</c:v>
                </c:pt>
                <c:pt idx="350">
                  <c:v>0.41324074270167582</c:v>
                </c:pt>
                <c:pt idx="351">
                  <c:v>0.43177384848990841</c:v>
                </c:pt>
                <c:pt idx="352">
                  <c:v>0.45109553154221954</c:v>
                </c:pt>
                <c:pt idx="353">
                  <c:v>0.47123559611481375</c:v>
                </c:pt>
                <c:pt idx="354">
                  <c:v>0.49222465061542925</c:v>
                </c:pt>
                <c:pt idx="355">
                  <c:v>0.51409410148682844</c:v>
                </c:pt>
                <c:pt idx="356">
                  <c:v>0.53687614421339414</c:v>
                </c:pt>
                <c:pt idx="357">
                  <c:v>0.56060375124397188</c:v>
                </c:pt>
                <c:pt idx="358">
                  <c:v>0.58531065662349013</c:v>
                </c:pt>
                <c:pt idx="359">
                  <c:v>0.61103133712700675</c:v>
                </c:pt>
                <c:pt idx="360">
                  <c:v>0.63780098969297128</c:v>
                </c:pt>
                <c:pt idx="361">
                  <c:v>0.66565550495769943</c:v>
                </c:pt>
                <c:pt idx="362">
                  <c:v>0.6946314367007399</c:v>
                </c:pt>
                <c:pt idx="363">
                  <c:v>0.72476596702107066</c:v>
                </c:pt>
                <c:pt idx="364">
                  <c:v>0.75609686707715174</c:v>
                </c:pt>
                <c:pt idx="365">
                  <c:v>0.78866245323977335</c:v>
                </c:pt>
                <c:pt idx="366">
                  <c:v>0.82250153852589247</c:v>
                </c:pt>
                <c:pt idx="367">
                  <c:v>0.85765337920405293</c:v>
                </c:pt>
                <c:pt idx="368">
                  <c:v>0.89415761648772141</c:v>
                </c:pt>
                <c:pt idx="369">
                  <c:v>0.93205421326209514</c:v>
                </c:pt>
                <c:pt idx="370">
                  <c:v>0.97138338582256722</c:v>
                </c:pt>
                <c:pt idx="371">
                  <c:v>1.0121855306389942</c:v>
                </c:pt>
                <c:pt idx="372">
                  <c:v>1.0545011461993306</c:v>
                </c:pt>
                <c:pt idx="373">
                  <c:v>1.0983707500283031</c:v>
                </c:pt>
                <c:pt idx="374">
                  <c:v>1.1438347910223123</c:v>
                </c:pt>
                <c:pt idx="375">
                  <c:v>1.1909335572893045</c:v>
                </c:pt>
                <c:pt idx="376">
                  <c:v>1.23970707973229</c:v>
                </c:pt>
                <c:pt idx="377">
                  <c:v>1.2901950316667075</c:v>
                </c:pt>
                <c:pt idx="378">
                  <c:v>1.3424366248144057</c:v>
                </c:pt>
                <c:pt idx="379">
                  <c:v>1.3964705020697037</c:v>
                </c:pt>
                <c:pt idx="380">
                  <c:v>1.4523346274868028</c:v>
                </c:pt>
                <c:pt idx="381">
                  <c:v>1.5100661739875565</c:v>
                </c:pt>
                <c:pt idx="382">
                  <c:v>1.5697014093403121</c:v>
                </c:pt>
                <c:pt idx="383">
                  <c:v>1.6312755810062622</c:v>
                </c:pt>
                <c:pt idx="384">
                  <c:v>1.6948228004936423</c:v>
                </c:pt>
                <c:pt idx="385">
                  <c:v>1.7603759278983584</c:v>
                </c:pt>
                <c:pt idx="386">
                  <c:v>1.8279664573433618</c:v>
                </c:pt>
                <c:pt idx="387">
                  <c:v>1.8976244040555985</c:v>
                </c:pt>
                <c:pt idx="388">
                  <c:v>1.9693781938392803</c:v>
                </c:pt>
                <c:pt idx="389">
                  <c:v>2.0432545557160187</c:v>
                </c:pt>
                <c:pt idx="390">
                  <c:v>2.1192784185058131</c:v>
                </c:pt>
                <c:pt idx="391">
                  <c:v>2.1974728121170628</c:v>
                </c:pt>
                <c:pt idx="392">
                  <c:v>2.2778587742990823</c:v>
                </c:pt>
                <c:pt idx="393">
                  <c:v>2.3604552635856422</c:v>
                </c:pt>
                <c:pt idx="394">
                  <c:v>2.4452790791241639</c:v>
                </c:pt>
                <c:pt idx="395">
                  <c:v>2.5323447880414984</c:v>
                </c:pt>
                <c:pt idx="396">
                  <c:v>2.6216646609445076</c:v>
                </c:pt>
                <c:pt idx="397">
                  <c:v>2.7132486160923786</c:v>
                </c:pt>
                <c:pt idx="398">
                  <c:v>2.8071041727085841</c:v>
                </c:pt>
                <c:pt idx="399">
                  <c:v>2.9032364138241102</c:v>
                </c:pt>
                <c:pt idx="400">
                  <c:v>3.0016479589618998</c:v>
                </c:pt>
                <c:pt idx="401">
                  <c:v>3.1023389468852942</c:v>
                </c:pt>
                <c:pt idx="402">
                  <c:v>3.2053070285433485</c:v>
                </c:pt>
                <c:pt idx="403">
                  <c:v>3.310547370253389</c:v>
                </c:pt>
                <c:pt idx="404">
                  <c:v>3.4180526670683524</c:v>
                </c:pt>
                <c:pt idx="405">
                  <c:v>3.527813166183865</c:v>
                </c:pt>
                <c:pt idx="406">
                  <c:v>3.6398167001502788</c:v>
                </c:pt>
                <c:pt idx="407">
                  <c:v>3.7540487295679101</c:v>
                </c:pt>
                <c:pt idx="408">
                  <c:v>3.8704923948622287</c:v>
                </c:pt>
                <c:pt idx="409">
                  <c:v>3.9891285766598124</c:v>
                </c:pt>
                <c:pt idx="410">
                  <c:v>4.1099359642168345</c:v>
                </c:pt>
                <c:pt idx="411">
                  <c:v>4.2328911312912822</c:v>
                </c:pt>
                <c:pt idx="412">
                  <c:v>4.3579686187972992</c:v>
                </c:pt>
                <c:pt idx="413">
                  <c:v>4.4851410235372695</c:v>
                </c:pt>
                <c:pt idx="414">
                  <c:v>4.6143790922729266</c:v>
                </c:pt>
                <c:pt idx="415">
                  <c:v>4.7456518203729328</c:v>
                </c:pt>
                <c:pt idx="416">
                  <c:v>4.8789265542594293</c:v>
                </c:pt>
                <c:pt idx="417">
                  <c:v>5.0141690968711421</c:v>
                </c:pt>
                <c:pt idx="418">
                  <c:v>5.1513438153635782</c:v>
                </c:pt>
                <c:pt idx="419">
                  <c:v>5.2904137502798658</c:v>
                </c:pt>
                <c:pt idx="420">
                  <c:v>5.4313407254450077</c:v>
                </c:pt>
                <c:pt idx="421">
                  <c:v>5.5740854578641201</c:v>
                </c:pt>
                <c:pt idx="422">
                  <c:v>5.7186076669372792</c:v>
                </c:pt>
                <c:pt idx="423">
                  <c:v>5.8648661823454429</c:v>
                </c:pt>
                <c:pt idx="424">
                  <c:v>6.0128190500008474</c:v>
                </c:pt>
                <c:pt idx="425">
                  <c:v>6.1624236355064372</c:v>
                </c:pt>
                <c:pt idx="426">
                  <c:v>6.313636724616563</c:v>
                </c:pt>
                <c:pt idx="427">
                  <c:v>6.4664146202430155</c:v>
                </c:pt>
                <c:pt idx="428">
                  <c:v>6.6207132356039748</c:v>
                </c:pt>
                <c:pt idx="429">
                  <c:v>6.7764881831654113</c:v>
                </c:pt>
                <c:pt idx="430">
                  <c:v>6.9336948590777938</c:v>
                </c:pt>
                <c:pt idx="431">
                  <c:v>7.0922885228621668</c:v>
                </c:pt>
                <c:pt idx="432">
                  <c:v>7.2522243721492021</c:v>
                </c:pt>
                <c:pt idx="433">
                  <c:v>7.4134576123232954</c:v>
                </c:pt>
                <c:pt idx="434">
                  <c:v>7.5759435209680852</c:v>
                </c:pt>
                <c:pt idx="435">
                  <c:v>7.7396375070529295</c:v>
                </c:pt>
                <c:pt idx="436">
                  <c:v>7.9044951648386883</c:v>
                </c:pt>
                <c:pt idx="437">
                  <c:v>8.0704723225178121</c:v>
                </c:pt>
                <c:pt idx="438">
                  <c:v>8.2375250856356903</c:v>
                </c:pt>
                <c:pt idx="439">
                  <c:v>8.4056098753706188</c:v>
                </c:pt>
                <c:pt idx="440">
                  <c:v>8.5746834617749279</c:v>
                </c:pt>
                <c:pt idx="441">
                  <c:v>8.7447029921032691</c:v>
                </c:pt>
                <c:pt idx="442">
                  <c:v>8.9156260143731565</c:v>
                </c:pt>
                <c:pt idx="443">
                  <c:v>9.08741049631967</c:v>
                </c:pt>
                <c:pt idx="444">
                  <c:v>9.2600148399199007</c:v>
                </c:pt>
                <c:pt idx="445">
                  <c:v>9.4333978916739127</c:v>
                </c:pt>
                <c:pt idx="446">
                  <c:v>9.6075189488369954</c:v>
                </c:pt>
                <c:pt idx="447">
                  <c:v>9.7823377618050582</c:v>
                </c:pt>
                <c:pt idx="448">
                  <c:v>9.9578145328584675</c:v>
                </c:pt>
                <c:pt idx="449">
                  <c:v>10.133909911473067</c:v>
                </c:pt>
                <c:pt idx="450">
                  <c:v>10.310584986406887</c:v>
                </c:pt>
                <c:pt idx="451">
                  <c:v>10.487801274771622</c:v>
                </c:pt>
                <c:pt idx="452">
                  <c:v>10.665520708295533</c:v>
                </c:pt>
                <c:pt idx="453">
                  <c:v>10.843705616982625</c:v>
                </c:pt>
                <c:pt idx="454">
                  <c:v>11.022318710368699</c:v>
                </c:pt>
                <c:pt idx="455">
                  <c:v>11.20132305657204</c:v>
                </c:pt>
                <c:pt idx="456">
                  <c:v>11.380682059331376</c:v>
                </c:pt>
                <c:pt idx="457">
                  <c:v>11.560359433219633</c:v>
                </c:pt>
                <c:pt idx="458">
                  <c:v>11.740319177217435</c:v>
                </c:pt>
                <c:pt idx="459">
                  <c:v>11.920525546825182</c:v>
                </c:pt>
                <c:pt idx="460">
                  <c:v>12.100943024888796</c:v>
                </c:pt>
                <c:pt idx="461">
                  <c:v>12.28153629130933</c:v>
                </c:pt>
                <c:pt idx="462">
                  <c:v>12.462270191803336</c:v>
                </c:pt>
                <c:pt idx="463">
                  <c:v>12.643109705876741</c:v>
                </c:pt>
                <c:pt idx="464">
                  <c:v>12.824019914172739</c:v>
                </c:pt>
                <c:pt idx="465">
                  <c:v>13.004965965351058</c:v>
                </c:pt>
                <c:pt idx="466">
                  <c:v>13.185913042653835</c:v>
                </c:pt>
                <c:pt idx="467">
                  <c:v>13.366826330314808</c:v>
                </c:pt>
                <c:pt idx="468">
                  <c:v>13.547670979962071</c:v>
                </c:pt>
                <c:pt idx="469">
                  <c:v>13.728412077171209</c:v>
                </c:pt>
                <c:pt idx="470">
                  <c:v>13.909014608321774</c:v>
                </c:pt>
                <c:pt idx="471">
                  <c:v>14.089443427913089</c:v>
                </c:pt>
                <c:pt idx="472">
                  <c:v>14.269663226496835</c:v>
                </c:pt>
                <c:pt idx="473">
                  <c:v>14.449638499386596</c:v>
                </c:pt>
                <c:pt idx="474">
                  <c:v>14.629333516306843</c:v>
                </c:pt>
                <c:pt idx="475">
                  <c:v>14.808712292148234</c:v>
                </c:pt>
                <c:pt idx="476">
                  <c:v>14.987738558999062</c:v>
                </c:pt>
                <c:pt idx="477">
                  <c:v>15.166375739627645</c:v>
                </c:pt>
                <c:pt idx="478">
                  <c:v>15.344586922594385</c:v>
                </c:pt>
                <c:pt idx="479">
                  <c:v>15.522334839176935</c:v>
                </c:pt>
                <c:pt idx="480">
                  <c:v>15.699581842296869</c:v>
                </c:pt>
                <c:pt idx="481">
                  <c:v>15.876289887640469</c:v>
                </c:pt>
                <c:pt idx="482">
                  <c:v>16.052420517170503</c:v>
                </c:pt>
                <c:pt idx="483">
                  <c:v>16.227934845230063</c:v>
                </c:pt>
                <c:pt idx="484">
                  <c:v>16.402793547442766</c:v>
                </c:pt>
                <c:pt idx="485">
                  <c:v>16.576956852615858</c:v>
                </c:pt>
                <c:pt idx="486">
                  <c:v>16.750384537855368</c:v>
                </c:pt>
                <c:pt idx="487">
                  <c:v>16.923035927101807</c:v>
                </c:pt>
                <c:pt idx="488">
                  <c:v>17.094869893295094</c:v>
                </c:pt>
                <c:pt idx="489">
                  <c:v>17.265844864374429</c:v>
                </c:pt>
                <c:pt idx="490">
                  <c:v>17.43591883331505</c:v>
                </c:pt>
                <c:pt idx="491">
                  <c:v>17.605049372397161</c:v>
                </c:pt>
                <c:pt idx="492">
                  <c:v>17.773193651894616</c:v>
                </c:pt>
                <c:pt idx="493">
                  <c:v>17.940308463359166</c:v>
                </c:pt>
                <c:pt idx="494">
                  <c:v>18.106350247663485</c:v>
                </c:pt>
                <c:pt idx="495">
                  <c:v>18.271275127949039</c:v>
                </c:pt>
                <c:pt idx="496">
                  <c:v>18.435038947605761</c:v>
                </c:pt>
                <c:pt idx="497">
                  <c:v>18.597597313388004</c:v>
                </c:pt>
                <c:pt idx="498">
                  <c:v>18.758905643745301</c:v>
                </c:pt>
                <c:pt idx="499">
                  <c:v>18.918919222416953</c:v>
                </c:pt>
                <c:pt idx="500">
                  <c:v>19.077593257307463</c:v>
                </c:pt>
                <c:pt idx="501">
                  <c:v>19.234882944623212</c:v>
                </c:pt>
                <c:pt idx="502">
                  <c:v>19.390743538212568</c:v>
                </c:pt>
                <c:pt idx="503">
                  <c:v>19.545130424008207</c:v>
                </c:pt>
                <c:pt idx="504">
                  <c:v>19.69799919942654</c:v>
                </c:pt>
                <c:pt idx="505">
                  <c:v>19.849305757530548</c:v>
                </c:pt>
                <c:pt idx="506">
                  <c:v>19.999006375713595</c:v>
                </c:pt>
                <c:pt idx="507">
                  <c:v>20.147057808609222</c:v>
                </c:pt>
                <c:pt idx="508">
                  <c:v>20.293417384880811</c:v>
                </c:pt>
                <c:pt idx="509">
                  <c:v>20.438043107490035</c:v>
                </c:pt>
                <c:pt idx="510">
                  <c:v>20.580893756993916</c:v>
                </c:pt>
                <c:pt idx="511">
                  <c:v>20.721928997363168</c:v>
                </c:pt>
                <c:pt idx="512">
                  <c:v>20.861109483769795</c:v>
                </c:pt>
                <c:pt idx="513">
                  <c:v>20.998396971741599</c:v>
                </c:pt>
                <c:pt idx="514">
                  <c:v>21.133754427038713</c:v>
                </c:pt>
                <c:pt idx="515">
                  <c:v>21.267146135567778</c:v>
                </c:pt>
                <c:pt idx="516">
                  <c:v>21.398537812615849</c:v>
                </c:pt>
                <c:pt idx="517">
                  <c:v>21.527896710658482</c:v>
                </c:pt>
                <c:pt idx="518">
                  <c:v>21.655191724976213</c:v>
                </c:pt>
                <c:pt idx="519">
                  <c:v>21.780393496300661</c:v>
                </c:pt>
                <c:pt idx="520">
                  <c:v>21.903474509707788</c:v>
                </c:pt>
                <c:pt idx="521">
                  <c:v>22.024409188980105</c:v>
                </c:pt>
                <c:pt idx="522">
                  <c:v>22.143173985674277</c:v>
                </c:pt>
                <c:pt idx="523">
                  <c:v>22.25974746215374</c:v>
                </c:pt>
                <c:pt idx="524">
                  <c:v>22.374110367879549</c:v>
                </c:pt>
                <c:pt idx="525">
                  <c:v>22.486245708295161</c:v>
                </c:pt>
                <c:pt idx="526">
                  <c:v>22.596138805692984</c:v>
                </c:pt>
                <c:pt idx="527">
                  <c:v>22.703777351510549</c:v>
                </c:pt>
                <c:pt idx="528">
                  <c:v>22.809151449573132</c:v>
                </c:pt>
                <c:pt idx="529">
                  <c:v>22.912253649874479</c:v>
                </c:pt>
                <c:pt idx="530">
                  <c:v>23.013078972569467</c:v>
                </c:pt>
                <c:pt idx="531">
                  <c:v>23.11162492193813</c:v>
                </c:pt>
                <c:pt idx="532">
                  <c:v>23.207891490171075</c:v>
                </c:pt>
                <c:pt idx="533">
                  <c:v>23.301881150918085</c:v>
                </c:pt>
                <c:pt idx="534">
                  <c:v>23.393598842635004</c:v>
                </c:pt>
                <c:pt idx="535">
                  <c:v>23.483051941856079</c:v>
                </c:pt>
                <c:pt idx="536">
                  <c:v>23.570250226609708</c:v>
                </c:pt>
                <c:pt idx="537">
                  <c:v>23.655205830282153</c:v>
                </c:pt>
                <c:pt idx="538">
                  <c:v>23.737933186316425</c:v>
                </c:pt>
                <c:pt idx="539">
                  <c:v>23.818448964209907</c:v>
                </c:pt>
                <c:pt idx="540">
                  <c:v>23.89677199734361</c:v>
                </c:pt>
                <c:pt idx="541">
                  <c:v>23.972923203238146</c:v>
                </c:pt>
                <c:pt idx="542">
                  <c:v>24.046925496884327</c:v>
                </c:pt>
                <c:pt idx="543">
                  <c:v>24.11880369784069</c:v>
                </c:pt>
                <c:pt idx="544">
                  <c:v>24.188584431824939</c:v>
                </c:pt>
                <c:pt idx="545">
                  <c:v>24.256296027551258</c:v>
                </c:pt>
                <c:pt idx="546">
                  <c:v>24.321968409581366</c:v>
                </c:pt>
                <c:pt idx="547">
                  <c:v>24.385632987963039</c:v>
                </c:pt>
                <c:pt idx="548">
                  <c:v>24.447322545427124</c:v>
                </c:pt>
                <c:pt idx="549">
                  <c:v>24.507071122902694</c:v>
                </c:pt>
                <c:pt idx="550">
                  <c:v>24.564913904090673</c:v>
                </c:pt>
                <c:pt idx="551">
                  <c:v>24.620887099809877</c:v>
                </c:pt>
                <c:pt idx="552">
                  <c:v>24.675027832795948</c:v>
                </c:pt>
                <c:pt idx="553">
                  <c:v>24.727374023596727</c:v>
                </c:pt>
                <c:pt idx="554">
                  <c:v>24.777964278162344</c:v>
                </c:pt>
                <c:pt idx="555">
                  <c:v>24.826837777683647</c:v>
                </c:pt>
                <c:pt idx="556">
                  <c:v>24.874034171181645</c:v>
                </c:pt>
                <c:pt idx="557">
                  <c:v>24.919593471299681</c:v>
                </c:pt>
                <c:pt idx="558">
                  <c:v>24.963555953697128</c:v>
                </c:pt>
                <c:pt idx="559">
                  <c:v>25.005962060390551</c:v>
                </c:pt>
                <c:pt idx="560">
                  <c:v>25.046852307335509</c:v>
                </c:pt>
                <c:pt idx="561">
                  <c:v>25.086267196490748</c:v>
                </c:pt>
                <c:pt idx="562">
                  <c:v>25.124247132556381</c:v>
                </c:pt>
                <c:pt idx="563">
                  <c:v>25.16083234452994</c:v>
                </c:pt>
                <c:pt idx="564">
                  <c:v>25.196062812178717</c:v>
                </c:pt>
                <c:pt idx="565">
                  <c:v>25.229978197484204</c:v>
                </c:pt>
                <c:pt idx="566">
                  <c:v>25.262617781075065</c:v>
                </c:pt>
                <c:pt idx="567">
                  <c:v>25.294020403628878</c:v>
                </c:pt>
                <c:pt idx="568">
                  <c:v>25.324224412190052</c:v>
                </c:pt>
                <c:pt idx="569">
                  <c:v>25.353267611321748</c:v>
                </c:pt>
                <c:pt idx="570">
                  <c:v>25.381187218984032</c:v>
                </c:pt>
                <c:pt idx="571">
                  <c:v>25.408019827007458</c:v>
                </c:pt>
                <c:pt idx="572">
                  <c:v>25.433801366012261</c:v>
                </c:pt>
                <c:pt idx="573">
                  <c:v>25.458567074606876</c:v>
                </c:pt>
                <c:pt idx="574">
                  <c:v>25.482351472686602</c:v>
                </c:pt>
                <c:pt idx="575">
                  <c:v>25.505188338642341</c:v>
                </c:pt>
                <c:pt idx="576">
                  <c:v>25.527110690282154</c:v>
                </c:pt>
                <c:pt idx="577">
                  <c:v>25.548150769262335</c:v>
                </c:pt>
                <c:pt idx="578">
                  <c:v>25.568340028822014</c:v>
                </c:pt>
                <c:pt idx="579">
                  <c:v>25.587709124613639</c:v>
                </c:pt>
                <c:pt idx="580">
                  <c:v>25.60628790842263</c:v>
                </c:pt>
                <c:pt idx="581">
                  <c:v>25.624105424571155</c:v>
                </c:pt>
                <c:pt idx="582">
                  <c:v>25.641189908804709</c:v>
                </c:pt>
                <c:pt idx="583">
                  <c:v>25.657568789464705</c:v>
                </c:pt>
                <c:pt idx="584">
                  <c:v>25.673268690755783</c:v>
                </c:pt>
                <c:pt idx="585">
                  <c:v>25.688315437923031</c:v>
                </c:pt>
                <c:pt idx="586">
                  <c:v>25.702734064161305</c:v>
                </c:pt>
                <c:pt idx="587">
                  <c:v>25.716548819086505</c:v>
                </c:pt>
                <c:pt idx="588">
                  <c:v>25.7297831786065</c:v>
                </c:pt>
                <c:pt idx="589">
                  <c:v>25.742459856037659</c:v>
                </c:pt>
                <c:pt idx="590">
                  <c:v>25.754600814321378</c:v>
                </c:pt>
                <c:pt idx="591">
                  <c:v>25.766227279203399</c:v>
                </c:pt>
                <c:pt idx="592">
                  <c:v>25.777359753247207</c:v>
                </c:pt>
                <c:pt idx="593">
                  <c:v>25.78801803056102</c:v>
                </c:pt>
                <c:pt idx="594">
                  <c:v>25.798221212126414</c:v>
                </c:pt>
                <c:pt idx="595">
                  <c:v>25.807987721624276</c:v>
                </c:pt>
                <c:pt idx="596">
                  <c:v>25.817335321661872</c:v>
                </c:pt>
                <c:pt idx="597">
                  <c:v>25.826281130312353</c:v>
                </c:pt>
                <c:pt idx="598">
                  <c:v>25.834841637884903</c:v>
                </c:pt>
                <c:pt idx="599">
                  <c:v>25.843032723851298</c:v>
                </c:pt>
                <c:pt idx="600">
                  <c:v>25.85086967386064</c:v>
                </c:pt>
                <c:pt idx="601">
                  <c:v>25.858367196780694</c:v>
                </c:pt>
                <c:pt idx="602">
                  <c:v>25.865539441710098</c:v>
                </c:pt>
                <c:pt idx="603">
                  <c:v>25.872400014911147</c:v>
                </c:pt>
                <c:pt idx="604">
                  <c:v>25.878961996618422</c:v>
                </c:pt>
                <c:pt idx="605">
                  <c:v>25.885237957683227</c:v>
                </c:pt>
                <c:pt idx="606">
                  <c:v>25.891239976018255</c:v>
                </c:pt>
                <c:pt idx="607">
                  <c:v>25.896979652811794</c:v>
                </c:pt>
                <c:pt idx="608">
                  <c:v>25.902468128483868</c:v>
                </c:pt>
                <c:pt idx="609">
                  <c:v>25.907716098361142</c:v>
                </c:pt>
                <c:pt idx="610">
                  <c:v>25.912733828050378</c:v>
                </c:pt>
                <c:pt idx="611">
                  <c:v>25.917531168493561</c:v>
                </c:pt>
                <c:pt idx="612">
                  <c:v>25.922117570690432</c:v>
                </c:pt>
                <c:pt idx="613">
                  <c:v>25.92650210007708</c:v>
                </c:pt>
                <c:pt idx="614">
                  <c:v>25.930693450551363</c:v>
                </c:pt>
                <c:pt idx="615">
                  <c:v>25.934699958138285</c:v>
                </c:pt>
                <c:pt idx="616">
                  <c:v>25.938529614290239</c:v>
                </c:pt>
                <c:pt idx="617">
                  <c:v>25.942190078818975</c:v>
                </c:pt>
                <c:pt idx="618">
                  <c:v>25.945688692457601</c:v>
                </c:pt>
                <c:pt idx="619">
                  <c:v>25.94903248905246</c:v>
                </c:pt>
                <c:pt idx="620">
                  <c:v>25.952228207385868</c:v>
                </c:pt>
                <c:pt idx="621">
                  <c:v>25.955282302632025</c:v>
                </c:pt>
                <c:pt idx="622">
                  <c:v>25.958200957449161</c:v>
                </c:pt>
                <c:pt idx="623">
                  <c:v>25.960990092712152</c:v>
                </c:pt>
                <c:pt idx="624">
                  <c:v>25.963655377890206</c:v>
                </c:pt>
                <c:pt idx="625">
                  <c:v>25.966202241075468</c:v>
                </c:pt>
                <c:pt idx="626">
                  <c:v>25.968635878668238</c:v>
                </c:pt>
                <c:pt idx="627">
                  <c:v>25.970961264725705</c:v>
                </c:pt>
                <c:pt idx="628">
                  <c:v>25.973183159980895</c:v>
                </c:pt>
                <c:pt idx="629">
                  <c:v>25.975306120539312</c:v>
                </c:pt>
                <c:pt idx="630">
                  <c:v>25.977334506260839</c:v>
                </c:pt>
                <c:pt idx="631">
                  <c:v>25.979272488834553</c:v>
                </c:pt>
                <c:pt idx="632">
                  <c:v>25.981124059554631</c:v>
                </c:pt>
                <c:pt idx="633">
                  <c:v>25.982893036805223</c:v>
                </c:pt>
                <c:pt idx="634">
                  <c:v>25.984583073262577</c:v>
                </c:pt>
                <c:pt idx="635">
                  <c:v>25.986197662822509</c:v>
                </c:pt>
                <c:pt idx="636">
                  <c:v>25.987740147261537</c:v>
                </c:pt>
                <c:pt idx="637">
                  <c:v>25.989213722639647</c:v>
                </c:pt>
                <c:pt idx="638">
                  <c:v>25.990621445453023</c:v>
                </c:pt>
                <c:pt idx="639">
                  <c:v>25.99196623854462</c:v>
                </c:pt>
                <c:pt idx="640">
                  <c:v>25.993250896780566</c:v>
                </c:pt>
                <c:pt idx="641">
                  <c:v>25.994478092500326</c:v>
                </c:pt>
                <c:pt idx="642">
                  <c:v>25.995650380748145</c:v>
                </c:pt>
                <c:pt idx="643">
                  <c:v>25.996770204293476</c:v>
                </c:pt>
                <c:pt idx="644">
                  <c:v>25.99783989844779</c:v>
                </c:pt>
                <c:pt idx="645">
                  <c:v>25.998861695685004</c:v>
                </c:pt>
                <c:pt idx="646">
                  <c:v>25.999837730072613</c:v>
                </c:pt>
                <c:pt idx="647">
                  <c:v>26.000770041520425</c:v>
                </c:pt>
                <c:pt idx="648">
                  <c:v>26.001660579853741</c:v>
                </c:pt>
                <c:pt idx="649">
                  <c:v>26.002511208717422</c:v>
                </c:pt>
                <c:pt idx="650">
                  <c:v>26.003323709317264</c:v>
                </c:pt>
                <c:pt idx="651">
                  <c:v>26.004099784005017</c:v>
                </c:pt>
                <c:pt idx="652">
                  <c:v>26.00484105971276</c:v>
                </c:pt>
                <c:pt idx="653">
                  <c:v>26.005549091242802</c:v>
                </c:pt>
                <c:pt idx="654">
                  <c:v>26.006225364418533</c:v>
                </c:pt>
                <c:pt idx="655">
                  <c:v>26.006871299101764</c:v>
                </c:pt>
                <c:pt idx="656">
                  <c:v>26.007488252081906</c:v>
                </c:pt>
                <c:pt idx="657">
                  <c:v>26.008077519841972</c:v>
                </c:pt>
                <c:pt idx="658">
                  <c:v>26.008640341206494</c:v>
                </c:pt>
                <c:pt idx="659">
                  <c:v>26.009177899875965</c:v>
                </c:pt>
                <c:pt idx="660">
                  <c:v>26.009691326852575</c:v>
                </c:pt>
                <c:pt idx="661">
                  <c:v>26.0101817027615</c:v>
                </c:pt>
                <c:pt idx="662">
                  <c:v>26.010650060072237</c:v>
                </c:pt>
                <c:pt idx="663">
                  <c:v>26.011097385223884</c:v>
                </c:pt>
                <c:pt idx="664">
                  <c:v>26.011524620658445</c:v>
                </c:pt>
                <c:pt idx="665">
                  <c:v>26.011932666766043</c:v>
                </c:pt>
                <c:pt idx="666">
                  <c:v>26.012322383745577</c:v>
                </c:pt>
                <c:pt idx="667">
                  <c:v>26.012694593384463</c:v>
                </c:pt>
                <c:pt idx="668">
                  <c:v>26.013050080760809</c:v>
                </c:pt>
                <c:pt idx="669">
                  <c:v>26.01338959587131</c:v>
                </c:pt>
                <c:pt idx="670">
                  <c:v>26.01371385518798</c:v>
                </c:pt>
                <c:pt idx="671">
                  <c:v>26.014023543146866</c:v>
                </c:pt>
                <c:pt idx="672">
                  <c:v>26.014319313571324</c:v>
                </c:pt>
                <c:pt idx="673">
                  <c:v>26.014601791033051</c:v>
                </c:pt>
                <c:pt idx="674">
                  <c:v>26.014871572153265</c:v>
                </c:pt>
                <c:pt idx="675">
                  <c:v>26.015129226846597</c:v>
                </c:pt>
                <c:pt idx="676">
                  <c:v>26.015375299510389</c:v>
                </c:pt>
                <c:pt idx="677">
                  <c:v>26.01561031016136</c:v>
                </c:pt>
                <c:pt idx="678">
                  <c:v>26.015834755522398</c:v>
                </c:pt>
                <c:pt idx="679">
                  <c:v>26.016049110061129</c:v>
                </c:pt>
                <c:pt idx="680">
                  <c:v>26.016253826982776</c:v>
                </c:pt>
                <c:pt idx="681">
                  <c:v>26.016449339179008</c:v>
                </c:pt>
                <c:pt idx="682">
                  <c:v>26.016636060134807</c:v>
                </c:pt>
                <c:pt idx="683">
                  <c:v>26.016814384795218</c:v>
                </c:pt>
                <c:pt idx="684">
                  <c:v>26.01698469039362</c:v>
                </c:pt>
                <c:pt idx="685">
                  <c:v>26.017147337243287</c:v>
                </c:pt>
                <c:pt idx="686">
                  <c:v>26.017302669493791</c:v>
                </c:pt>
                <c:pt idx="687">
                  <c:v>26.017451015853858</c:v>
                </c:pt>
                <c:pt idx="688">
                  <c:v>26.017592690282008</c:v>
                </c:pt>
                <c:pt idx="689">
                  <c:v>26.017727992646645</c:v>
                </c:pt>
                <c:pt idx="690">
                  <c:v>26.017857209356574</c:v>
                </c:pt>
                <c:pt idx="691">
                  <c:v>26.017980613963601</c:v>
                </c:pt>
                <c:pt idx="692">
                  <c:v>26.018098467738263</c:v>
                </c:pt>
                <c:pt idx="693">
                  <c:v>26.018211020219866</c:v>
                </c:pt>
                <c:pt idx="694">
                  <c:v>26.018318509741995</c:v>
                </c:pt>
                <c:pt idx="695">
                  <c:v>26.018421163934732</c:v>
                </c:pt>
                <c:pt idx="696">
                  <c:v>26.018519200204217</c:v>
                </c:pt>
                <c:pt idx="697">
                  <c:v>26.01861282619101</c:v>
                </c:pt>
                <c:pt idx="698">
                  <c:v>26.018702240207936</c:v>
                </c:pt>
                <c:pt idx="699">
                  <c:v>26.018787631658299</c:v>
                </c:pt>
                <c:pt idx="700">
                  <c:v>26.018869181435534</c:v>
                </c:pt>
                <c:pt idx="701">
                  <c:v>26.018947062304846</c:v>
                </c:pt>
                <c:pt idx="702">
                  <c:v>26.019021439267938</c:v>
                </c:pt>
                <c:pt idx="703">
                  <c:v>26.019092469911321</c:v>
                </c:pt>
                <c:pt idx="704">
                  <c:v>26.019160304739067</c:v>
                </c:pt>
                <c:pt idx="705">
                  <c:v>26.019225087490703</c:v>
                </c:pt>
                <c:pt idx="706">
                  <c:v>26.019286955444834</c:v>
                </c:pt>
                <c:pt idx="707">
                  <c:v>26.01934603970922</c:v>
                </c:pt>
                <c:pt idx="708">
                  <c:v>26.019402465497812</c:v>
                </c:pt>
                <c:pt idx="709">
                  <c:v>26.01945635239538</c:v>
                </c:pt>
                <c:pt idx="710">
                  <c:v>26.019507814610328</c:v>
                </c:pt>
                <c:pt idx="711">
                  <c:v>26.019556961216189</c:v>
                </c:pt>
                <c:pt idx="712">
                  <c:v>26.019603896382193</c:v>
                </c:pt>
                <c:pt idx="713">
                  <c:v>26.019648719593647</c:v>
                </c:pt>
                <c:pt idx="714">
                  <c:v>26.019691525862299</c:v>
                </c:pt>
                <c:pt idx="715">
                  <c:v>26.019732405927321</c:v>
                </c:pt>
                <c:pt idx="716">
                  <c:v>26.019771446447358</c:v>
                </c:pt>
                <c:pt idx="717">
                  <c:v>26.019808730183804</c:v>
                </c:pt>
                <c:pt idx="718">
                  <c:v>26.019844336176</c:v>
                </c:pt>
                <c:pt idx="719">
                  <c:v>26.019878339908409</c:v>
                </c:pt>
                <c:pt idx="720">
                  <c:v>26.01991081347056</c:v>
                </c:pt>
                <c:pt idx="721">
                  <c:v>26.019941825709459</c:v>
                </c:pt>
                <c:pt idx="722">
                  <c:v>26.019971442375443</c:v>
                </c:pt>
                <c:pt idx="723">
                  <c:v>26.019999726261375</c:v>
                </c:pt>
                <c:pt idx="724">
                  <c:v>26.020026737335556</c:v>
                </c:pt>
                <c:pt idx="725">
                  <c:v>26.020052532868753</c:v>
                </c:pt>
                <c:pt idx="726">
                  <c:v>26.020077167555435</c:v>
                </c:pt>
                <c:pt idx="727">
                  <c:v>26.020100693629693</c:v>
                </c:pt>
                <c:pt idx="728">
                  <c:v>26.02012316097575</c:v>
                </c:pt>
                <c:pt idx="729">
                  <c:v>26.020144617233711</c:v>
                </c:pt>
                <c:pt idx="730">
                  <c:v>26.020165107900432</c:v>
                </c:pt>
                <c:pt idx="731">
                  <c:v>26.020184676425941</c:v>
                </c:pt>
                <c:pt idx="732">
                  <c:v>26.020203364305445</c:v>
                </c:pt>
                <c:pt idx="733">
                  <c:v>26.020221211167254</c:v>
                </c:pt>
                <c:pt idx="734">
                  <c:v>26.020238254856778</c:v>
                </c:pt>
                <c:pt idx="735">
                  <c:v>26.02025453151667</c:v>
                </c:pt>
                <c:pt idx="736">
                  <c:v>26.020270075663412</c:v>
                </c:pt>
                <c:pt idx="737">
                  <c:v>26.020284920260515</c:v>
                </c:pt>
                <c:pt idx="738">
                  <c:v>26.020299096788285</c:v>
                </c:pt>
                <c:pt idx="739">
                  <c:v>26.02031263531061</c:v>
                </c:pt>
                <c:pt idx="740">
                  <c:v>26.020325564538666</c:v>
                </c:pt>
                <c:pt idx="741">
                  <c:v>26.020337911891701</c:v>
                </c:pt>
                <c:pt idx="742">
                  <c:v>26.020349703555247</c:v>
                </c:pt>
                <c:pt idx="743">
                  <c:v>26.020360964536565</c:v>
                </c:pt>
                <c:pt idx="744">
                  <c:v>26.020371718717598</c:v>
                </c:pt>
                <c:pt idx="745">
                  <c:v>26.020381988905747</c:v>
                </c:pt>
                <c:pt idx="746">
                  <c:v>26.020391796882095</c:v>
                </c:pt>
                <c:pt idx="747">
                  <c:v>26.020401163447545</c:v>
                </c:pt>
                <c:pt idx="748">
                  <c:v>26.020410108467068</c:v>
                </c:pt>
                <c:pt idx="749">
                  <c:v>26.020418650911679</c:v>
                </c:pt>
                <c:pt idx="750">
                  <c:v>26.020426808898712</c:v>
                </c:pt>
                <c:pt idx="751">
                  <c:v>26.020434599730216</c:v>
                </c:pt>
                <c:pt idx="752">
                  <c:v>26.020442039929655</c:v>
                </c:pt>
                <c:pt idx="753">
                  <c:v>26.020449145276935</c:v>
                </c:pt>
                <c:pt idx="754">
                  <c:v>26.020455930841791</c:v>
                </c:pt>
                <c:pt idx="755">
                  <c:v>26.020462411015878</c:v>
                </c:pt>
                <c:pt idx="756">
                  <c:v>26.020468599543157</c:v>
                </c:pt>
                <c:pt idx="757">
                  <c:v>26.020474509549103</c:v>
                </c:pt>
                <c:pt idx="758">
                  <c:v>26.020480153568514</c:v>
                </c:pt>
                <c:pt idx="759">
                  <c:v>26.020485543572072</c:v>
                </c:pt>
                <c:pt idx="760">
                  <c:v>26.020490690991792</c:v>
                </c:pt>
                <c:pt idx="761">
                  <c:v>26.0204956067452</c:v>
                </c:pt>
                <c:pt idx="762">
                  <c:v>26.020500301258465</c:v>
                </c:pt>
                <c:pt idx="763">
                  <c:v>26.020504784488594</c:v>
                </c:pt>
                <c:pt idx="764">
                  <c:v>26.020509065944466</c:v>
                </c:pt>
                <c:pt idx="765">
                  <c:v>26.020513154707047</c:v>
                </c:pt>
                <c:pt idx="766">
                  <c:v>26.020517059448608</c:v>
                </c:pt>
                <c:pt idx="767">
                  <c:v>26.020520788451137</c:v>
                </c:pt>
                <c:pt idx="768">
                  <c:v>26.020524349623905</c:v>
                </c:pt>
                <c:pt idx="769">
                  <c:v>26.020527750520245</c:v>
                </c:pt>
                <c:pt idx="770">
                  <c:v>26.020530998353536</c:v>
                </c:pt>
                <c:pt idx="771">
                  <c:v>26.020534100012519</c:v>
                </c:pt>
                <c:pt idx="772">
                  <c:v>26.020537062075938</c:v>
                </c:pt>
                <c:pt idx="773">
                  <c:v>26.020539890826427</c:v>
                </c:pt>
                <c:pt idx="774">
                  <c:v>26.020542592263922</c:v>
                </c:pt>
                <c:pt idx="775">
                  <c:v>26.020545172118261</c:v>
                </c:pt>
                <c:pt idx="776">
                  <c:v>26.020547635861469</c:v>
                </c:pt>
                <c:pt idx="777">
                  <c:v>26.020549988719274</c:v>
                </c:pt>
                <c:pt idx="778">
                  <c:v>26.020552235682239</c:v>
                </c:pt>
                <c:pt idx="779">
                  <c:v>26.020554381516291</c:v>
                </c:pt>
                <c:pt idx="780">
                  <c:v>26.020556430772906</c:v>
                </c:pt>
                <c:pt idx="781">
                  <c:v>26.02055838779868</c:v>
                </c:pt>
                <c:pt idx="782">
                  <c:v>26.020560256744616</c:v>
                </c:pt>
                <c:pt idx="783">
                  <c:v>26.020562041574877</c:v>
                </c:pt>
                <c:pt idx="784">
                  <c:v>26.02056374607524</c:v>
                </c:pt>
                <c:pt idx="785">
                  <c:v>26.020565373861089</c:v>
                </c:pt>
                <c:pt idx="786">
                  <c:v>26.020566928385051</c:v>
                </c:pt>
                <c:pt idx="787">
                  <c:v>26.020568412944442</c:v>
                </c:pt>
                <c:pt idx="788">
                  <c:v>26.020569830688139</c:v>
                </c:pt>
                <c:pt idx="789">
                  <c:v>26.0205711846233</c:v>
                </c:pt>
                <c:pt idx="790">
                  <c:v>26.020572477621712</c:v>
                </c:pt>
                <c:pt idx="791">
                  <c:v>26.020573712425985</c:v>
                </c:pt>
                <c:pt idx="792">
                  <c:v>26.020574891655237</c:v>
                </c:pt>
                <c:pt idx="793">
                  <c:v>26.020576017810733</c:v>
                </c:pt>
                <c:pt idx="794">
                  <c:v>26.020577093281162</c:v>
                </c:pt>
                <c:pt idx="795">
                  <c:v>26.020578120347679</c:v>
                </c:pt>
                <c:pt idx="796">
                  <c:v>26.020579101188822</c:v>
                </c:pt>
                <c:pt idx="797">
                  <c:v>26.020580037885061</c:v>
                </c:pt>
                <c:pt idx="798">
                  <c:v>26.020580932423215</c:v>
                </c:pt>
                <c:pt idx="799">
                  <c:v>26.020581786700674</c:v>
                </c:pt>
                <c:pt idx="800">
                  <c:v>26.020582602529501</c:v>
                </c:pt>
                <c:pt idx="801">
                  <c:v>26.020583381640101</c:v>
                </c:pt>
                <c:pt idx="802">
                  <c:v>26.02058412568509</c:v>
                </c:pt>
                <c:pt idx="803">
                  <c:v>26.020584836242648</c:v>
                </c:pt>
                <c:pt idx="804">
                  <c:v>26.020585514819956</c:v>
                </c:pt>
                <c:pt idx="805">
                  <c:v>26.020586162856368</c:v>
                </c:pt>
                <c:pt idx="806">
                  <c:v>26.020586781726408</c:v>
                </c:pt>
                <c:pt idx="807">
                  <c:v>26.020587372742796</c:v>
                </c:pt>
                <c:pt idx="808">
                  <c:v>26.020587937159156</c:v>
                </c:pt>
                <c:pt idx="809">
                  <c:v>26.020588476172655</c:v>
                </c:pt>
                <c:pt idx="810">
                  <c:v>26.020588990926612</c:v>
                </c:pt>
                <c:pt idx="811">
                  <c:v>26.020589482512882</c:v>
                </c:pt>
                <c:pt idx="812">
                  <c:v>26.020589951974173</c:v>
                </c:pt>
                <c:pt idx="813">
                  <c:v>26.020590400306283</c:v>
                </c:pt>
                <c:pt idx="814">
                  <c:v>26.020590828460151</c:v>
                </c:pt>
                <c:pt idx="815">
                  <c:v>26.020591237343979</c:v>
                </c:pt>
                <c:pt idx="816">
                  <c:v>26.020591627825027</c:v>
                </c:pt>
                <c:pt idx="817">
                  <c:v>26.020592000731583</c:v>
                </c:pt>
                <c:pt idx="818">
                  <c:v>26.020592356854578</c:v>
                </c:pt>
              </c:numCache>
            </c:numRef>
          </c:yVal>
          <c:smooth val="1"/>
          <c:extLst>
            <c:ext xmlns:c16="http://schemas.microsoft.com/office/drawing/2014/chart" uri="{C3380CC4-5D6E-409C-BE32-E72D297353CC}">
              <c16:uniqueId val="{00000000-5BFC-1644-9E1C-9C7FD8946710}"/>
            </c:ext>
          </c:extLst>
        </c:ser>
        <c:dLbls>
          <c:showLegendKey val="0"/>
          <c:showVal val="0"/>
          <c:showCatName val="0"/>
          <c:showSerName val="0"/>
          <c:showPercent val="0"/>
          <c:showBubbleSize val="0"/>
        </c:dLbls>
        <c:axId val="529360000"/>
        <c:axId val="529361920"/>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Sheet2!$AY$4:$AY$822</c:f>
              <c:numCache>
                <c:formatCode>0.0000</c:formatCode>
                <c:ptCount val="819"/>
                <c:pt idx="0">
                  <c:v>5.4458598534861862E-3</c:v>
                </c:pt>
                <c:pt idx="1">
                  <c:v>5.5727102240931674E-3</c:v>
                </c:pt>
                <c:pt idx="2">
                  <c:v>5.7025153193375443E-3</c:v>
                </c:pt>
                <c:pt idx="3">
                  <c:v>5.835343963592767E-3</c:v>
                </c:pt>
                <c:pt idx="4">
                  <c:v>5.9712665843575478E-3</c:v>
                </c:pt>
                <c:pt idx="5">
                  <c:v>6.1103552495974309E-3</c:v>
                </c:pt>
                <c:pt idx="6">
                  <c:v>6.2526837059561288E-3</c:v>
                </c:pt>
                <c:pt idx="7">
                  <c:v>6.3983274178569405E-3</c:v>
                </c:pt>
                <c:pt idx="8">
                  <c:v>6.5473636075149572E-3</c:v>
                </c:pt>
                <c:pt idx="9">
                  <c:v>6.6998712958812462E-3</c:v>
                </c:pt>
                <c:pt idx="10">
                  <c:v>6.855931344540777E-3</c:v>
                </c:pt>
                <c:pt idx="11">
                  <c:v>7.0156264985862301E-3</c:v>
                </c:pt>
                <c:pt idx="12">
                  <c:v>7.1790414304905223E-3</c:v>
                </c:pt>
                <c:pt idx="13">
                  <c:v>7.3462627850011866E-3</c:v>
                </c:pt>
                <c:pt idx="14">
                  <c:v>7.5173792250805309E-3</c:v>
                </c:pt>
                <c:pt idx="15">
                  <c:v>7.6924814789158264E-3</c:v>
                </c:pt>
                <c:pt idx="16">
                  <c:v>7.8716623880245463E-3</c:v>
                </c:pt>
                <c:pt idx="17">
                  <c:v>8.0550169564800756E-3</c:v>
                </c:pt>
                <c:pt idx="18">
                  <c:v>8.2426424012840734E-3</c:v>
                </c:pt>
                <c:pt idx="19">
                  <c:v>8.4346382039121003E-3</c:v>
                </c:pt>
                <c:pt idx="20">
                  <c:v>8.6311061630599539E-3</c:v>
                </c:pt>
                <c:pt idx="21">
                  <c:v>8.8321504486185681E-3</c:v>
                </c:pt>
                <c:pt idx="22">
                  <c:v>9.0378776569061854E-3</c:v>
                </c:pt>
                <c:pt idx="23">
                  <c:v>9.2483968671869844E-3</c:v>
                </c:pt>
                <c:pt idx="24">
                  <c:v>9.4638196995062863E-3</c:v>
                </c:pt>
                <c:pt idx="25">
                  <c:v>9.6842603738728217E-3</c:v>
                </c:pt>
                <c:pt idx="26">
                  <c:v>9.9098357708195459E-3</c:v>
                </c:pt>
                <c:pt idx="27">
                  <c:v>1.0140665493375127E-2</c:v>
                </c:pt>
                <c:pt idx="28">
                  <c:v>1.0376871930478888E-2</c:v>
                </c:pt>
                <c:pt idx="29">
                  <c:v>1.0618580321872862E-2</c:v>
                </c:pt>
                <c:pt idx="30">
                  <c:v>1.0865918824505402E-2</c:v>
                </c:pt>
                <c:pt idx="31">
                  <c:v>1.1119018580481484E-2</c:v>
                </c:pt>
                <c:pt idx="32">
                  <c:v>1.1378013786595802E-2</c:v>
                </c:pt>
                <c:pt idx="33">
                  <c:v>1.164304176548544E-2</c:v>
                </c:pt>
                <c:pt idx="34">
                  <c:v>1.1914243038439926E-2</c:v>
                </c:pt>
                <c:pt idx="35">
                  <c:v>1.2191761399907229E-2</c:v>
                </c:pt>
                <c:pt idx="36">
                  <c:v>1.2475743993735222E-2</c:v>
                </c:pt>
                <c:pt idx="37">
                  <c:v>1.2766341391188979E-2</c:v>
                </c:pt>
                <c:pt idx="38">
                  <c:v>1.3063707670785348E-2</c:v>
                </c:pt>
                <c:pt idx="39">
                  <c:v>1.3368000499987123E-2</c:v>
                </c:pt>
                <c:pt idx="40">
                  <c:v>1.3679381218800005E-2</c:v>
                </c:pt>
                <c:pt idx="41">
                  <c:v>1.3998014925316885E-2</c:v>
                </c:pt>
                <c:pt idx="42">
                  <c:v>1.4324070563254559E-2</c:v>
                </c:pt>
                <c:pt idx="43">
                  <c:v>1.4657721011529564E-2</c:v>
                </c:pt>
                <c:pt idx="44">
                  <c:v>1.4999143175920349E-2</c:v>
                </c:pt>
                <c:pt idx="45">
                  <c:v>1.5348518082864542E-2</c:v>
                </c:pt>
                <c:pt idx="46">
                  <c:v>1.5706030975441067E-2</c:v>
                </c:pt>
                <c:pt idx="47">
                  <c:v>1.6071871411587866E-2</c:v>
                </c:pt>
                <c:pt idx="48">
                  <c:v>1.6446233364607425E-2</c:v>
                </c:pt>
                <c:pt idx="49">
                  <c:v>1.6829315326013318E-2</c:v>
                </c:pt>
                <c:pt idx="50">
                  <c:v>1.7221320410772289E-2</c:v>
                </c:pt>
                <c:pt idx="51">
                  <c:v>1.7622456464997799E-2</c:v>
                </c:pt>
                <c:pt idx="52">
                  <c:v>1.8032936176151919E-2</c:v>
                </c:pt>
                <c:pt idx="53">
                  <c:v>1.8452977185814165E-2</c:v>
                </c:pt>
                <c:pt idx="54">
                  <c:v>1.8882802205077018E-2</c:v>
                </c:pt>
                <c:pt idx="55">
                  <c:v>1.9322639132629282E-2</c:v>
                </c:pt>
                <c:pt idx="56">
                  <c:v>1.9772721175589942E-2</c:v>
                </c:pt>
                <c:pt idx="57">
                  <c:v>2.023328697315642E-2</c:v>
                </c:pt>
                <c:pt idx="58">
                  <c:v>2.0704580723133102E-2</c:v>
                </c:pt>
                <c:pt idx="59">
                  <c:v>2.1186852311406854E-2</c:v>
                </c:pt>
                <c:pt idx="60">
                  <c:v>2.1680357444438449E-2</c:v>
                </c:pt>
                <c:pt idx="61">
                  <c:v>2.2185357784839928E-2</c:v>
                </c:pt>
                <c:pt idx="62">
                  <c:v>2.2702121090110033E-2</c:v>
                </c:pt>
                <c:pt idx="63">
                  <c:v>2.3230921354600968E-2</c:v>
                </c:pt>
                <c:pt idx="64">
                  <c:v>2.3772038954792015E-2</c:v>
                </c:pt>
                <c:pt idx="65">
                  <c:v>2.4325760797946752E-2</c:v>
                </c:pt>
                <c:pt idx="66">
                  <c:v>2.4892380474233027E-2</c:v>
                </c:pt>
                <c:pt idx="67">
                  <c:v>2.5472198412386002E-2</c:v>
                </c:pt>
                <c:pt idx="68">
                  <c:v>2.6065522038997015E-2</c:v>
                </c:pt>
                <c:pt idx="69">
                  <c:v>2.667266594151247E-2</c:v>
                </c:pt>
                <c:pt idx="70">
                  <c:v>2.7293952035029587E-2</c:v>
                </c:pt>
                <c:pt idx="71">
                  <c:v>2.7929709732976905E-2</c:v>
                </c:pt>
                <c:pt idx="72">
                  <c:v>2.8580276121770425E-2</c:v>
                </c:pt>
                <c:pt idx="73">
                  <c:v>2.9245996139537756E-2</c:v>
                </c:pt>
                <c:pt idx="74">
                  <c:v>2.9927222759005213E-2</c:v>
                </c:pt>
                <c:pt idx="75">
                  <c:v>3.0624317174644571E-2</c:v>
                </c:pt>
                <c:pt idx="76">
                  <c:v>3.1337648994178874E-2</c:v>
                </c:pt>
                <c:pt idx="77">
                  <c:v>3.206759643454879E-2</c:v>
                </c:pt>
                <c:pt idx="78">
                  <c:v>3.2814546522443158E-2</c:v>
                </c:pt>
                <c:pt idx="79">
                  <c:v>3.3578895299500595E-2</c:v>
                </c:pt>
                <c:pt idx="80">
                  <c:v>3.4361048032290217E-2</c:v>
                </c:pt>
                <c:pt idx="81">
                  <c:v>3.516141942718333E-2</c:v>
                </c:pt>
                <c:pt idx="82">
                  <c:v>3.5980433850229733E-2</c:v>
                </c:pt>
                <c:pt idx="83">
                  <c:v>3.6818525552155215E-2</c:v>
                </c:pt>
                <c:pt idx="84">
                  <c:v>3.7676138898599651E-2</c:v>
                </c:pt>
                <c:pt idx="85">
                  <c:v>3.8553728605717548E-2</c:v>
                </c:pt>
                <c:pt idx="86">
                  <c:v>3.9451759981265842E-2</c:v>
                </c:pt>
                <c:pt idx="87">
                  <c:v>4.0370709171307348E-2</c:v>
                </c:pt>
                <c:pt idx="88">
                  <c:v>4.1311063412659589E-2</c:v>
                </c:pt>
                <c:pt idx="89">
                  <c:v>4.2273321291223999E-2</c:v>
                </c:pt>
                <c:pt idx="90">
                  <c:v>4.3257993006331034E-2</c:v>
                </c:pt>
                <c:pt idx="91">
                  <c:v>4.4265600641242908E-2</c:v>
                </c:pt>
                <c:pt idx="92">
                  <c:v>4.5296678439955926E-2</c:v>
                </c:pt>
                <c:pt idx="93">
                  <c:v>4.6351773090449848E-2</c:v>
                </c:pt>
                <c:pt idx="94">
                  <c:v>4.743144401453421E-2</c:v>
                </c:pt>
                <c:pt idx="95">
                  <c:v>4.8536263664445266E-2</c:v>
                </c:pt>
                <c:pt idx="96">
                  <c:v>4.966681782635058E-2</c:v>
                </c:pt>
                <c:pt idx="97">
                  <c:v>5.082370593092244E-2</c:v>
                </c:pt>
                <c:pt idx="98">
                  <c:v>5.2007541371144092E-2</c:v>
                </c:pt>
                <c:pt idx="99">
                  <c:v>5.3218951827518055E-2</c:v>
                </c:pt>
                <c:pt idx="100">
                  <c:v>5.4458579600847927E-2</c:v>
                </c:pt>
                <c:pt idx="101">
                  <c:v>5.5727081952770811E-2</c:v>
                </c:pt>
                <c:pt idx="102">
                  <c:v>5.7025131454220043E-2</c:v>
                </c:pt>
                <c:pt idx="103">
                  <c:v>5.8353416342003687E-2</c:v>
                </c:pt>
                <c:pt idx="104">
                  <c:v>5.9712640883687142E-2</c:v>
                </c:pt>
                <c:pt idx="105">
                  <c:v>6.1103525750972942E-2</c:v>
                </c:pt>
                <c:pt idx="106">
                  <c:v>6.2526808401777059E-2</c:v>
                </c:pt>
                <c:pt idx="107">
                  <c:v>6.3983243471201462E-2</c:v>
                </c:pt>
                <c:pt idx="108">
                  <c:v>6.5473603171613368E-2</c:v>
                </c:pt>
                <c:pt idx="109">
                  <c:v>6.6998677702039655E-2</c:v>
                </c:pt>
                <c:pt idx="110">
                  <c:v>6.8559275667096686E-2</c:v>
                </c:pt>
                <c:pt idx="111">
                  <c:v>7.0156224505674492E-2</c:v>
                </c:pt>
                <c:pt idx="112">
                  <c:v>7.1790370929604622E-2</c:v>
                </c:pt>
                <c:pt idx="113">
                  <c:v>7.3462581372542163E-2</c:v>
                </c:pt>
                <c:pt idx="114">
                  <c:v>7.5173742449301903E-2</c:v>
                </c:pt>
                <c:pt idx="115">
                  <c:v>7.6924761425888777E-2</c:v>
                </c:pt>
                <c:pt idx="116">
                  <c:v>7.8716566700475318E-2</c:v>
                </c:pt>
                <c:pt idx="117">
                  <c:v>8.0550108295576864E-2</c:v>
                </c:pt>
                <c:pt idx="118">
                  <c:v>8.2426358361688587E-2</c:v>
                </c:pt>
                <c:pt idx="119">
                  <c:v>8.4346311692648668E-2</c:v>
                </c:pt>
                <c:pt idx="120">
                  <c:v>8.6310986253001612E-2</c:v>
                </c:pt>
                <c:pt idx="121">
                  <c:v>8.8321423717640055E-2</c:v>
                </c:pt>
                <c:pt idx="122">
                  <c:v>9.0378690024012498E-2</c:v>
                </c:pt>
                <c:pt idx="123">
                  <c:v>9.2483875937185919E-2</c:v>
                </c:pt>
                <c:pt idx="124">
                  <c:v>9.4638097628067033E-2</c:v>
                </c:pt>
                <c:pt idx="125">
                  <c:v>9.6842497265083025E-2</c:v>
                </c:pt>
                <c:pt idx="126">
                  <c:v>9.909824361963937E-2</c:v>
                </c:pt>
                <c:pt idx="127">
                  <c:v>0.1014065326856726</c:v>
                </c:pt>
                <c:pt idx="128">
                  <c:v>0.1037685883136255</c:v>
                </c:pt>
                <c:pt idx="129">
                  <c:v>0.10618566285918278</c:v>
                </c:pt>
                <c:pt idx="130">
                  <c:v>0.10865903784710733</c:v>
                </c:pt>
                <c:pt idx="131">
                  <c:v>0.11119002465052998</c:v>
                </c:pt>
                <c:pt idx="132">
                  <c:v>0.11377996518605112</c:v>
                </c:pt>
                <c:pt idx="133">
                  <c:v>0.11643023262502368</c:v>
                </c:pt>
                <c:pt idx="134">
                  <c:v>0.11914223212138939</c:v>
                </c:pt>
                <c:pt idx="135">
                  <c:v>0.1219174015564589</c:v>
                </c:pt>
                <c:pt idx="136">
                  <c:v>0.12475721230102332</c:v>
                </c:pt>
                <c:pt idx="137">
                  <c:v>0.12766316999520536</c:v>
                </c:pt>
                <c:pt idx="138">
                  <c:v>0.13063681534645835</c:v>
                </c:pt>
                <c:pt idx="139">
                  <c:v>0.13367972494613686</c:v>
                </c:pt>
                <c:pt idx="140">
                  <c:v>0.13679351210506879</c:v>
                </c:pt>
                <c:pt idx="141">
                  <c:v>0.1399798277085729</c:v>
                </c:pt>
                <c:pt idx="142">
                  <c:v>0.14324036109136851</c:v>
                </c:pt>
                <c:pt idx="143">
                  <c:v>0.14657684093284615</c:v>
                </c:pt>
                <c:pt idx="144">
                  <c:v>0.14999103617316351</c:v>
                </c:pt>
                <c:pt idx="145">
                  <c:v>0.15348475695065864</c:v>
                </c:pt>
                <c:pt idx="146">
                  <c:v>0.15705985556106788</c:v>
                </c:pt>
                <c:pt idx="147">
                  <c:v>0.16071822743905945</c:v>
                </c:pt>
                <c:pt idx="148">
                  <c:v>0.16446181216259673</c:v>
                </c:pt>
                <c:pt idx="149">
                  <c:v>0.16829259448066547</c:v>
                </c:pt>
                <c:pt idx="150">
                  <c:v>0.17221260536489941</c:v>
                </c:pt>
                <c:pt idx="151">
                  <c:v>0.17622392308566698</c:v>
                </c:pt>
                <c:pt idx="152">
                  <c:v>0.18032867431318034</c:v>
                </c:pt>
                <c:pt idx="153">
                  <c:v>0.18452903524420591</c:v>
                </c:pt>
                <c:pt idx="154">
                  <c:v>0.18882723275497679</c:v>
                </c:pt>
                <c:pt idx="155">
                  <c:v>0.19322554558090349</c:v>
                </c:pt>
                <c:pt idx="156">
                  <c:v>0.19772630552371348</c:v>
                </c:pt>
                <c:pt idx="157">
                  <c:v>0.20233189868664797</c:v>
                </c:pt>
                <c:pt idx="158">
                  <c:v>0.20704476673836786</c:v>
                </c:pt>
                <c:pt idx="159">
                  <c:v>0.21186740820623209</c:v>
                </c:pt>
                <c:pt idx="160">
                  <c:v>0.21680237979963124</c:v>
                </c:pt>
                <c:pt idx="161">
                  <c:v>0.22185229776406318</c:v>
                </c:pt>
                <c:pt idx="162">
                  <c:v>0.22701983926667296</c:v>
                </c:pt>
                <c:pt idx="163">
                  <c:v>0.23230774381397132</c:v>
                </c:pt>
                <c:pt idx="164">
                  <c:v>0.23771881470248685</c:v>
                </c:pt>
                <c:pt idx="165">
                  <c:v>0.2432559205031023</c:v>
                </c:pt>
                <c:pt idx="166">
                  <c:v>0.24892199657985956</c:v>
                </c:pt>
                <c:pt idx="167">
                  <c:v>0.25472004664402287</c:v>
                </c:pt>
                <c:pt idx="168">
                  <c:v>0.26065314434421982</c:v>
                </c:pt>
                <c:pt idx="169">
                  <c:v>0.26672443489348147</c:v>
                </c:pt>
                <c:pt idx="170">
                  <c:v>0.27293713673404535</c:v>
                </c:pt>
                <c:pt idx="171">
                  <c:v>0.27929454324077463</c:v>
                </c:pt>
                <c:pt idx="172">
                  <c:v>0.28580002446409741</c:v>
                </c:pt>
                <c:pt idx="173">
                  <c:v>0.29245702891336345</c:v>
                </c:pt>
                <c:pt idx="174">
                  <c:v>0.29926908538155317</c:v>
                </c:pt>
                <c:pt idx="175">
                  <c:v>0.30623980481228485</c:v>
                </c:pt>
                <c:pt idx="176">
                  <c:v>0.3133728822100979</c:v>
                </c:pt>
                <c:pt idx="177">
                  <c:v>0.32067209859499285</c:v>
                </c:pt>
                <c:pt idx="178">
                  <c:v>0.32814132300225318</c:v>
                </c:pt>
                <c:pt idx="179">
                  <c:v>0.33578451452858304</c:v>
                </c:pt>
                <c:pt idx="180">
                  <c:v>0.34360572442561388</c:v>
                </c:pt>
                <c:pt idx="181">
                  <c:v>0.35160909824187614</c:v>
                </c:pt>
                <c:pt idx="182">
                  <c:v>0.35979887801432642</c:v>
                </c:pt>
                <c:pt idx="183">
                  <c:v>0.36817940451057768</c:v>
                </c:pt>
                <c:pt idx="184">
                  <c:v>0.37675511952297563</c:v>
                </c:pt>
                <c:pt idx="185">
                  <c:v>0.38553056821570819</c:v>
                </c:pt>
                <c:pt idx="186">
                  <c:v>0.3945104015261513</c:v>
                </c:pt>
                <c:pt idx="187">
                  <c:v>0.40369937862169009</c:v>
                </c:pt>
                <c:pt idx="188">
                  <c:v>0.41310236941326106</c:v>
                </c:pt>
                <c:pt idx="189">
                  <c:v>0.42272435712691941</c:v>
                </c:pt>
                <c:pt idx="190">
                  <c:v>0.43257044093472397</c:v>
                </c:pt>
                <c:pt idx="191">
                  <c:v>0.44264583864630125</c:v>
                </c:pt>
                <c:pt idx="192">
                  <c:v>0.45295588946244242</c:v>
                </c:pt>
                <c:pt idx="193">
                  <c:v>0.46350605679214041</c:v>
                </c:pt>
                <c:pt idx="194">
                  <c:v>0.47430193113448721</c:v>
                </c:pt>
                <c:pt idx="195">
                  <c:v>0.48534923302690264</c:v>
                </c:pt>
                <c:pt idx="196">
                  <c:v>0.49665381606115738</c:v>
                </c:pt>
                <c:pt idx="197">
                  <c:v>0.50822166996873919</c:v>
                </c:pt>
                <c:pt idx="198">
                  <c:v>0.52005892377707796</c:v>
                </c:pt>
                <c:pt idx="199">
                  <c:v>0.53217184903824055</c:v>
                </c:pt>
                <c:pt idx="200">
                  <c:v>0.54456686313168223</c:v>
                </c:pt>
                <c:pt idx="201">
                  <c:v>0.55725053264271684</c:v>
                </c:pt>
                <c:pt idx="202">
                  <c:v>0.57022957681836606</c:v>
                </c:pt>
                <c:pt idx="203">
                  <c:v>0.5835108711023137</c:v>
                </c:pt>
                <c:pt idx="204">
                  <c:v>0.5971014507506931</c:v>
                </c:pt>
                <c:pt idx="205">
                  <c:v>0.61100851453048921</c:v>
                </c:pt>
                <c:pt idx="206">
                  <c:v>0.62523942850237224</c:v>
                </c:pt>
                <c:pt idx="207">
                  <c:v>0.63980172988978423</c:v>
                </c:pt>
                <c:pt idx="208">
                  <c:v>0.65470313103618905</c:v>
                </c:pt>
                <c:pt idx="209">
                  <c:v>0.66995152345236153</c:v>
                </c:pt>
                <c:pt idx="210">
                  <c:v>0.68555498195569353</c:v>
                </c:pt>
                <c:pt idx="211">
                  <c:v>0.70152176890347739</c:v>
                </c:pt>
                <c:pt idx="212">
                  <c:v>0.71786033852219144</c:v>
                </c:pt>
                <c:pt idx="213">
                  <c:v>0.73457934133483171</c:v>
                </c:pt>
                <c:pt idx="214">
                  <c:v>0.75168762868838834</c:v>
                </c:pt>
                <c:pt idx="215">
                  <c:v>0.76919425738355818</c:v>
                </c:pt>
                <c:pt idx="216">
                  <c:v>0.78710849440888286</c:v>
                </c:pt>
                <c:pt idx="217">
                  <c:v>0.80543982178146212</c:v>
                </c:pt>
                <c:pt idx="218">
                  <c:v>0.82419794149649461</c:v>
                </c:pt>
                <c:pt idx="219">
                  <c:v>0.84339278058787692</c:v>
                </c:pt>
                <c:pt idx="220">
                  <c:v>0.863034496302159</c:v>
                </c:pt>
                <c:pt idx="221">
                  <c:v>0.88313348138816405</c:v>
                </c:pt>
                <c:pt idx="222">
                  <c:v>0.90370036950463906</c:v>
                </c:pt>
                <c:pt idx="223">
                  <c:v>0.92474604074828326</c:v>
                </c:pt>
                <c:pt idx="224">
                  <c:v>0.94628162730460486</c:v>
                </c:pt>
                <c:pt idx="225">
                  <c:v>0.96831851922399259</c:v>
                </c:pt>
                <c:pt idx="226">
                  <c:v>0.99086837032551045</c:v>
                </c:pt>
                <c:pt idx="227">
                  <c:v>1.0139431042308731</c:v>
                </c:pt>
                <c:pt idx="228">
                  <c:v>1.0375549205311148</c:v>
                </c:pt>
                <c:pt idx="229">
                  <c:v>1.0617163010884982</c:v>
                </c:pt>
                <c:pt idx="230">
                  <c:v>1.0864400164762016</c:v>
                </c:pt>
                <c:pt idx="231">
                  <c:v>1.111739132558353</c:v>
                </c:pt>
                <c:pt idx="232">
                  <c:v>1.1376270172129908</c:v>
                </c:pt>
                <c:pt idx="233">
                  <c:v>1.1641173472005648</c:v>
                </c:pt>
                <c:pt idx="234">
                  <c:v>1.1912241151805329</c:v>
                </c:pt>
                <c:pt idx="235">
                  <c:v>1.2189616368787222</c:v>
                </c:pt>
                <c:pt idx="236">
                  <c:v>1.247344558407991</c:v>
                </c:pt>
                <c:pt idx="237">
                  <c:v>1.2763878637448633</c:v>
                </c:pt>
                <c:pt idx="238">
                  <c:v>1.3061068823646738</c:v>
                </c:pt>
                <c:pt idx="239">
                  <c:v>1.3365172970378427</c:v>
                </c:pt>
                <c:pt idx="240">
                  <c:v>1.3676351517898186</c:v>
                </c:pt>
                <c:pt idx="241">
                  <c:v>1.3994768600272602</c:v>
                </c:pt>
                <c:pt idx="242">
                  <c:v>1.4320592128329133</c:v>
                </c:pt>
                <c:pt idx="243">
                  <c:v>1.465399387431719</c:v>
                </c:pt>
                <c:pt idx="244">
                  <c:v>1.4995149558305063</c:v>
                </c:pt>
                <c:pt idx="245">
                  <c:v>1.5344238936337045</c:v>
                </c:pt>
                <c:pt idx="246">
                  <c:v>1.5701445890373327</c:v>
                </c:pt>
                <c:pt idx="247">
                  <c:v>1.6066958520035299</c:v>
                </c:pt>
                <c:pt idx="248">
                  <c:v>1.6440969236177514</c:v>
                </c:pt>
                <c:pt idx="249">
                  <c:v>1.6823674856307302</c:v>
                </c:pt>
                <c:pt idx="250">
                  <c:v>1.721527670187128</c:v>
                </c:pt>
                <c:pt idx="251">
                  <c:v>1.7615980697425337</c:v>
                </c:pt>
                <c:pt idx="252">
                  <c:v>1.8025997471710411</c:v>
                </c:pt>
                <c:pt idx="253">
                  <c:v>1.8445542460642008</c:v>
                </c:pt>
                <c:pt idx="254">
                  <c:v>1.8874836012232898</c:v>
                </c:pt>
                <c:pt idx="255">
                  <c:v>1.9314103493458665</c:v>
                </c:pt>
                <c:pt idx="256">
                  <c:v>1.976357539907609</c:v>
                </c:pt>
                <c:pt idx="257">
                  <c:v>2.0223487462402949</c:v>
                </c:pt>
                <c:pt idx="258">
                  <c:v>2.0694080768062602</c:v>
                </c:pt>
                <c:pt idx="259">
                  <c:v>2.1175601866698144</c:v>
                </c:pt>
                <c:pt idx="260">
                  <c:v>2.1668302891653197</c:v>
                </c:pt>
                <c:pt idx="261">
                  <c:v>2.2172441677617698</c:v>
                </c:pt>
                <c:pt idx="262">
                  <c:v>2.2688281881229839</c:v>
                </c:pt>
                <c:pt idx="263">
                  <c:v>2.3216093103623843</c:v>
                </c:pt>
                <c:pt idx="264">
                  <c:v>2.3756151014907814</c:v>
                </c:pt>
                <c:pt idx="265">
                  <c:v>2.4308737480551947</c:v>
                </c:pt>
                <c:pt idx="266">
                  <c:v>2.4874140689662041</c:v>
                </c:pt>
                <c:pt idx="267">
                  <c:v>2.5452655285108112</c:v>
                </c:pt>
                <c:pt idx="268">
                  <c:v>2.6044582495472004</c:v>
                </c:pt>
                <c:pt idx="269">
                  <c:v>2.6650230268771513</c:v>
                </c:pt>
                <c:pt idx="270">
                  <c:v>2.7269913407911925</c:v>
                </c:pt>
                <c:pt idx="271">
                  <c:v>2.7903953707808227</c:v>
                </c:pt>
                <c:pt idx="272">
                  <c:v>2.8552680094113252</c:v>
                </c:pt>
                <c:pt idx="273">
                  <c:v>2.9216428763479625</c:v>
                </c:pt>
                <c:pt idx="274">
                  <c:v>2.9895543325271019</c:v>
                </c:pt>
                <c:pt idx="275">
                  <c:v>3.0590374944633032</c:v>
                </c:pt>
                <c:pt idx="276">
                  <c:v>3.1301282486818387</c:v>
                </c:pt>
                <c:pt idx="277">
                  <c:v>3.2028632662653007</c:v>
                </c:pt>
                <c:pt idx="278">
                  <c:v>3.2772800175016017</c:v>
                </c:pt>
                <c:pt idx="279">
                  <c:v>3.3534167866192122</c:v>
                </c:pt>
                <c:pt idx="280">
                  <c:v>3.4313126865944055</c:v>
                </c:pt>
                <c:pt idx="281">
                  <c:v>3.5110076740132885</c:v>
                </c:pt>
                <c:pt idx="282">
                  <c:v>3.5925425639701389</c:v>
                </c:pt>
                <c:pt idx="283">
                  <c:v>3.6759590449816026</c:v>
                </c:pt>
                <c:pt idx="284">
                  <c:v>3.7612996938945038</c:v>
                </c:pt>
                <c:pt idx="285">
                  <c:v>3.8486079907629693</c:v>
                </c:pt>
                <c:pt idx="286">
                  <c:v>3.9379283336684594</c:v>
                </c:pt>
                <c:pt idx="287">
                  <c:v>4.0293060534539507</c:v>
                </c:pt>
                <c:pt idx="288">
                  <c:v>4.1227874283410939</c:v>
                </c:pt>
                <c:pt idx="289">
                  <c:v>4.2184196983965556</c:v>
                </c:pt>
                <c:pt idx="290">
                  <c:v>4.3162510798109404</c:v>
                </c:pt>
                <c:pt idx="291">
                  <c:v>4.4163307789506749</c:v>
                </c:pt>
                <c:pt idx="292">
                  <c:v>4.5187090061403863</c:v>
                </c:pt>
                <c:pt idx="293">
                  <c:v>4.6234369891286802</c:v>
                </c:pt>
                <c:pt idx="294">
                  <c:v>4.7305669861901807</c:v>
                </c:pt>
                <c:pt idx="295">
                  <c:v>4.8401522988058652</c:v>
                </c:pt>
                <c:pt idx="296">
                  <c:v>4.9522472838695837</c:v>
                </c:pt>
                <c:pt idx="297">
                  <c:v>5.0669073653544432</c:v>
                </c:pt>
                <c:pt idx="298">
                  <c:v>5.18418904537518</c:v>
                </c:pt>
                <c:pt idx="299">
                  <c:v>5.3041499145745457</c:v>
                </c:pt>
                <c:pt idx="300">
                  <c:v>5.4268486617575933</c:v>
                </c:pt>
                <c:pt idx="301">
                  <c:v>5.5523450826922671</c:v>
                </c:pt>
                <c:pt idx="302">
                  <c:v>5.6807000879889875</c:v>
                </c:pt>
                <c:pt idx="303">
                  <c:v>5.8119757099659992</c:v>
                </c:pt>
                <c:pt idx="304">
                  <c:v>5.9462351084009244</c:v>
                </c:pt>
                <c:pt idx="305">
                  <c:v>6.08354257506236</c:v>
                </c:pt>
                <c:pt idx="306">
                  <c:v>6.223963536908304</c:v>
                </c:pt>
                <c:pt idx="307">
                  <c:v>6.3675645578312299</c:v>
                </c:pt>
                <c:pt idx="308">
                  <c:v>6.5144133388213374</c:v>
                </c:pt>
                <c:pt idx="309">
                  <c:v>6.6645787164123043</c:v>
                </c:pt>
                <c:pt idx="310">
                  <c:v>6.8181306592648232</c:v>
                </c:pt>
                <c:pt idx="311">
                  <c:v>6.9751402627350334</c:v>
                </c:pt>
                <c:pt idx="312">
                  <c:v>7.1356797412655038</c:v>
                </c:pt>
                <c:pt idx="313">
                  <c:v>7.2998224184271692</c:v>
                </c:pt>
                <c:pt idx="314">
                  <c:v>7.467642714431018</c:v>
                </c:pt>
                <c:pt idx="315">
                  <c:v>7.639216130918153</c:v>
                </c:pt>
                <c:pt idx="316">
                  <c:v>7.8146192328263178</c:v>
                </c:pt>
                <c:pt idx="317">
                  <c:v>7.9939296271206963</c:v>
                </c:pt>
                <c:pt idx="318">
                  <c:v>8.1772259381653996</c:v>
                </c:pt>
                <c:pt idx="319">
                  <c:v>8.3645877795016084</c:v>
                </c:pt>
                <c:pt idx="320">
                  <c:v>8.5560957217861944</c:v>
                </c:pt>
                <c:pt idx="321">
                  <c:v>8.7518312566339027</c:v>
                </c:pt>
                <c:pt idx="322">
                  <c:v>8.9518767560941725</c:v>
                </c:pt>
                <c:pt idx="323">
                  <c:v>9.1563154274827045</c:v>
                </c:pt>
                <c:pt idx="324">
                  <c:v>9.3652312632754917</c:v>
                </c:pt>
                <c:pt idx="325">
                  <c:v>9.5787089857629315</c:v>
                </c:pt>
                <c:pt idx="326">
                  <c:v>9.7968339861494691</c:v>
                </c:pt>
                <c:pt idx="327">
                  <c:v>10.019692257774487</c:v>
                </c:pt>
                <c:pt idx="328">
                  <c:v>10.247370323119299</c:v>
                </c:pt>
                <c:pt idx="329">
                  <c:v>10.479955154255862</c:v>
                </c:pt>
                <c:pt idx="330">
                  <c:v>10.71753408638445</c:v>
                </c:pt>
                <c:pt idx="331">
                  <c:v>10.960194724099127</c:v>
                </c:pt>
                <c:pt idx="332">
                  <c:v>11.208024840014177</c:v>
                </c:pt>
                <c:pt idx="333">
                  <c:v>11.461112265378782</c:v>
                </c:pt>
                <c:pt idx="334">
                  <c:v>11.719544772304232</c:v>
                </c:pt>
                <c:pt idx="335">
                  <c:v>11.98340994722664</c:v>
                </c:pt>
                <c:pt idx="336">
                  <c:v>12.252795055226958</c:v>
                </c:pt>
                <c:pt idx="337">
                  <c:v>12.527786894838517</c:v>
                </c:pt>
                <c:pt idx="338">
                  <c:v>12.808471642969057</c:v>
                </c:pt>
                <c:pt idx="339">
                  <c:v>13.094934689583338</c:v>
                </c:pt>
                <c:pt idx="340">
                  <c:v>13.387260461798222</c:v>
                </c:pt>
                <c:pt idx="341">
                  <c:v>13.685532237061643</c:v>
                </c:pt>
                <c:pt idx="342">
                  <c:v>13.989831945106818</c:v>
                </c:pt>
                <c:pt idx="343">
                  <c:v>14.300239958399372</c:v>
                </c:pt>
                <c:pt idx="344">
                  <c:v>14.616834870824611</c:v>
                </c:pt>
                <c:pt idx="345">
                  <c:v>14.939693264400038</c:v>
                </c:pt>
                <c:pt idx="346">
                  <c:v>15.268889463839249</c:v>
                </c:pt>
                <c:pt idx="347">
                  <c:v>15.604495278843252</c:v>
                </c:pt>
                <c:pt idx="348">
                  <c:v>15.946579734050083</c:v>
                </c:pt>
                <c:pt idx="349">
                  <c:v>16.295208786637012</c:v>
                </c:pt>
                <c:pt idx="350">
                  <c:v>16.650445031640409</c:v>
                </c:pt>
                <c:pt idx="351">
                  <c:v>17.012347395136683</c:v>
                </c:pt>
                <c:pt idx="352">
                  <c:v>17.380970815514402</c:v>
                </c:pt>
                <c:pt idx="353">
                  <c:v>17.756365913163513</c:v>
                </c:pt>
                <c:pt idx="354">
                  <c:v>18.138578649010906</c:v>
                </c:pt>
                <c:pt idx="355">
                  <c:v>18.527649972444564</c:v>
                </c:pt>
                <c:pt idx="356">
                  <c:v>18.923615459289643</c:v>
                </c:pt>
                <c:pt idx="357">
                  <c:v>19.326504940628617</c:v>
                </c:pt>
                <c:pt idx="358">
                  <c:v>19.736342123396113</c:v>
                </c:pt>
                <c:pt idx="359">
                  <c:v>20.153144203822688</c:v>
                </c:pt>
                <c:pt idx="360">
                  <c:v>20.576921474955462</c:v>
                </c:pt>
                <c:pt idx="361">
                  <c:v>21.007676929638816</c:v>
                </c:pt>
                <c:pt idx="362">
                  <c:v>21.445405860502778</c:v>
                </c:pt>
                <c:pt idx="363">
                  <c:v>21.890095458671421</c:v>
                </c:pt>
                <c:pt idx="364">
                  <c:v>22.34172441307263</c:v>
                </c:pt>
                <c:pt idx="365">
                  <c:v>22.800262512396468</c:v>
                </c:pt>
                <c:pt idx="366">
                  <c:v>23.265670251917946</c:v>
                </c:pt>
                <c:pt idx="367">
                  <c:v>23.73789844755931</c:v>
                </c:pt>
                <c:pt idx="368">
                  <c:v>24.216887859723709</c:v>
                </c:pt>
                <c:pt idx="369">
                  <c:v>24.702568829575597</c:v>
                </c:pt>
                <c:pt idx="370">
                  <c:v>25.194860930577988</c:v>
                </c:pt>
                <c:pt idx="371">
                  <c:v>25.693672638211698</c:v>
                </c:pt>
                <c:pt idx="372">
                  <c:v>26.198901020902582</c:v>
                </c:pt>
                <c:pt idx="373">
                  <c:v>26.710431455256174</c:v>
                </c:pt>
                <c:pt idx="374">
                  <c:v>27.22813736875187</c:v>
                </c:pt>
                <c:pt idx="375">
                  <c:v>27.751880013069567</c:v>
                </c:pt>
                <c:pt idx="376">
                  <c:v>28.28150827121199</c:v>
                </c:pt>
                <c:pt idx="377">
                  <c:v>28.816858501540587</c:v>
                </c:pt>
                <c:pt idx="378">
                  <c:v>29.357754421761292</c:v>
                </c:pt>
                <c:pt idx="379">
                  <c:v>29.904007035769961</c:v>
                </c:pt>
                <c:pt idx="380">
                  <c:v>30.455414606114864</c:v>
                </c:pt>
                <c:pt idx="381">
                  <c:v>31.011762674607816</c:v>
                </c:pt>
                <c:pt idx="382">
                  <c:v>31.57282413338439</c:v>
                </c:pt>
                <c:pt idx="383">
                  <c:v>32.138359348408606</c:v>
                </c:pt>
                <c:pt idx="384">
                  <c:v>32.7081163370868</c:v>
                </c:pt>
                <c:pt idx="385">
                  <c:v>33.281831001276458</c:v>
                </c:pt>
                <c:pt idx="386">
                  <c:v>33.859227416565254</c:v>
                </c:pt>
                <c:pt idx="387">
                  <c:v>34.440018178245161</c:v>
                </c:pt>
                <c:pt idx="388">
                  <c:v>35.023904803931281</c:v>
                </c:pt>
                <c:pt idx="389">
                  <c:v>35.610578192272435</c:v>
                </c:pt>
                <c:pt idx="390">
                  <c:v>36.19971913668266</c:v>
                </c:pt>
                <c:pt idx="391">
                  <c:v>36.790998892491487</c:v>
                </c:pt>
                <c:pt idx="392">
                  <c:v>37.384079795379691</c:v>
                </c:pt>
                <c:pt idx="393">
                  <c:v>37.978615928435836</c:v>
                </c:pt>
                <c:pt idx="394">
                  <c:v>38.574253834655288</c:v>
                </c:pt>
                <c:pt idx="395">
                  <c:v>39.17063327120804</c:v>
                </c:pt>
                <c:pt idx="396">
                  <c:v>39.767388001337387</c:v>
                </c:pt>
                <c:pt idx="397">
                  <c:v>40.36414661932433</c:v>
                </c:pt>
                <c:pt idx="398">
                  <c:v>40.960533403571624</c:v>
                </c:pt>
                <c:pt idx="399">
                  <c:v>41.556169192531897</c:v>
                </c:pt>
                <c:pt idx="400">
                  <c:v>42.150672277934611</c:v>
                </c:pt>
                <c:pt idx="401">
                  <c:v>42.743659309558758</c:v>
                </c:pt>
                <c:pt idx="402">
                  <c:v>43.334746205659286</c:v>
                </c:pt>
                <c:pt idx="403">
                  <c:v>43.923549063086654</c:v>
                </c:pt>
                <c:pt idx="404">
                  <c:v>44.509685061140843</c:v>
                </c:pt>
                <c:pt idx="405">
                  <c:v>45.092773353274922</c:v>
                </c:pt>
                <c:pt idx="406">
                  <c:v>45.6724359409084</c:v>
                </c:pt>
                <c:pt idx="407">
                  <c:v>46.248298523821113</c:v>
                </c:pt>
                <c:pt idx="408">
                  <c:v>46.819991321874291</c:v>
                </c:pt>
                <c:pt idx="409">
                  <c:v>47.387149863138873</c:v>
                </c:pt>
                <c:pt idx="410">
                  <c:v>47.949415733895243</c:v>
                </c:pt>
                <c:pt idx="411">
                  <c:v>48.50643728640145</c:v>
                </c:pt>
                <c:pt idx="412">
                  <c:v>49.057870300792715</c:v>
                </c:pt>
                <c:pt idx="413">
                  <c:v>49.603378597975613</c:v>
                </c:pt>
                <c:pt idx="414">
                  <c:v>50.142634600895853</c:v>
                </c:pt>
                <c:pt idx="415">
                  <c:v>50.675319842092726</c:v>
                </c:pt>
                <c:pt idx="416">
                  <c:v>51.201125415987022</c:v>
                </c:pt>
                <c:pt idx="417">
                  <c:v>51.719752374883797</c:v>
                </c:pt>
                <c:pt idx="418">
                  <c:v>52.230912068189028</c:v>
                </c:pt>
                <c:pt idx="419">
                  <c:v>52.734326424846174</c:v>
                </c:pt>
                <c:pt idx="420">
                  <c:v>53.229728179474492</c:v>
                </c:pt>
                <c:pt idx="421">
                  <c:v>53.716861043142941</c:v>
                </c:pt>
                <c:pt idx="422">
                  <c:v>54.195479820124056</c:v>
                </c:pt>
                <c:pt idx="423">
                  <c:v>54.665350472360622</c:v>
                </c:pt>
                <c:pt idx="424">
                  <c:v>55.126250133699472</c:v>
                </c:pt>
                <c:pt idx="425">
                  <c:v>55.577967076257011</c:v>
                </c:pt>
                <c:pt idx="426">
                  <c:v>56.020300631525551</c:v>
                </c:pt>
                <c:pt idx="427">
                  <c:v>56.453061069039805</c:v>
                </c:pt>
                <c:pt idx="428">
                  <c:v>56.876069435591859</c:v>
                </c:pt>
                <c:pt idx="429">
                  <c:v>57.289157358105406</c:v>
                </c:pt>
                <c:pt idx="430">
                  <c:v>57.692166813368374</c:v>
                </c:pt>
                <c:pt idx="431">
                  <c:v>58.084949867870549</c:v>
                </c:pt>
                <c:pt idx="432">
                  <c:v>58.467368391007042</c:v>
                </c:pt>
                <c:pt idx="433">
                  <c:v>58.839293744892785</c:v>
                </c:pt>
                <c:pt idx="434">
                  <c:v>59.200606453985372</c:v>
                </c:pt>
                <c:pt idx="435">
                  <c:v>59.551195857644871</c:v>
                </c:pt>
                <c:pt idx="436">
                  <c:v>59.890959748665964</c:v>
                </c:pt>
                <c:pt idx="437">
                  <c:v>60.21980400070791</c:v>
                </c:pt>
                <c:pt idx="438">
                  <c:v>60.537642187420509</c:v>
                </c:pt>
                <c:pt idx="439">
                  <c:v>60.844395195928414</c:v>
                </c:pt>
                <c:pt idx="440">
                  <c:v>61.139990837187533</c:v>
                </c:pt>
                <c:pt idx="441">
                  <c:v>61.424363455574976</c:v>
                </c:pt>
                <c:pt idx="442">
                  <c:v>61.69745353991631</c:v>
                </c:pt>
                <c:pt idx="443">
                  <c:v>61.959207337995601</c:v>
                </c:pt>
                <c:pt idx="444">
                  <c:v>62.209576476435501</c:v>
                </c:pt>
                <c:pt idx="445">
                  <c:v>62.44851758767939</c:v>
                </c:pt>
                <c:pt idx="446">
                  <c:v>62.675991945653891</c:v>
                </c:pt>
                <c:pt idx="447">
                  <c:v>62.891965111545879</c:v>
                </c:pt>
                <c:pt idx="448">
                  <c:v>63.096406590984557</c:v>
                </c:pt>
                <c:pt idx="449">
                  <c:v>63.289289503788595</c:v>
                </c:pt>
                <c:pt idx="450">
                  <c:v>63.47059026730949</c:v>
                </c:pt>
                <c:pt idx="451">
                  <c:v>63.640288294286989</c:v>
                </c:pt>
                <c:pt idx="452">
                  <c:v>63.798365706021798</c:v>
                </c:pt>
                <c:pt idx="453">
                  <c:v>63.944807061570692</c:v>
                </c:pt>
                <c:pt idx="454">
                  <c:v>64.079599103576498</c:v>
                </c:pt>
                <c:pt idx="455">
                  <c:v>64.202730521262538</c:v>
                </c:pt>
                <c:pt idx="456">
                  <c:v>64.314191731044815</c:v>
                </c:pt>
                <c:pt idx="457">
                  <c:v>64.41397467514814</c:v>
                </c:pt>
                <c:pt idx="458">
                  <c:v>64.502072638552193</c:v>
                </c:pt>
                <c:pt idx="459">
                  <c:v>64.578480084540018</c:v>
                </c:pt>
                <c:pt idx="460">
                  <c:v>64.643192509075362</c:v>
                </c:pt>
                <c:pt idx="461">
                  <c:v>64.696206314193972</c:v>
                </c:pt>
                <c:pt idx="462">
                  <c:v>64.737518700558411</c:v>
                </c:pt>
                <c:pt idx="463">
                  <c:v>64.767127579295661</c:v>
                </c:pt>
                <c:pt idx="464">
                  <c:v>64.785031503209055</c:v>
                </c:pt>
                <c:pt idx="465">
                  <c:v>64.791229617432677</c:v>
                </c:pt>
                <c:pt idx="466">
                  <c:v>64.785721629575278</c:v>
                </c:pt>
                <c:pt idx="467">
                  <c:v>64.768507799381524</c:v>
                </c:pt>
                <c:pt idx="468">
                  <c:v>64.739588947919643</c:v>
                </c:pt>
                <c:pt idx="469">
                  <c:v>64.698966486287532</c:v>
                </c:pt>
                <c:pt idx="470">
                  <c:v>64.646642463810323</c:v>
                </c:pt>
                <c:pt idx="471">
                  <c:v>64.582619635683983</c:v>
                </c:pt>
                <c:pt idx="472">
                  <c:v>64.506901549997878</c:v>
                </c:pt>
                <c:pt idx="473">
                  <c:v>64.419492654046053</c:v>
                </c:pt>
                <c:pt idx="474">
                  <c:v>64.320398419809976</c:v>
                </c:pt>
                <c:pt idx="475">
                  <c:v>64.209625488465093</c:v>
                </c:pt>
                <c:pt idx="476">
                  <c:v>64.08718183372811</c:v>
                </c:pt>
                <c:pt idx="477">
                  <c:v>63.953076943821259</c:v>
                </c:pt>
                <c:pt idx="478">
                  <c:v>63.807322021784046</c:v>
                </c:pt>
                <c:pt idx="479">
                  <c:v>63.649930203809745</c:v>
                </c:pt>
                <c:pt idx="480">
                  <c:v>63.480916795224289</c:v>
                </c:pt>
                <c:pt idx="481">
                  <c:v>63.300299523658019</c:v>
                </c:pt>
                <c:pt idx="482">
                  <c:v>63.108098808886226</c:v>
                </c:pt>
                <c:pt idx="483">
                  <c:v>62.904338048730423</c:v>
                </c:pt>
                <c:pt idx="484">
                  <c:v>62.689043920321133</c:v>
                </c:pt>
                <c:pt idx="485">
                  <c:v>62.462246695923284</c:v>
                </c:pt>
                <c:pt idx="486">
                  <c:v>62.223980572415051</c:v>
                </c:pt>
                <c:pt idx="487">
                  <c:v>61.974284013395717</c:v>
                </c:pt>
                <c:pt idx="488">
                  <c:v>61.713200102770955</c:v>
                </c:pt>
                <c:pt idx="489">
                  <c:v>61.440776908532129</c:v>
                </c:pt>
                <c:pt idx="490">
                  <c:v>61.157067855304945</c:v>
                </c:pt>
                <c:pt idx="491">
                  <c:v>60.862132104097157</c:v>
                </c:pt>
                <c:pt idx="492">
                  <c:v>60.556034937522675</c:v>
                </c:pt>
                <c:pt idx="493">
                  <c:v>60.238848148624243</c:v>
                </c:pt>
                <c:pt idx="494">
                  <c:v>59.91065043125824</c:v>
                </c:pt>
                <c:pt idx="495">
                  <c:v>59.571527769847513</c:v>
                </c:pt>
                <c:pt idx="496">
                  <c:v>59.221573826149807</c:v>
                </c:pt>
                <c:pt idx="497">
                  <c:v>58.860890320536697</c:v>
                </c:pt>
                <c:pt idx="498">
                  <c:v>58.489587405129583</c:v>
                </c:pt>
                <c:pt idx="499">
                  <c:v>58.107784026002108</c:v>
                </c:pt>
                <c:pt idx="500">
                  <c:v>57.715608271530343</c:v>
                </c:pt>
                <c:pt idx="501">
                  <c:v>57.313197703862102</c:v>
                </c:pt>
                <c:pt idx="502">
                  <c:v>56.900699670380916</c:v>
                </c:pt>
                <c:pt idx="503">
                  <c:v>56.478271591971051</c:v>
                </c:pt>
                <c:pt idx="504">
                  <c:v>56.046081224840513</c:v>
                </c:pt>
                <c:pt idx="505">
                  <c:v>55.604306892641425</c:v>
                </c:pt>
                <c:pt idx="506">
                  <c:v>55.153137685638654</c:v>
                </c:pt>
                <c:pt idx="507">
                  <c:v>54.692773623725117</c:v>
                </c:pt>
                <c:pt idx="508">
                  <c:v>54.223425780164561</c:v>
                </c:pt>
                <c:pt idx="509">
                  <c:v>53.745316363069392</c:v>
                </c:pt>
                <c:pt idx="510">
                  <c:v>53.258678751775562</c:v>
                </c:pt>
                <c:pt idx="511">
                  <c:v>52.76375748549922</c:v>
                </c:pt>
                <c:pt idx="512">
                  <c:v>52.260808201893759</c:v>
                </c:pt>
                <c:pt idx="513">
                  <c:v>51.750097523428359</c:v>
                </c:pt>
                <c:pt idx="514">
                  <c:v>51.23190288984042</c:v>
                </c:pt>
                <c:pt idx="515">
                  <c:v>50.706512335291173</c:v>
                </c:pt>
                <c:pt idx="516">
                  <c:v>50.174224209266569</c:v>
                </c:pt>
                <c:pt idx="517">
                  <c:v>49.635346840712472</c:v>
                </c:pt>
                <c:pt idx="518">
                  <c:v>49.090198145371268</c:v>
                </c:pt>
                <c:pt idx="519">
                  <c:v>48.539105176788915</c:v>
                </c:pt>
                <c:pt idx="520">
                  <c:v>47.982403621980843</c:v>
                </c:pt>
                <c:pt idx="521">
                  <c:v>47.420437243278336</c:v>
                </c:pt>
                <c:pt idx="522">
                  <c:v>46.853557268410384</c:v>
                </c:pt>
                <c:pt idx="523">
                  <c:v>46.282121731411102</c:v>
                </c:pt>
                <c:pt idx="524">
                  <c:v>45.706494767459724</c:v>
                </c:pt>
                <c:pt idx="525">
                  <c:v>45.127045865261138</c:v>
                </c:pt>
                <c:pt idx="526">
                  <c:v>44.544149081043471</c:v>
                </c:pt>
                <c:pt idx="527">
                  <c:v>43.958182218684918</c:v>
                </c:pt>
                <c:pt idx="528">
                  <c:v>43.369525980867124</c:v>
                </c:pt>
                <c:pt idx="529">
                  <c:v>42.778563096491894</c:v>
                </c:pt>
                <c:pt idx="530">
                  <c:v>42.185677429874502</c:v>
                </c:pt>
                <c:pt idx="531">
                  <c:v>41.591253077443994</c:v>
                </c:pt>
                <c:pt idx="532">
                  <c:v>40.995673457828431</c:v>
                </c:pt>
                <c:pt idx="533">
                  <c:v>40.399320401280377</c:v>
                </c:pt>
                <c:pt idx="534">
                  <c:v>39.802573244406773</c:v>
                </c:pt>
                <c:pt idx="535">
                  <c:v>39.205807936099944</c:v>
                </c:pt>
                <c:pt idx="536">
                  <c:v>38.609396160433292</c:v>
                </c:pt>
                <c:pt idx="537">
                  <c:v>38.013704482081479</c:v>
                </c:pt>
                <c:pt idx="538">
                  <c:v>37.419093519557535</c:v>
                </c:pt>
                <c:pt idx="539">
                  <c:v>36.82591715123398</c:v>
                </c:pt>
                <c:pt idx="540">
                  <c:v>36.234521758737536</c:v>
                </c:pt>
                <c:pt idx="541">
                  <c:v>35.645245511880788</c:v>
                </c:pt>
                <c:pt idx="542">
                  <c:v>35.0584176988338</c:v>
                </c:pt>
                <c:pt idx="543">
                  <c:v>34.474358104742763</c:v>
                </c:pt>
                <c:pt idx="544">
                  <c:v>33.893376441491711</c:v>
                </c:pt>
                <c:pt idx="545">
                  <c:v>33.315771830772135</c:v>
                </c:pt>
                <c:pt idx="546">
                  <c:v>32.741832342093922</c:v>
                </c:pt>
                <c:pt idx="547">
                  <c:v>32.171834586838955</c:v>
                </c:pt>
                <c:pt idx="548">
                  <c:v>31.606043368941812</c:v>
                </c:pt>
                <c:pt idx="549">
                  <c:v>31.044711392275254</c:v>
                </c:pt>
                <c:pt idx="550">
                  <c:v>30.488079024344025</c:v>
                </c:pt>
                <c:pt idx="551">
                  <c:v>29.936374115436585</c:v>
                </c:pt>
                <c:pt idx="552">
                  <c:v>29.389811871974992</c:v>
                </c:pt>
                <c:pt idx="553">
                  <c:v>28.848594782412952</c:v>
                </c:pt>
                <c:pt idx="554">
                  <c:v>28.312912593711069</c:v>
                </c:pt>
                <c:pt idx="555">
                  <c:v>27.782942336106736</c:v>
                </c:pt>
                <c:pt idx="556">
                  <c:v>27.25884839365164</c:v>
                </c:pt>
                <c:pt idx="557">
                  <c:v>26.74078261777953</c:v>
                </c:pt>
                <c:pt idx="558">
                  <c:v>26.228884480997841</c:v>
                </c:pt>
                <c:pt idx="559">
                  <c:v>25.723281267675183</c:v>
                </c:pt>
                <c:pt idx="560">
                  <c:v>25.224088298809846</c:v>
                </c:pt>
                <c:pt idx="561">
                  <c:v>24.731409187617565</c:v>
                </c:pt>
                <c:pt idx="562">
                  <c:v>24.245336122766005</c:v>
                </c:pt>
                <c:pt idx="563">
                  <c:v>23.7659501761011</c:v>
                </c:pt>
                <c:pt idx="564">
                  <c:v>23.293321631762026</c:v>
                </c:pt>
                <c:pt idx="565">
                  <c:v>22.827510333654573</c:v>
                </c:pt>
                <c:pt idx="566">
                  <c:v>22.368566048350274</c:v>
                </c:pt>
                <c:pt idx="567">
                  <c:v>21.916528840594452</c:v>
                </c:pt>
                <c:pt idx="568">
                  <c:v>21.471429458739749</c:v>
                </c:pt>
                <c:pt idx="569">
                  <c:v>21.033289727564011</c:v>
                </c:pt>
                <c:pt idx="570">
                  <c:v>20.602122946088002</c:v>
                </c:pt>
                <c:pt idx="571">
                  <c:v>20.177934288168061</c:v>
                </c:pt>
                <c:pt idx="572">
                  <c:v>19.760721203806057</c:v>
                </c:pt>
                <c:pt idx="573">
                  <c:v>19.350473819285654</c:v>
                </c:pt>
                <c:pt idx="574">
                  <c:v>18.947175334412407</c:v>
                </c:pt>
                <c:pt idx="575">
                  <c:v>18.550802415300979</c:v>
                </c:pt>
                <c:pt idx="576">
                  <c:v>18.161325581315936</c:v>
                </c:pt>
                <c:pt idx="577">
                  <c:v>17.7787095849298</c:v>
                </c:pt>
                <c:pt idx="578">
                  <c:v>17.402913783414931</c:v>
                </c:pt>
                <c:pt idx="579">
                  <c:v>17.033892501430728</c:v>
                </c:pt>
                <c:pt idx="580">
                  <c:v>16.671595383705551</c:v>
                </c:pt>
                <c:pt idx="581">
                  <c:v>16.315967737142685</c:v>
                </c:pt>
                <c:pt idx="582">
                  <c:v>15.966950861802033</c:v>
                </c:pt>
                <c:pt idx="583">
                  <c:v>15.624482370320436</c:v>
                </c:pt>
                <c:pt idx="584">
                  <c:v>15.288496495440484</c:v>
                </c:pt>
                <c:pt idx="585">
                  <c:v>14.958924385410967</c:v>
                </c:pt>
                <c:pt idx="586">
                  <c:v>14.635694387111144</c:v>
                </c:pt>
                <c:pt idx="587">
                  <c:v>14.318732316829781</c:v>
                </c:pt>
                <c:pt idx="588">
                  <c:v>14.00796171869996</c:v>
                </c:pt>
                <c:pt idx="589">
                  <c:v>13.70330411085574</c:v>
                </c:pt>
                <c:pt idx="590">
                  <c:v>13.404679219431756</c:v>
                </c:pt>
                <c:pt idx="591">
                  <c:v>13.112005200576021</c:v>
                </c:pt>
                <c:pt idx="592">
                  <c:v>12.825198850689532</c:v>
                </c:pt>
                <c:pt idx="593">
                  <c:v>12.544175805142984</c:v>
                </c:pt>
                <c:pt idx="594">
                  <c:v>12.268850725751051</c:v>
                </c:pt>
                <c:pt idx="595">
                  <c:v>11.999137477311777</c:v>
                </c:pt>
                <c:pt idx="596">
                  <c:v>11.734949293540041</c:v>
                </c:pt>
                <c:pt idx="597">
                  <c:v>11.47619893273658</c:v>
                </c:pt>
                <c:pt idx="598">
                  <c:v>11.222798823555848</c:v>
                </c:pt>
                <c:pt idx="599">
                  <c:v>10.974661201235165</c:v>
                </c:pt>
                <c:pt idx="600">
                  <c:v>10.731698234660868</c:v>
                </c:pt>
                <c:pt idx="601">
                  <c:v>10.49382214464714</c:v>
                </c:pt>
                <c:pt idx="602">
                  <c:v>10.260945313805692</c:v>
                </c:pt>
                <c:pt idx="603">
                  <c:v>10.032980388381034</c:v>
                </c:pt>
                <c:pt idx="604">
                  <c:v>9.8098403724251853</c:v>
                </c:pt>
                <c:pt idx="605">
                  <c:v>9.5914387146787163</c:v>
                </c:pt>
                <c:pt idx="606">
                  <c:v>9.3776893885195278</c:v>
                </c:pt>
                <c:pt idx="607">
                  <c:v>9.1685069653328526</c:v>
                </c:pt>
                <c:pt idx="608">
                  <c:v>8.9638066816473696</c:v>
                </c:pt>
                <c:pt idx="609">
                  <c:v>8.7635045003729601</c:v>
                </c:pt>
                <c:pt idx="610">
                  <c:v>8.5675171664653789</c:v>
                </c:pt>
                <c:pt idx="611">
                  <c:v>8.3757622573324397</c:v>
                </c:pt>
                <c:pt idx="612">
                  <c:v>8.1881582282854737</c:v>
                </c:pt>
                <c:pt idx="613">
                  <c:v>8.0046244533283897</c:v>
                </c:pt>
                <c:pt idx="614">
                  <c:v>7.8250812615654155</c:v>
                </c:pt>
                <c:pt idx="615">
                  <c:v>7.6494499694965725</c:v>
                </c:pt>
                <c:pt idx="616">
                  <c:v>7.4776529094590103</c:v>
                </c:pt>
                <c:pt idx="617">
                  <c:v>7.3096134544609015</c:v>
                </c:pt>
                <c:pt idx="618">
                  <c:v>7.1452560396421774</c:v>
                </c:pt>
                <c:pt idx="619">
                  <c:v>6.9845061805868909</c:v>
                </c:pt>
                <c:pt idx="620">
                  <c:v>6.8272904886999726</c:v>
                </c:pt>
                <c:pt idx="621">
                  <c:v>6.6735366838505001</c:v>
                </c:pt>
                <c:pt idx="622">
                  <c:v>6.5231736044737261</c:v>
                </c:pt>
                <c:pt idx="623">
                  <c:v>6.3761312153138334</c:v>
                </c:pt>
                <c:pt idx="624">
                  <c:v>6.2323406129792431</c:v>
                </c:pt>
                <c:pt idx="625">
                  <c:v>6.0917340294735425</c:v>
                </c:pt>
                <c:pt idx="626">
                  <c:v>5.954244833855455</c:v>
                </c:pt>
                <c:pt idx="627">
                  <c:v>5.8198075321730016</c:v>
                </c:pt>
                <c:pt idx="628">
                  <c:v>5.6883577658078934</c:v>
                </c:pt>
                <c:pt idx="629">
                  <c:v>5.5598323083596313</c:v>
                </c:pt>
                <c:pt idx="630">
                  <c:v>5.4341690611891096</c:v>
                </c:pt>
                <c:pt idx="631">
                  <c:v>5.3113070477360793</c:v>
                </c:pt>
                <c:pt idx="632">
                  <c:v>5.1911864067165681</c:v>
                </c:pt>
                <c:pt idx="633">
                  <c:v>5.0737483843003872</c:v>
                </c:pt>
                <c:pt idx="634">
                  <c:v>4.9589353253625319</c:v>
                </c:pt>
                <c:pt idx="635">
                  <c:v>4.8466906638956146</c:v>
                </c:pt>
                <c:pt idx="636">
                  <c:v>4.7369589126656706</c:v>
                </c:pt>
                <c:pt idx="637">
                  <c:v>4.6296856521876322</c:v>
                </c:pt>
                <c:pt idx="638">
                  <c:v>4.524817519092494</c:v>
                </c:pt>
                <c:pt idx="639">
                  <c:v>4.4223021939515661</c:v>
                </c:pt>
                <c:pt idx="640">
                  <c:v>4.3220883886209975</c:v>
                </c:pt>
                <c:pt idx="641">
                  <c:v>4.2241258331648481</c:v>
                </c:pt>
                <c:pt idx="642">
                  <c:v>4.1283652624080247</c:v>
                </c:pt>
                <c:pt idx="643">
                  <c:v>4.0347584021718745</c:v>
                </c:pt>
                <c:pt idx="644">
                  <c:v>3.9432579552367031</c:v>
                </c:pt>
                <c:pt idx="645">
                  <c:v>3.853817587075298</c:v>
                </c:pt>
                <c:pt idx="646">
                  <c:v>3.7663919113964539</c:v>
                </c:pt>
                <c:pt idx="647">
                  <c:v>3.6809364755358729</c:v>
                </c:pt>
                <c:pt idx="648">
                  <c:v>3.5974077457277787</c:v>
                </c:pt>
                <c:pt idx="649">
                  <c:v>3.5157630922893759</c:v>
                </c:pt>
                <c:pt idx="650">
                  <c:v>3.4359607747461496</c:v>
                </c:pt>
                <c:pt idx="651">
                  <c:v>3.3579599269253464</c:v>
                </c:pt>
                <c:pt idx="652">
                  <c:v>3.2817205420412989</c:v>
                </c:pt>
                <c:pt idx="653">
                  <c:v>3.2072034577957567</c:v>
                </c:pt>
                <c:pt idx="654">
                  <c:v>3.1343703415130193</c:v>
                </c:pt>
                <c:pt idx="655">
                  <c:v>3.0631836753292134</c:v>
                </c:pt>
                <c:pt idx="656">
                  <c:v>2.9936067414520835</c:v>
                </c:pt>
                <c:pt idx="657">
                  <c:v>2.9256036075076679</c:v>
                </c:pt>
                <c:pt idx="658">
                  <c:v>2.8591391119871901</c:v>
                </c:pt>
                <c:pt idx="659">
                  <c:v>2.7941788498075937</c:v>
                </c:pt>
                <c:pt idx="660">
                  <c:v>2.7306891579967498</c:v>
                </c:pt>
                <c:pt idx="661">
                  <c:v>2.6686371015139656</c:v>
                </c:pt>
                <c:pt idx="662">
                  <c:v>2.6079904592151308</c:v>
                </c:pt>
                <c:pt idx="663">
                  <c:v>2.5487177099705036</c:v>
                </c:pt>
                <c:pt idx="664">
                  <c:v>2.4907880189430074</c:v>
                </c:pt>
                <c:pt idx="665">
                  <c:v>2.4341712240328945</c:v>
                </c:pt>
                <c:pt idx="666">
                  <c:v>2.3788378224950861</c:v>
                </c:pt>
                <c:pt idx="667">
                  <c:v>2.3247589577338914</c:v>
                </c:pt>
                <c:pt idx="668">
                  <c:v>2.2719064062791574</c:v>
                </c:pt>
                <c:pt idx="669">
                  <c:v>2.2202525649479981</c:v>
                </c:pt>
                <c:pt idx="670">
                  <c:v>2.1697704381947176</c:v>
                </c:pt>
                <c:pt idx="671">
                  <c:v>2.1204336256518133</c:v>
                </c:pt>
                <c:pt idx="672">
                  <c:v>2.0722163098636344</c:v>
                </c:pt>
                <c:pt idx="673">
                  <c:v>2.0250932442147729</c:v>
                </c:pt>
                <c:pt idx="674">
                  <c:v>1.97903974105391</c:v>
                </c:pt>
                <c:pt idx="675">
                  <c:v>1.9340316600141421</c:v>
                </c:pt>
                <c:pt idx="676">
                  <c:v>1.8900453965298851</c:v>
                </c:pt>
                <c:pt idx="677">
                  <c:v>1.8470578705509837</c:v>
                </c:pt>
                <c:pt idx="678">
                  <c:v>1.8050465154529576</c:v>
                </c:pt>
                <c:pt idx="679">
                  <c:v>1.7639892671437991</c:v>
                </c:pt>
                <c:pt idx="680">
                  <c:v>1.7238645533658143</c:v>
                </c:pt>
                <c:pt idx="681">
                  <c:v>1.6846512831919114</c:v>
                </c:pt>
                <c:pt idx="682">
                  <c:v>1.6463288367154405</c:v>
                </c:pt>
                <c:pt idx="683">
                  <c:v>1.6088770549311988</c:v>
                </c:pt>
                <c:pt idx="684">
                  <c:v>1.572276229807386</c:v>
                </c:pt>
                <c:pt idx="685">
                  <c:v>1.536507094545712</c:v>
                </c:pt>
                <c:pt idx="686">
                  <c:v>1.5015508140287608</c:v>
                </c:pt>
                <c:pt idx="687">
                  <c:v>1.4673889754516409</c:v>
                </c:pt>
                <c:pt idx="688">
                  <c:v>1.4340035791370696</c:v>
                </c:pt>
                <c:pt idx="689">
                  <c:v>1.4013770295304653</c:v>
                </c:pt>
                <c:pt idx="690">
                  <c:v>1.3694921263740696</c:v>
                </c:pt>
                <c:pt idx="691">
                  <c:v>1.3383320560567853</c:v>
                </c:pt>
                <c:pt idx="692">
                  <c:v>1.3078803831379986</c:v>
                </c:pt>
                <c:pt idx="693">
                  <c:v>1.2781210420425282</c:v>
                </c:pt>
                <c:pt idx="694">
                  <c:v>1.249038328924712</c:v>
                </c:pt>
                <c:pt idx="695">
                  <c:v>1.2206168936987183</c:v>
                </c:pt>
                <c:pt idx="696">
                  <c:v>1.1928417322325942</c:v>
                </c:pt>
                <c:pt idx="697">
                  <c:v>1.1656981787038063</c:v>
                </c:pt>
                <c:pt idx="698">
                  <c:v>1.1391718981132612</c:v>
                </c:pt>
                <c:pt idx="699">
                  <c:v>1.1132488789555453</c:v>
                </c:pt>
                <c:pt idx="700">
                  <c:v>1.0879154260426276</c:v>
                </c:pt>
                <c:pt idx="701">
                  <c:v>1.0631581534783123</c:v>
                </c:pt>
                <c:pt idx="702">
                  <c:v>1.0389639777813215</c:v>
                </c:pt>
                <c:pt idx="703">
                  <c:v>1.0153201111535708</c:v>
                </c:pt>
                <c:pt idx="704">
                  <c:v>0.99221405489197423</c:v>
                </c:pt>
                <c:pt idx="705">
                  <c:v>0.96963359294043983</c:v>
                </c:pt>
                <c:pt idx="706">
                  <c:v>0.94756678557995144</c:v>
                </c:pt>
                <c:pt idx="707">
                  <c:v>0.92600196325398088</c:v>
                </c:pt>
                <c:pt idx="708">
                  <c:v>0.90492772052682824</c:v>
                </c:pt>
                <c:pt idx="709">
                  <c:v>0.88433291017206272</c:v>
                </c:pt>
                <c:pt idx="710">
                  <c:v>0.86420663738917369</c:v>
                </c:pt>
                <c:pt idx="711">
                  <c:v>0.84453825414527728</c:v>
                </c:pt>
                <c:pt idx="712">
                  <c:v>0.82531735363996006</c:v>
                </c:pt>
                <c:pt idx="713">
                  <c:v>0.80653376489063078</c:v>
                </c:pt>
                <c:pt idx="714">
                  <c:v>0.78817754743587898</c:v>
                </c:pt>
                <c:pt idx="715">
                  <c:v>0.77023898615496478</c:v>
                </c:pt>
                <c:pt idx="716">
                  <c:v>0.7527085862003986</c:v>
                </c:pt>
                <c:pt idx="717">
                  <c:v>0.73557706804203349</c:v>
                </c:pt>
                <c:pt idx="718">
                  <c:v>0.71883536262001257</c:v>
                </c:pt>
                <c:pt idx="719">
                  <c:v>0.70247460660429795</c:v>
                </c:pt>
                <c:pt idx="720">
                  <c:v>0.68648613775897616</c:v>
                </c:pt>
                <c:pt idx="721">
                  <c:v>0.67086149040876819</c:v>
                </c:pt>
                <c:pt idx="722">
                  <c:v>0.65559239100583966</c:v>
                </c:pt>
                <c:pt idx="723">
                  <c:v>0.64067075379485061</c:v>
                </c:pt>
                <c:pt idx="724">
                  <c:v>0.62608867657391443</c:v>
                </c:pt>
                <c:pt idx="725">
                  <c:v>0.61183843655001624</c:v>
                </c:pt>
                <c:pt idx="726">
                  <c:v>0.59791248628626192</c:v>
                </c:pt>
                <c:pt idx="727">
                  <c:v>0.58430344973923809</c:v>
                </c:pt>
                <c:pt idx="728">
                  <c:v>0.57100411838507625</c:v>
                </c:pt>
                <c:pt idx="729">
                  <c:v>0.55800744743126529</c:v>
                </c:pt>
                <c:pt idx="730">
                  <c:v>0.54530655211354429</c:v>
                </c:pt>
                <c:pt idx="731">
                  <c:v>0.53289470407523254</c:v>
                </c:pt>
                <c:pt idx="732">
                  <c:v>0.52076532782754725</c:v>
                </c:pt>
                <c:pt idx="733">
                  <c:v>0.50891199728906145</c:v>
                </c:pt>
                <c:pt idx="734">
                  <c:v>0.49732843240292368</c:v>
                </c:pt>
                <c:pt idx="735">
                  <c:v>0.48600849582945216</c:v>
                </c:pt>
                <c:pt idx="736">
                  <c:v>0.47494618971330738</c:v>
                </c:pt>
                <c:pt idx="737">
                  <c:v>0.46413565252287015</c:v>
                </c:pt>
                <c:pt idx="738">
                  <c:v>0.45357115596092967</c:v>
                </c:pt>
                <c:pt idx="739">
                  <c:v>0.44324710194446482</c:v>
                </c:pt>
                <c:pt idx="740">
                  <c:v>0.43315801965249534</c:v>
                </c:pt>
                <c:pt idx="741">
                  <c:v>0.42329856264036891</c:v>
                </c:pt>
                <c:pt idx="742">
                  <c:v>0.41366350601887802</c:v>
                </c:pt>
                <c:pt idx="743">
                  <c:v>0.40424774369697047</c:v>
                </c:pt>
                <c:pt idx="744">
                  <c:v>0.39504628568664657</c:v>
                </c:pt>
                <c:pt idx="745">
                  <c:v>0.38605425546838035</c:v>
                </c:pt>
                <c:pt idx="746">
                  <c:v>0.3772668874162548</c:v>
                </c:pt>
                <c:pt idx="747">
                  <c:v>0.36867952428094952</c:v>
                </c:pt>
                <c:pt idx="748">
                  <c:v>0.36028761472957171</c:v>
                </c:pt>
                <c:pt idx="749">
                  <c:v>0.35208671094116539</c:v>
                </c:pt>
                <c:pt idx="750">
                  <c:v>0.34407246625640653</c:v>
                </c:pt>
                <c:pt idx="751">
                  <c:v>0.33624063288038997</c:v>
                </c:pt>
                <c:pt idx="752">
                  <c:v>0.32858705963742807</c:v>
                </c:pt>
                <c:pt idx="753">
                  <c:v>0.32110768977655368</c:v>
                </c:pt>
                <c:pt idx="754">
                  <c:v>0.31379855882666163</c:v>
                </c:pt>
                <c:pt idx="755">
                  <c:v>0.30665579250012343</c:v>
                </c:pt>
                <c:pt idx="756">
                  <c:v>0.29967560464395149</c:v>
                </c:pt>
                <c:pt idx="757">
                  <c:v>0.29285429523726236</c:v>
                </c:pt>
                <c:pt idx="758">
                  <c:v>0.28618824843407253</c:v>
                </c:pt>
                <c:pt idx="759">
                  <c:v>0.27967393065043211</c:v>
                </c:pt>
                <c:pt idx="760">
                  <c:v>0.27330788869495848</c:v>
                </c:pt>
                <c:pt idx="761">
                  <c:v>0.26708674794154774</c:v>
                </c:pt>
                <c:pt idx="762">
                  <c:v>0.261007210543724</c:v>
                </c:pt>
                <c:pt idx="763">
                  <c:v>0.25506605368921953</c:v>
                </c:pt>
                <c:pt idx="764">
                  <c:v>0.24926012789438801</c:v>
                </c:pt>
                <c:pt idx="765">
                  <c:v>0.24358635533702966</c:v>
                </c:pt>
                <c:pt idx="766">
                  <c:v>0.23804172822723046</c:v>
                </c:pt>
                <c:pt idx="767">
                  <c:v>0.23262330721500746</c:v>
                </c:pt>
                <c:pt idx="768">
                  <c:v>0.2273282198341775</c:v>
                </c:pt>
                <c:pt idx="769">
                  <c:v>0.22215365898152584</c:v>
                </c:pt>
                <c:pt idx="770">
                  <c:v>0.21709688143033645</c:v>
                </c:pt>
                <c:pt idx="771">
                  <c:v>0.21215520637798591</c:v>
                </c:pt>
                <c:pt idx="772">
                  <c:v>0.20732601402605155</c:v>
                </c:pt>
                <c:pt idx="773">
                  <c:v>0.20260674419310476</c:v>
                </c:pt>
                <c:pt idx="774">
                  <c:v>0.19799489495866851</c:v>
                </c:pt>
                <c:pt idx="775">
                  <c:v>0.1934880213381831</c:v>
                </c:pt>
                <c:pt idx="776">
                  <c:v>0.18908373398791412</c:v>
                </c:pt>
                <c:pt idx="777">
                  <c:v>0.1847796979393479</c:v>
                </c:pt>
                <c:pt idx="778">
                  <c:v>0.18057363136233562</c:v>
                </c:pt>
                <c:pt idx="779">
                  <c:v>0.17646330435627533</c:v>
                </c:pt>
                <c:pt idx="780">
                  <c:v>0.17244653776883467</c:v>
                </c:pt>
                <c:pt idx="781">
                  <c:v>0.16852120204153209</c:v>
                </c:pt>
                <c:pt idx="782">
                  <c:v>0.16468521608136655</c:v>
                </c:pt>
                <c:pt idx="783">
                  <c:v>0.1609365461583252</c:v>
                </c:pt>
                <c:pt idx="784">
                  <c:v>0.15727320482780272</c:v>
                </c:pt>
                <c:pt idx="785">
                  <c:v>0.1536932498775343</c:v>
                </c:pt>
                <c:pt idx="786">
                  <c:v>0.15019478329845981</c:v>
                </c:pt>
                <c:pt idx="787">
                  <c:v>0.14677595027904999</c:v>
                </c:pt>
                <c:pt idx="788">
                  <c:v>0.14343493822245534</c:v>
                </c:pt>
                <c:pt idx="789">
                  <c:v>0.14016997578588075</c:v>
                </c:pt>
                <c:pt idx="790">
                  <c:v>0.13697933194198697</c:v>
                </c:pt>
                <c:pt idx="791">
                  <c:v>0.13386131506157994</c:v>
                </c:pt>
                <c:pt idx="792">
                  <c:v>0.13081427201699114</c:v>
                </c:pt>
                <c:pt idx="793">
                  <c:v>0.12783658730614889</c:v>
                </c:pt>
                <c:pt idx="794">
                  <c:v>0.1249266821962749</c:v>
                </c:pt>
                <c:pt idx="795">
                  <c:v>0.12208301388717757</c:v>
                </c:pt>
                <c:pt idx="796">
                  <c:v>0.11930407469372994</c:v>
                </c:pt>
                <c:pt idx="797">
                  <c:v>0.11658839124659437</c:v>
                </c:pt>
                <c:pt idx="798">
                  <c:v>0.11393452371140711</c:v>
                </c:pt>
                <c:pt idx="799">
                  <c:v>0.11134106502562702</c:v>
                </c:pt>
                <c:pt idx="800">
                  <c:v>0.10880664015273567</c:v>
                </c:pt>
                <c:pt idx="801">
                  <c:v>0.10632990535341946</c:v>
                </c:pt>
                <c:pt idx="802">
                  <c:v>0.10390954747329317</c:v>
                </c:pt>
                <c:pt idx="803">
                  <c:v>0.10154428324686648</c:v>
                </c:pt>
                <c:pt idx="804">
                  <c:v>9.9232858617412489E-2</c:v>
                </c:pt>
                <c:pt idx="805">
                  <c:v>9.6974048072084429E-2</c:v>
                </c:pt>
                <c:pt idx="806">
                  <c:v>9.4766653992422789E-2</c:v>
                </c:pt>
                <c:pt idx="807">
                  <c:v>9.2609506019442733E-2</c:v>
                </c:pt>
                <c:pt idx="808">
                  <c:v>9.0501460433273451E-2</c:v>
                </c:pt>
                <c:pt idx="809">
                  <c:v>8.8441399546894672E-2</c:v>
                </c:pt>
                <c:pt idx="810">
                  <c:v>8.6428231113615084E-2</c:v>
                </c:pt>
                <c:pt idx="811">
                  <c:v>8.4460887748065261E-2</c:v>
                </c:pt>
                <c:pt idx="812">
                  <c:v>8.2538326360435121E-2</c:v>
                </c:pt>
                <c:pt idx="813">
                  <c:v>8.0659527603401671E-2</c:v>
                </c:pt>
                <c:pt idx="814">
                  <c:v>7.8823495331874938E-2</c:v>
                </c:pt>
                <c:pt idx="815">
                  <c:v>7.7029256074837349E-2</c:v>
                </c:pt>
                <c:pt idx="816">
                  <c:v>7.5275858519319172E-2</c:v>
                </c:pt>
                <c:pt idx="817">
                  <c:v>7.3562373006055282E-2</c:v>
                </c:pt>
                <c:pt idx="818">
                  <c:v>7.1887891036638507E-2</c:v>
                </c:pt>
              </c:numCache>
            </c:numRef>
          </c:yVal>
          <c:smooth val="1"/>
          <c:extLst>
            <c:ext xmlns:c16="http://schemas.microsoft.com/office/drawing/2014/chart" uri="{C3380CC4-5D6E-409C-BE32-E72D297353CC}">
              <c16:uniqueId val="{00000001-5BFC-1644-9E1C-9C7FD8946710}"/>
            </c:ext>
          </c:extLst>
        </c:ser>
        <c:dLbls>
          <c:showLegendKey val="0"/>
          <c:showVal val="0"/>
          <c:showCatName val="0"/>
          <c:showSerName val="0"/>
          <c:showPercent val="0"/>
          <c:showBubbleSize val="0"/>
        </c:dLbls>
        <c:axId val="529368192"/>
        <c:axId val="529369728"/>
      </c:scatterChart>
      <c:valAx>
        <c:axId val="529360000"/>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361920"/>
        <c:crossesAt val="-30"/>
        <c:crossBetween val="midCat"/>
      </c:valAx>
      <c:valAx>
        <c:axId val="529361920"/>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360000"/>
        <c:crossesAt val="100"/>
        <c:crossBetween val="midCat"/>
      </c:valAx>
      <c:valAx>
        <c:axId val="529368192"/>
        <c:scaling>
          <c:logBase val="10"/>
          <c:orientation val="minMax"/>
        </c:scaling>
        <c:delete val="1"/>
        <c:axPos val="b"/>
        <c:numFmt formatCode="0" sourceLinked="1"/>
        <c:majorTickMark val="out"/>
        <c:minorTickMark val="none"/>
        <c:tickLblPos val="nextTo"/>
        <c:crossAx val="529369728"/>
        <c:crosses val="autoZero"/>
        <c:crossBetween val="midCat"/>
      </c:valAx>
      <c:valAx>
        <c:axId val="529369728"/>
        <c:scaling>
          <c:orientation val="minMax"/>
          <c:max val="9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368192"/>
        <c:crosses val="max"/>
        <c:crossBetween val="midCat"/>
        <c:majorUnit val="9"/>
      </c:valAx>
    </c:plotArea>
    <c:legend>
      <c:legendPos val="r"/>
      <c:layout>
        <c:manualLayout>
          <c:xMode val="edge"/>
          <c:yMode val="edge"/>
          <c:x val="0.1603224777319246"/>
          <c:y val="0.66757874224441272"/>
          <c:w val="8.5750946168695913E-2"/>
          <c:h val="0.11069452253639218"/>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2800" b="1" i="0" u="none" strike="noStrike" kern="1200" baseline="0">
                <a:solidFill>
                  <a:sysClr val="windowText" lastClr="000000"/>
                </a:solidFill>
                <a:latin typeface="+mn-lt"/>
                <a:ea typeface="+mn-ea"/>
                <a:cs typeface="+mn-cs"/>
              </a:defRPr>
            </a:pPr>
            <a:r>
              <a:rPr lang="en-US" sz="2800" b="1" i="0" u="none" strike="noStrike" kern="1200" baseline="0">
                <a:solidFill>
                  <a:sysClr val="windowText" lastClr="000000"/>
                </a:solidFill>
                <a:latin typeface="+mn-lt"/>
                <a:ea typeface="+mn-ea"/>
                <a:cs typeface="+mn-cs"/>
              </a:rPr>
              <a:t>SIMPLIS &amp; TEST &amp; EXCEL</a:t>
            </a:r>
          </a:p>
        </c:rich>
      </c:tx>
      <c:layout>
        <c:manualLayout>
          <c:xMode val="edge"/>
          <c:yMode val="edge"/>
          <c:x val="0.32504674237170278"/>
          <c:y val="5.6737593722016526E-2"/>
        </c:manualLayout>
      </c:layout>
      <c:overlay val="0"/>
    </c:title>
    <c:autoTitleDeleted val="0"/>
    <c:plotArea>
      <c:layout>
        <c:manualLayout>
          <c:layoutTarget val="inner"/>
          <c:xMode val="edge"/>
          <c:yMode val="edge"/>
          <c:x val="0.13920999550897814"/>
          <c:y val="0.19529669472690633"/>
          <c:w val="0.70505935510506323"/>
          <c:h val="0.59000969201892206"/>
        </c:manualLayout>
      </c:layout>
      <c:scatterChart>
        <c:scatterStyle val="smoothMarker"/>
        <c:varyColors val="0"/>
        <c:ser>
          <c:idx val="0"/>
          <c:order val="0"/>
          <c:tx>
            <c:v>gain_SIMPLIS</c:v>
          </c:tx>
          <c:marker>
            <c:symbol val="none"/>
          </c:marker>
          <c:xVal>
            <c:numRef>
              <c:f>'[1]3.6V 1A'!$A$5:$A$1505</c:f>
              <c:numCache>
                <c:formatCode>General</c:formatCode>
                <c:ptCount val="1501"/>
                <c:pt idx="0">
                  <c:v>10</c:v>
                </c:pt>
                <c:pt idx="1">
                  <c:v>10.0925288607668</c:v>
                </c:pt>
                <c:pt idx="2">
                  <c:v>10.185913880541101</c:v>
                </c:pt>
                <c:pt idx="3">
                  <c:v>10.2801629812647</c:v>
                </c:pt>
                <c:pt idx="4">
                  <c:v>10.375284158180101</c:v>
                </c:pt>
                <c:pt idx="5">
                  <c:v>10.4712854805089</c:v>
                </c:pt>
                <c:pt idx="6">
                  <c:v>10.568175092136499</c:v>
                </c:pt>
                <c:pt idx="7">
                  <c:v>10.6659612123025</c:v>
                </c:pt>
                <c:pt idx="8">
                  <c:v>10.764652136298301</c:v>
                </c:pt>
                <c:pt idx="9">
                  <c:v>10.864256236170601</c:v>
                </c:pt>
                <c:pt idx="10">
                  <c:v>10.9647819614318</c:v>
                </c:pt>
                <c:pt idx="11">
                  <c:v>11.066237839776599</c:v>
                </c:pt>
                <c:pt idx="12">
                  <c:v>11.1686324778056</c:v>
                </c:pt>
                <c:pt idx="13">
                  <c:v>11.271974561755099</c:v>
                </c:pt>
                <c:pt idx="14">
                  <c:v>11.3762728582343</c:v>
                </c:pt>
                <c:pt idx="15">
                  <c:v>11.4815362149688</c:v>
                </c:pt>
                <c:pt idx="16">
                  <c:v>11.587773561551201</c:v>
                </c:pt>
                <c:pt idx="17">
                  <c:v>11.694993910198701</c:v>
                </c:pt>
                <c:pt idx="18">
                  <c:v>11.803206356517199</c:v>
                </c:pt>
                <c:pt idx="19">
                  <c:v>11.9124200802737</c:v>
                </c:pt>
                <c:pt idx="20">
                  <c:v>12.022644346174101</c:v>
                </c:pt>
                <c:pt idx="21">
                  <c:v>12.1338885046497</c:v>
                </c:pt>
                <c:pt idx="22">
                  <c:v>12.2461619926504</c:v>
                </c:pt>
                <c:pt idx="23">
                  <c:v>12.3594743344451</c:v>
                </c:pt>
                <c:pt idx="24">
                  <c:v>12.473835142429399</c:v>
                </c:pt>
                <c:pt idx="25">
                  <c:v>12.5892541179416</c:v>
                </c:pt>
                <c:pt idx="26">
                  <c:v>12.705741052085401</c:v>
                </c:pt>
                <c:pt idx="27">
                  <c:v>12.823305826560199</c:v>
                </c:pt>
                <c:pt idx="28">
                  <c:v>12.941958414499799</c:v>
                </c:pt>
                <c:pt idx="29">
                  <c:v>13.061708881318401</c:v>
                </c:pt>
                <c:pt idx="30">
                  <c:v>13.182567385564001</c:v>
                </c:pt>
                <c:pt idx="31">
                  <c:v>13.304544179780899</c:v>
                </c:pt>
                <c:pt idx="32">
                  <c:v>13.4276496113786</c:v>
                </c:pt>
                <c:pt idx="33">
                  <c:v>13.5518941235103</c:v>
                </c:pt>
                <c:pt idx="34">
                  <c:v>13.6772882559584</c:v>
                </c:pt>
                <c:pt idx="35">
                  <c:v>13.8038426460288</c:v>
                </c:pt>
                <c:pt idx="36">
                  <c:v>13.931568029453</c:v>
                </c:pt>
                <c:pt idx="37">
                  <c:v>14.0604752412991</c:v>
                </c:pt>
                <c:pt idx="38">
                  <c:v>14.190575216890901</c:v>
                </c:pt>
                <c:pt idx="39">
                  <c:v>14.3218789927354</c:v>
                </c:pt>
                <c:pt idx="40">
                  <c:v>14.454397707459201</c:v>
                </c:pt>
                <c:pt idx="41">
                  <c:v>14.5881426027534</c:v>
                </c:pt>
                <c:pt idx="42">
                  <c:v>14.7231250243271</c:v>
                </c:pt>
                <c:pt idx="43">
                  <c:v>14.85935642287</c:v>
                </c:pt>
                <c:pt idx="44">
                  <c:v>14.996848355023699</c:v>
                </c:pt>
                <c:pt idx="45">
                  <c:v>15.135612484361999</c:v>
                </c:pt>
                <c:pt idx="46">
                  <c:v>15.2756605823807</c:v>
                </c:pt>
                <c:pt idx="47">
                  <c:v>15.4170045294955</c:v>
                </c:pt>
                <c:pt idx="48">
                  <c:v>15.559656316050701</c:v>
                </c:pt>
                <c:pt idx="49">
                  <c:v>15.703628043335501</c:v>
                </c:pt>
                <c:pt idx="50">
                  <c:v>15.848931924611099</c:v>
                </c:pt>
                <c:pt idx="51">
                  <c:v>15.9955802861466</c:v>
                </c:pt>
                <c:pt idx="52">
                  <c:v>16.1435855682648</c:v>
                </c:pt>
                <c:pt idx="53">
                  <c:v>16.2929603263972</c:v>
                </c:pt>
                <c:pt idx="54">
                  <c:v>16.4437172321493</c:v>
                </c:pt>
                <c:pt idx="55">
                  <c:v>16.595869074375599</c:v>
                </c:pt>
                <c:pt idx="56">
                  <c:v>16.749428760264301</c:v>
                </c:pt>
                <c:pt idx="57">
                  <c:v>16.904409316432599</c:v>
                </c:pt>
                <c:pt idx="58">
                  <c:v>17.060823890031202</c:v>
                </c:pt>
                <c:pt idx="59">
                  <c:v>17.218685749860001</c:v>
                </c:pt>
                <c:pt idx="60">
                  <c:v>17.378008287493699</c:v>
                </c:pt>
                <c:pt idx="61">
                  <c:v>17.538805018417602</c:v>
                </c:pt>
                <c:pt idx="62">
                  <c:v>17.701089583174198</c:v>
                </c:pt>
                <c:pt idx="63">
                  <c:v>17.8648757485205</c:v>
                </c:pt>
                <c:pt idx="64">
                  <c:v>18.030177408595598</c:v>
                </c:pt>
                <c:pt idx="65">
                  <c:v>18.197008586099798</c:v>
                </c:pt>
                <c:pt idx="66">
                  <c:v>18.365383433483402</c:v>
                </c:pt>
                <c:pt idx="67">
                  <c:v>18.535316234148102</c:v>
                </c:pt>
                <c:pt idx="68">
                  <c:v>18.706821403658001</c:v>
                </c:pt>
                <c:pt idx="69">
                  <c:v>18.879913490962899</c:v>
                </c:pt>
                <c:pt idx="70">
                  <c:v>19.054607179632399</c:v>
                </c:pt>
                <c:pt idx="71">
                  <c:v>19.230917289101502</c:v>
                </c:pt>
                <c:pt idx="72">
                  <c:v>19.408858775927701</c:v>
                </c:pt>
                <c:pt idx="73">
                  <c:v>19.588446735059801</c:v>
                </c:pt>
                <c:pt idx="74">
                  <c:v>19.769696401118601</c:v>
                </c:pt>
                <c:pt idx="75">
                  <c:v>19.952623149688701</c:v>
                </c:pt>
                <c:pt idx="76">
                  <c:v>20.137242498623799</c:v>
                </c:pt>
                <c:pt idx="77">
                  <c:v>20.323570109362201</c:v>
                </c:pt>
                <c:pt idx="78">
                  <c:v>20.511621788255599</c:v>
                </c:pt>
                <c:pt idx="79">
                  <c:v>20.701413487910401</c:v>
                </c:pt>
                <c:pt idx="80">
                  <c:v>20.892961308540301</c:v>
                </c:pt>
                <c:pt idx="81">
                  <c:v>21.086281499332799</c:v>
                </c:pt>
                <c:pt idx="82">
                  <c:v>21.281390459827101</c:v>
                </c:pt>
                <c:pt idx="83">
                  <c:v>21.478304741305301</c:v>
                </c:pt>
                <c:pt idx="84">
                  <c:v>21.677041048196902</c:v>
                </c:pt>
                <c:pt idx="85">
                  <c:v>21.877616239495499</c:v>
                </c:pt>
                <c:pt idx="86">
                  <c:v>22.080047330188901</c:v>
                </c:pt>
                <c:pt idx="87">
                  <c:v>22.284351492702999</c:v>
                </c:pt>
                <c:pt idx="88">
                  <c:v>22.490546058357801</c:v>
                </c:pt>
                <c:pt idx="89">
                  <c:v>22.698648518838201</c:v>
                </c:pt>
                <c:pt idx="90">
                  <c:v>22.908676527677699</c:v>
                </c:pt>
                <c:pt idx="91">
                  <c:v>23.120647901755898</c:v>
                </c:pt>
                <c:pt idx="92">
                  <c:v>23.334580622810002</c:v>
                </c:pt>
                <c:pt idx="93">
                  <c:v>23.55049283896</c:v>
                </c:pt>
                <c:pt idx="94">
                  <c:v>23.768402866248699</c:v>
                </c:pt>
                <c:pt idx="95">
                  <c:v>23.9883291901949</c:v>
                </c:pt>
                <c:pt idx="96">
                  <c:v>24.210290467361698</c:v>
                </c:pt>
                <c:pt idx="97">
                  <c:v>24.434305526939699</c:v>
                </c:pt>
                <c:pt idx="98">
                  <c:v>24.6603933723433</c:v>
                </c:pt>
                <c:pt idx="99">
                  <c:v>24.888573182823901</c:v>
                </c:pt>
                <c:pt idx="100">
                  <c:v>25.118864315095799</c:v>
                </c:pt>
                <c:pt idx="101">
                  <c:v>25.351286304978998</c:v>
                </c:pt>
                <c:pt idx="102">
                  <c:v>25.585858869056398</c:v>
                </c:pt>
                <c:pt idx="103">
                  <c:v>25.822601906345898</c:v>
                </c:pt>
                <c:pt idx="104">
                  <c:v>26.061535499988899</c:v>
                </c:pt>
                <c:pt idx="105">
                  <c:v>26.3026799189538</c:v>
                </c:pt>
                <c:pt idx="106">
                  <c:v>26.5460556197553</c:v>
                </c:pt>
                <c:pt idx="107">
                  <c:v>26.791683248190299</c:v>
                </c:pt>
                <c:pt idx="108">
                  <c:v>27.039583641088399</c:v>
                </c:pt>
                <c:pt idx="109">
                  <c:v>27.2897778280804</c:v>
                </c:pt>
                <c:pt idx="110">
                  <c:v>27.542287033381601</c:v>
                </c:pt>
                <c:pt idx="111">
                  <c:v>27.797132677592799</c:v>
                </c:pt>
                <c:pt idx="112">
                  <c:v>28.0543363795171</c:v>
                </c:pt>
                <c:pt idx="113">
                  <c:v>28.313919957993701</c:v>
                </c:pt>
                <c:pt idx="114">
                  <c:v>28.575905433749401</c:v>
                </c:pt>
                <c:pt idx="115">
                  <c:v>28.840315031266002</c:v>
                </c:pt>
                <c:pt idx="116">
                  <c:v>29.107171180666001</c:v>
                </c:pt>
                <c:pt idx="117">
                  <c:v>29.376496519615301</c:v>
                </c:pt>
                <c:pt idx="118">
                  <c:v>29.648313895243401</c:v>
                </c:pt>
                <c:pt idx="119">
                  <c:v>29.9226463660818</c:v>
                </c:pt>
                <c:pt idx="120">
                  <c:v>30.199517204020101</c:v>
                </c:pt>
                <c:pt idx="121">
                  <c:v>30.478949896279801</c:v>
                </c:pt>
                <c:pt idx="122">
                  <c:v>30.760968147406999</c:v>
                </c:pt>
                <c:pt idx="123">
                  <c:v>31.0455958812835</c:v>
                </c:pt>
                <c:pt idx="124">
                  <c:v>31.3328572431558</c:v>
                </c:pt>
                <c:pt idx="125">
                  <c:v>31.6227766016837</c:v>
                </c:pt>
                <c:pt idx="126">
                  <c:v>31.915378551007599</c:v>
                </c:pt>
                <c:pt idx="127">
                  <c:v>32.210687912834302</c:v>
                </c:pt>
                <c:pt idx="128">
                  <c:v>32.508729738543401</c:v>
                </c:pt>
                <c:pt idx="129">
                  <c:v>32.809529311311898</c:v>
                </c:pt>
                <c:pt idx="130">
                  <c:v>33.113112148259098</c:v>
                </c:pt>
                <c:pt idx="131">
                  <c:v>33.419504002611397</c:v>
                </c:pt>
                <c:pt idx="132">
                  <c:v>33.728730865886803</c:v>
                </c:pt>
                <c:pt idx="133">
                  <c:v>34.040818970099998</c:v>
                </c:pt>
                <c:pt idx="134">
                  <c:v>34.355794789987399</c:v>
                </c:pt>
                <c:pt idx="135">
                  <c:v>34.673685045253102</c:v>
                </c:pt>
                <c:pt idx="136">
                  <c:v>34.994516702835703</c:v>
                </c:pt>
                <c:pt idx="137">
                  <c:v>35.3183169791957</c:v>
                </c:pt>
                <c:pt idx="138">
                  <c:v>35.645113342624398</c:v>
                </c:pt>
                <c:pt idx="139">
                  <c:v>35.9749335155742</c:v>
                </c:pt>
                <c:pt idx="140">
                  <c:v>36.307805477010099</c:v>
                </c:pt>
                <c:pt idx="141">
                  <c:v>36.643757464783299</c:v>
                </c:pt>
                <c:pt idx="142">
                  <c:v>36.982817978026603</c:v>
                </c:pt>
                <c:pt idx="143">
                  <c:v>37.325015779571999</c:v>
                </c:pt>
                <c:pt idx="144">
                  <c:v>37.670379898390799</c:v>
                </c:pt>
                <c:pt idx="145">
                  <c:v>38.018939632056103</c:v>
                </c:pt>
                <c:pt idx="146">
                  <c:v>38.370724549227802</c:v>
                </c:pt>
                <c:pt idx="147">
                  <c:v>38.725764492161701</c:v>
                </c:pt>
                <c:pt idx="148">
                  <c:v>39.0840895792401</c:v>
                </c:pt>
                <c:pt idx="149">
                  <c:v>39.445730207527802</c:v>
                </c:pt>
                <c:pt idx="150">
                  <c:v>39.810717055349699</c:v>
                </c:pt>
                <c:pt idx="151">
                  <c:v>40.179081084893902</c:v>
                </c:pt>
                <c:pt idx="152">
                  <c:v>40.550853544838297</c:v>
                </c:pt>
                <c:pt idx="153">
                  <c:v>40.926065973001002</c:v>
                </c:pt>
                <c:pt idx="154">
                  <c:v>41.304750199016098</c:v>
                </c:pt>
                <c:pt idx="155">
                  <c:v>41.686938347033497</c:v>
                </c:pt>
                <c:pt idx="156">
                  <c:v>42.072662838444401</c:v>
                </c:pt>
                <c:pt idx="157">
                  <c:v>42.461956394631201</c:v>
                </c:pt>
                <c:pt idx="158">
                  <c:v>42.854852039743903</c:v>
                </c:pt>
                <c:pt idx="159">
                  <c:v>43.2513831035008</c:v>
                </c:pt>
                <c:pt idx="160">
                  <c:v>43.651583224016598</c:v>
                </c:pt>
                <c:pt idx="161">
                  <c:v>44.0554863506553</c:v>
                </c:pt>
                <c:pt idx="162">
                  <c:v>44.463126746910802</c:v>
                </c:pt>
                <c:pt idx="163">
                  <c:v>44.874538993313202</c:v>
                </c:pt>
                <c:pt idx="164">
                  <c:v>45.289757990361998</c:v>
                </c:pt>
                <c:pt idx="165">
                  <c:v>45.708818961487502</c:v>
                </c:pt>
                <c:pt idx="166">
                  <c:v>46.131757456037903</c:v>
                </c:pt>
                <c:pt idx="167">
                  <c:v>46.558609352295903</c:v>
                </c:pt>
                <c:pt idx="168">
                  <c:v>46.989410860521502</c:v>
                </c:pt>
                <c:pt idx="169">
                  <c:v>47.424198526024398</c:v>
                </c:pt>
                <c:pt idx="170">
                  <c:v>47.863009232263799</c:v>
                </c:pt>
                <c:pt idx="171">
                  <c:v>48.305880203977203</c:v>
                </c:pt>
                <c:pt idx="172">
                  <c:v>48.752849010338601</c:v>
                </c:pt>
                <c:pt idx="173">
                  <c:v>49.203953568145003</c:v>
                </c:pt>
                <c:pt idx="174">
                  <c:v>49.659232145033499</c:v>
                </c:pt>
                <c:pt idx="175">
                  <c:v>50.118723362727202</c:v>
                </c:pt>
                <c:pt idx="176">
                  <c:v>50.582466200311401</c:v>
                </c:pt>
                <c:pt idx="177">
                  <c:v>51.050499997540598</c:v>
                </c:pt>
                <c:pt idx="178">
                  <c:v>51.522864458175597</c:v>
                </c:pt>
                <c:pt idx="179">
                  <c:v>51.999599653351602</c:v>
                </c:pt>
                <c:pt idx="180">
                  <c:v>52.480746024977201</c:v>
                </c:pt>
                <c:pt idx="181">
                  <c:v>52.966344389165698</c:v>
                </c:pt>
                <c:pt idx="182">
                  <c:v>53.456435939697101</c:v>
                </c:pt>
                <c:pt idx="183">
                  <c:v>53.951062251512703</c:v>
                </c:pt>
                <c:pt idx="184">
                  <c:v>54.4502652842421</c:v>
                </c:pt>
                <c:pt idx="185">
                  <c:v>54.954087385762399</c:v>
                </c:pt>
                <c:pt idx="186">
                  <c:v>55.462571295791001</c:v>
                </c:pt>
                <c:pt idx="187">
                  <c:v>55.975760149510997</c:v>
                </c:pt>
                <c:pt idx="188">
                  <c:v>56.4936974812302</c:v>
                </c:pt>
                <c:pt idx="189">
                  <c:v>57.016427228074697</c:v>
                </c:pt>
                <c:pt idx="190">
                  <c:v>57.543993733715602</c:v>
                </c:pt>
                <c:pt idx="191">
                  <c:v>58.076441752131203</c:v>
                </c:pt>
                <c:pt idx="192">
                  <c:v>58.613816451402798</c:v>
                </c:pt>
                <c:pt idx="193">
                  <c:v>59.156163417547397</c:v>
                </c:pt>
                <c:pt idx="194">
                  <c:v>59.703528658383597</c:v>
                </c:pt>
                <c:pt idx="195">
                  <c:v>60.255958607435701</c:v>
                </c:pt>
                <c:pt idx="196">
                  <c:v>60.813500127871698</c:v>
                </c:pt>
                <c:pt idx="197">
                  <c:v>61.3762005164794</c:v>
                </c:pt>
                <c:pt idx="198">
                  <c:v>61.944107507678098</c:v>
                </c:pt>
                <c:pt idx="199">
                  <c:v>62.517269277568502</c:v>
                </c:pt>
                <c:pt idx="200">
                  <c:v>63.0957344480193</c:v>
                </c:pt>
                <c:pt idx="201">
                  <c:v>63.679552090791503</c:v>
                </c:pt>
                <c:pt idx="202">
                  <c:v>64.268771731701904</c:v>
                </c:pt>
                <c:pt idx="203">
                  <c:v>64.863443354823801</c:v>
                </c:pt>
                <c:pt idx="204">
                  <c:v>65.463617406727394</c:v>
                </c:pt>
                <c:pt idx="205">
                  <c:v>66.069344800759495</c:v>
                </c:pt>
                <c:pt idx="206">
                  <c:v>66.680676921362206</c:v>
                </c:pt>
                <c:pt idx="207">
                  <c:v>67.297665628431702</c:v>
                </c:pt>
                <c:pt idx="208">
                  <c:v>67.920363261718407</c:v>
                </c:pt>
                <c:pt idx="209">
                  <c:v>68.5488226452661</c:v>
                </c:pt>
                <c:pt idx="210">
                  <c:v>69.1830970918936</c:v>
                </c:pt>
                <c:pt idx="211">
                  <c:v>69.823240407717094</c:v>
                </c:pt>
                <c:pt idx="212">
                  <c:v>70.469306896714599</c:v>
                </c:pt>
                <c:pt idx="213">
                  <c:v>71.121351365332799</c:v>
                </c:pt>
                <c:pt idx="214">
                  <c:v>71.779429127136098</c:v>
                </c:pt>
                <c:pt idx="215">
                  <c:v>72.443596007498996</c:v>
                </c:pt>
                <c:pt idx="216">
                  <c:v>73.113908348341695</c:v>
                </c:pt>
                <c:pt idx="217">
                  <c:v>73.790423012909997</c:v>
                </c:pt>
                <c:pt idx="218">
                  <c:v>74.473197390598799</c:v>
                </c:pt>
                <c:pt idx="219">
                  <c:v>75.162289401820502</c:v>
                </c:pt>
                <c:pt idx="220">
                  <c:v>75.857757502918304</c:v>
                </c:pt>
                <c:pt idx="221">
                  <c:v>76.5596606911256</c:v>
                </c:pt>
                <c:pt idx="222">
                  <c:v>77.268058509570196</c:v>
                </c:pt>
                <c:pt idx="223">
                  <c:v>77.983011052325807</c:v>
                </c:pt>
                <c:pt idx="224">
                  <c:v>78.704578969509797</c:v>
                </c:pt>
                <c:pt idx="225">
                  <c:v>79.432823472428097</c:v>
                </c:pt>
                <c:pt idx="226">
                  <c:v>80.167806338767903</c:v>
                </c:pt>
                <c:pt idx="227">
                  <c:v>80.909589917838204</c:v>
                </c:pt>
                <c:pt idx="228">
                  <c:v>81.658237135859196</c:v>
                </c:pt>
                <c:pt idx="229">
                  <c:v>82.413811501300202</c:v>
                </c:pt>
                <c:pt idx="230">
                  <c:v>83.176377110267097</c:v>
                </c:pt>
                <c:pt idx="231">
                  <c:v>83.945998651939703</c:v>
                </c:pt>
                <c:pt idx="232">
                  <c:v>84.722741414059598</c:v>
                </c:pt>
                <c:pt idx="233">
                  <c:v>85.506671288468297</c:v>
                </c:pt>
                <c:pt idx="234">
                  <c:v>86.297854776696994</c:v>
                </c:pt>
                <c:pt idx="235">
                  <c:v>87.096358995608</c:v>
                </c:pt>
                <c:pt idx="236">
                  <c:v>87.902251683088394</c:v>
                </c:pt>
                <c:pt idx="237">
                  <c:v>88.715601203795998</c:v>
                </c:pt>
                <c:pt idx="238">
                  <c:v>89.536476554959293</c:v>
                </c:pt>
                <c:pt idx="239">
                  <c:v>90.364947372230105</c:v>
                </c:pt>
                <c:pt idx="240">
                  <c:v>91.201083935590901</c:v>
                </c:pt>
                <c:pt idx="241">
                  <c:v>92.044957175317094</c:v>
                </c:pt>
                <c:pt idx="242">
                  <c:v>92.896638677993593</c:v>
                </c:pt>
                <c:pt idx="243">
                  <c:v>93.756200692587996</c:v>
                </c:pt>
                <c:pt idx="244">
                  <c:v>94.623716136579205</c:v>
                </c:pt>
                <c:pt idx="245">
                  <c:v>95.499258602143499</c:v>
                </c:pt>
                <c:pt idx="246">
                  <c:v>96.382902362397004</c:v>
                </c:pt>
                <c:pt idx="247">
                  <c:v>97.274722377696506</c:v>
                </c:pt>
                <c:pt idx="248">
                  <c:v>98.174794301998404</c:v>
                </c:pt>
                <c:pt idx="249">
                  <c:v>99.083194489276707</c:v>
                </c:pt>
                <c:pt idx="250">
                  <c:v>100</c:v>
                </c:pt>
                <c:pt idx="251">
                  <c:v>100.92528860766799</c:v>
                </c:pt>
                <c:pt idx="252">
                  <c:v>101.85913880541101</c:v>
                </c:pt>
                <c:pt idx="253">
                  <c:v>102.80162981264699</c:v>
                </c:pt>
                <c:pt idx="254">
                  <c:v>103.75284158180099</c:v>
                </c:pt>
                <c:pt idx="255">
                  <c:v>104.71285480508899</c:v>
                </c:pt>
                <c:pt idx="256">
                  <c:v>105.68175092136499</c:v>
                </c:pt>
                <c:pt idx="257">
                  <c:v>106.659612123025</c:v>
                </c:pt>
                <c:pt idx="258">
                  <c:v>107.64652136298299</c:v>
                </c:pt>
                <c:pt idx="259">
                  <c:v>108.642562361706</c:v>
                </c:pt>
                <c:pt idx="260">
                  <c:v>109.647819614318</c:v>
                </c:pt>
                <c:pt idx="261">
                  <c:v>110.66237839776601</c:v>
                </c:pt>
                <c:pt idx="262">
                  <c:v>111.686324778056</c:v>
                </c:pt>
                <c:pt idx="263">
                  <c:v>112.719745617551</c:v>
                </c:pt>
                <c:pt idx="264">
                  <c:v>113.762728582343</c:v>
                </c:pt>
                <c:pt idx="265">
                  <c:v>114.815362149688</c:v>
                </c:pt>
                <c:pt idx="266">
                  <c:v>115.87773561551199</c:v>
                </c:pt>
                <c:pt idx="267">
                  <c:v>116.949939101987</c:v>
                </c:pt>
                <c:pt idx="268">
                  <c:v>118.032063565172</c:v>
                </c:pt>
                <c:pt idx="269">
                  <c:v>119.12420080273699</c:v>
                </c:pt>
                <c:pt idx="270">
                  <c:v>120.226443461741</c:v>
                </c:pt>
                <c:pt idx="271">
                  <c:v>121.338885046497</c:v>
                </c:pt>
                <c:pt idx="272">
                  <c:v>122.461619926504</c:v>
                </c:pt>
                <c:pt idx="273">
                  <c:v>123.594743344451</c:v>
                </c:pt>
                <c:pt idx="274">
                  <c:v>124.738351424294</c:v>
                </c:pt>
                <c:pt idx="275">
                  <c:v>125.892541179416</c:v>
                </c:pt>
                <c:pt idx="276">
                  <c:v>127.05741052085401</c:v>
                </c:pt>
                <c:pt idx="277">
                  <c:v>128.23305826560201</c:v>
                </c:pt>
                <c:pt idx="278">
                  <c:v>129.419584144998</c:v>
                </c:pt>
                <c:pt idx="279">
                  <c:v>130.61708881318401</c:v>
                </c:pt>
                <c:pt idx="280">
                  <c:v>131.82567385563999</c:v>
                </c:pt>
                <c:pt idx="281">
                  <c:v>133.04544179780899</c:v>
                </c:pt>
                <c:pt idx="282">
                  <c:v>134.27649611378601</c:v>
                </c:pt>
                <c:pt idx="283">
                  <c:v>135.518941235103</c:v>
                </c:pt>
                <c:pt idx="284">
                  <c:v>136.77288255958399</c:v>
                </c:pt>
                <c:pt idx="285">
                  <c:v>138.03842646028801</c:v>
                </c:pt>
                <c:pt idx="286">
                  <c:v>139.31568029453001</c:v>
                </c:pt>
                <c:pt idx="287">
                  <c:v>140.60475241299099</c:v>
                </c:pt>
                <c:pt idx="288">
                  <c:v>141.905752168909</c:v>
                </c:pt>
                <c:pt idx="289">
                  <c:v>143.21878992735401</c:v>
                </c:pt>
                <c:pt idx="290">
                  <c:v>144.54397707459199</c:v>
                </c:pt>
                <c:pt idx="291">
                  <c:v>145.88142602753399</c:v>
                </c:pt>
                <c:pt idx="292">
                  <c:v>147.23125024327101</c:v>
                </c:pt>
                <c:pt idx="293">
                  <c:v>148.59356422869999</c:v>
                </c:pt>
                <c:pt idx="294">
                  <c:v>149.96848355023701</c:v>
                </c:pt>
                <c:pt idx="295">
                  <c:v>151.35612484361999</c:v>
                </c:pt>
                <c:pt idx="296">
                  <c:v>152.75660582380701</c:v>
                </c:pt>
                <c:pt idx="297">
                  <c:v>154.170045294955</c:v>
                </c:pt>
                <c:pt idx="298">
                  <c:v>155.596563160507</c:v>
                </c:pt>
                <c:pt idx="299">
                  <c:v>157.03628043335499</c:v>
                </c:pt>
                <c:pt idx="300">
                  <c:v>158.48931924611099</c:v>
                </c:pt>
                <c:pt idx="301">
                  <c:v>159.955802861466</c:v>
                </c:pt>
                <c:pt idx="302">
                  <c:v>161.435855682648</c:v>
                </c:pt>
                <c:pt idx="303">
                  <c:v>162.92960326397201</c:v>
                </c:pt>
                <c:pt idx="304">
                  <c:v>164.43717232149299</c:v>
                </c:pt>
                <c:pt idx="305">
                  <c:v>165.95869074375599</c:v>
                </c:pt>
                <c:pt idx="306">
                  <c:v>167.494287602643</c:v>
                </c:pt>
                <c:pt idx="307">
                  <c:v>169.044093164326</c:v>
                </c:pt>
                <c:pt idx="308">
                  <c:v>170.60823890031199</c:v>
                </c:pt>
                <c:pt idx="309">
                  <c:v>172.18685749860001</c:v>
                </c:pt>
                <c:pt idx="310">
                  <c:v>173.78008287493699</c:v>
                </c:pt>
                <c:pt idx="311">
                  <c:v>175.388050184176</c:v>
                </c:pt>
                <c:pt idx="312">
                  <c:v>177.010895831742</c:v>
                </c:pt>
                <c:pt idx="313">
                  <c:v>178.64875748520501</c:v>
                </c:pt>
                <c:pt idx="314">
                  <c:v>180.301774085956</c:v>
                </c:pt>
                <c:pt idx="315">
                  <c:v>181.97008586099801</c:v>
                </c:pt>
                <c:pt idx="316">
                  <c:v>183.65383433483399</c:v>
                </c:pt>
                <c:pt idx="317">
                  <c:v>185.35316234148101</c:v>
                </c:pt>
                <c:pt idx="318">
                  <c:v>187.06821403658</c:v>
                </c:pt>
                <c:pt idx="319">
                  <c:v>188.799134909629</c:v>
                </c:pt>
                <c:pt idx="320">
                  <c:v>190.54607179632399</c:v>
                </c:pt>
                <c:pt idx="321">
                  <c:v>192.30917289101501</c:v>
                </c:pt>
                <c:pt idx="322">
                  <c:v>194.088587759277</c:v>
                </c:pt>
                <c:pt idx="323">
                  <c:v>195.88446735059901</c:v>
                </c:pt>
                <c:pt idx="324">
                  <c:v>197.696964011186</c:v>
                </c:pt>
                <c:pt idx="325">
                  <c:v>199.52623149688699</c:v>
                </c:pt>
                <c:pt idx="326">
                  <c:v>201.372424986238</c:v>
                </c:pt>
                <c:pt idx="327">
                  <c:v>203.235701093622</c:v>
                </c:pt>
                <c:pt idx="328">
                  <c:v>205.11621788255599</c:v>
                </c:pt>
                <c:pt idx="329">
                  <c:v>207.01413487910401</c:v>
                </c:pt>
                <c:pt idx="330">
                  <c:v>208.92961308540299</c:v>
                </c:pt>
                <c:pt idx="331">
                  <c:v>210.86281499332799</c:v>
                </c:pt>
                <c:pt idx="332">
                  <c:v>212.81390459827099</c:v>
                </c:pt>
                <c:pt idx="333">
                  <c:v>214.783047413053</c:v>
                </c:pt>
                <c:pt idx="334">
                  <c:v>216.77041048196901</c:v>
                </c:pt>
                <c:pt idx="335">
                  <c:v>218.77616239495501</c:v>
                </c:pt>
                <c:pt idx="336">
                  <c:v>220.80047330189001</c:v>
                </c:pt>
                <c:pt idx="337">
                  <c:v>222.84351492702999</c:v>
                </c:pt>
                <c:pt idx="338">
                  <c:v>224.90546058357799</c:v>
                </c:pt>
                <c:pt idx="339">
                  <c:v>226.98648518838201</c:v>
                </c:pt>
                <c:pt idx="340">
                  <c:v>229.08676527677699</c:v>
                </c:pt>
                <c:pt idx="341">
                  <c:v>231.20647901755899</c:v>
                </c:pt>
                <c:pt idx="342">
                  <c:v>233.3458062281</c:v>
                </c:pt>
                <c:pt idx="343">
                  <c:v>235.50492838960099</c:v>
                </c:pt>
                <c:pt idx="344">
                  <c:v>237.68402866248701</c:v>
                </c:pt>
                <c:pt idx="345">
                  <c:v>239.88329190194901</c:v>
                </c:pt>
                <c:pt idx="346">
                  <c:v>242.10290467361699</c:v>
                </c:pt>
                <c:pt idx="347">
                  <c:v>244.34305526939701</c:v>
                </c:pt>
                <c:pt idx="348">
                  <c:v>246.60393372343299</c:v>
                </c:pt>
                <c:pt idx="349">
                  <c:v>248.88573182823899</c:v>
                </c:pt>
                <c:pt idx="350">
                  <c:v>251.18864315095701</c:v>
                </c:pt>
                <c:pt idx="351">
                  <c:v>253.51286304979001</c:v>
                </c:pt>
                <c:pt idx="352">
                  <c:v>255.85858869056401</c:v>
                </c:pt>
                <c:pt idx="353">
                  <c:v>258.22601906345898</c:v>
                </c:pt>
                <c:pt idx="354">
                  <c:v>260.61535499988901</c:v>
                </c:pt>
                <c:pt idx="355">
                  <c:v>263.026799189538</c:v>
                </c:pt>
                <c:pt idx="356">
                  <c:v>265.46055619755299</c:v>
                </c:pt>
                <c:pt idx="357">
                  <c:v>267.91683248190299</c:v>
                </c:pt>
                <c:pt idx="358">
                  <c:v>270.39583641088399</c:v>
                </c:pt>
                <c:pt idx="359">
                  <c:v>272.897778280804</c:v>
                </c:pt>
                <c:pt idx="360">
                  <c:v>275.42287033381598</c:v>
                </c:pt>
                <c:pt idx="361">
                  <c:v>277.97132677592799</c:v>
                </c:pt>
                <c:pt idx="362">
                  <c:v>280.54336379517099</c:v>
                </c:pt>
                <c:pt idx="363">
                  <c:v>283.13919957993699</c:v>
                </c:pt>
                <c:pt idx="364">
                  <c:v>285.75905433749398</c:v>
                </c:pt>
                <c:pt idx="365">
                  <c:v>288.40315031265999</c:v>
                </c:pt>
                <c:pt idx="366">
                  <c:v>291.07171180666001</c:v>
                </c:pt>
                <c:pt idx="367">
                  <c:v>293.76496519615301</c:v>
                </c:pt>
                <c:pt idx="368">
                  <c:v>296.48313895243399</c:v>
                </c:pt>
                <c:pt idx="369">
                  <c:v>299.22646366081801</c:v>
                </c:pt>
                <c:pt idx="370">
                  <c:v>301.995172040201</c:v>
                </c:pt>
                <c:pt idx="371">
                  <c:v>304.78949896279801</c:v>
                </c:pt>
                <c:pt idx="372">
                  <c:v>307.60968147406999</c:v>
                </c:pt>
                <c:pt idx="373">
                  <c:v>310.45595881283498</c:v>
                </c:pt>
                <c:pt idx="374">
                  <c:v>313.32857243155797</c:v>
                </c:pt>
                <c:pt idx="375">
                  <c:v>316.22776601683699</c:v>
                </c:pt>
                <c:pt idx="376">
                  <c:v>319.15378551007598</c:v>
                </c:pt>
                <c:pt idx="377">
                  <c:v>322.106879128343</c:v>
                </c:pt>
                <c:pt idx="378">
                  <c:v>325.087297385434</c:v>
                </c:pt>
                <c:pt idx="379">
                  <c:v>328.095293113119</c:v>
                </c:pt>
                <c:pt idx="380">
                  <c:v>331.13112148259103</c:v>
                </c:pt>
                <c:pt idx="381">
                  <c:v>334.19504002611399</c:v>
                </c:pt>
                <c:pt idx="382">
                  <c:v>337.28730865886803</c:v>
                </c:pt>
                <c:pt idx="383">
                  <c:v>340.40818970100003</c:v>
                </c:pt>
                <c:pt idx="384">
                  <c:v>343.55794789987402</c:v>
                </c:pt>
                <c:pt idx="385">
                  <c:v>346.73685045253097</c:v>
                </c:pt>
                <c:pt idx="386">
                  <c:v>349.94516702835699</c:v>
                </c:pt>
                <c:pt idx="387">
                  <c:v>353.183169791956</c:v>
                </c:pt>
                <c:pt idx="388">
                  <c:v>356.45113342624398</c:v>
                </c:pt>
                <c:pt idx="389">
                  <c:v>359.74933515574202</c:v>
                </c:pt>
                <c:pt idx="390">
                  <c:v>363.07805477010101</c:v>
                </c:pt>
                <c:pt idx="391">
                  <c:v>366.437574647833</c:v>
                </c:pt>
                <c:pt idx="392">
                  <c:v>369.828179780266</c:v>
                </c:pt>
                <c:pt idx="393">
                  <c:v>373.25015779571999</c:v>
                </c:pt>
                <c:pt idx="394">
                  <c:v>376.70379898390797</c:v>
                </c:pt>
                <c:pt idx="395">
                  <c:v>380.189396320561</c:v>
                </c:pt>
                <c:pt idx="396">
                  <c:v>383.70724549227799</c:v>
                </c:pt>
                <c:pt idx="397">
                  <c:v>387.25764492161699</c:v>
                </c:pt>
                <c:pt idx="398">
                  <c:v>390.84089579240202</c:v>
                </c:pt>
                <c:pt idx="399">
                  <c:v>394.45730207527799</c:v>
                </c:pt>
                <c:pt idx="400">
                  <c:v>398.10717055349699</c:v>
                </c:pt>
                <c:pt idx="401">
                  <c:v>401.79081084894</c:v>
                </c:pt>
                <c:pt idx="402">
                  <c:v>405.50853544838299</c:v>
                </c:pt>
                <c:pt idx="403">
                  <c:v>409.26065973000999</c:v>
                </c:pt>
                <c:pt idx="404">
                  <c:v>413.04750199016098</c:v>
                </c:pt>
                <c:pt idx="405">
                  <c:v>416.86938347033498</c:v>
                </c:pt>
                <c:pt idx="406">
                  <c:v>420.72662838444398</c:v>
                </c:pt>
                <c:pt idx="407">
                  <c:v>424.61956394631198</c:v>
                </c:pt>
                <c:pt idx="408">
                  <c:v>428.54852039743901</c:v>
                </c:pt>
                <c:pt idx="409">
                  <c:v>432.51383103500802</c:v>
                </c:pt>
                <c:pt idx="410">
                  <c:v>436.51583224016503</c:v>
                </c:pt>
                <c:pt idx="411">
                  <c:v>440.55486350655298</c:v>
                </c:pt>
                <c:pt idx="412">
                  <c:v>444.63126746910802</c:v>
                </c:pt>
                <c:pt idx="413">
                  <c:v>448.745389933132</c:v>
                </c:pt>
                <c:pt idx="414">
                  <c:v>452.89757990362</c:v>
                </c:pt>
                <c:pt idx="415">
                  <c:v>457.08818961487401</c:v>
                </c:pt>
                <c:pt idx="416">
                  <c:v>461.317574560379</c:v>
                </c:pt>
                <c:pt idx="417">
                  <c:v>465.58609352295798</c:v>
                </c:pt>
                <c:pt idx="418">
                  <c:v>469.89410860521502</c:v>
                </c:pt>
                <c:pt idx="419">
                  <c:v>474.24198526024401</c:v>
                </c:pt>
                <c:pt idx="420">
                  <c:v>478.63009232263801</c:v>
                </c:pt>
                <c:pt idx="421">
                  <c:v>483.05880203977199</c:v>
                </c:pt>
                <c:pt idx="422">
                  <c:v>487.52849010338599</c:v>
                </c:pt>
                <c:pt idx="423">
                  <c:v>492.03953568144999</c:v>
                </c:pt>
                <c:pt idx="424">
                  <c:v>496.59232145033599</c:v>
                </c:pt>
                <c:pt idx="425">
                  <c:v>501.18723362727201</c:v>
                </c:pt>
                <c:pt idx="426">
                  <c:v>505.82466200311302</c:v>
                </c:pt>
                <c:pt idx="427">
                  <c:v>510.50499997540601</c:v>
                </c:pt>
                <c:pt idx="428">
                  <c:v>515.22864458175604</c:v>
                </c:pt>
                <c:pt idx="429">
                  <c:v>519.99599653351504</c:v>
                </c:pt>
                <c:pt idx="430">
                  <c:v>524.80746024977202</c:v>
                </c:pt>
                <c:pt idx="431">
                  <c:v>529.66344389165704</c:v>
                </c:pt>
                <c:pt idx="432">
                  <c:v>534.56435939697099</c:v>
                </c:pt>
                <c:pt idx="433">
                  <c:v>539.51062251512701</c:v>
                </c:pt>
                <c:pt idx="434">
                  <c:v>544.50265284242096</c:v>
                </c:pt>
                <c:pt idx="435">
                  <c:v>549.54087385762398</c:v>
                </c:pt>
                <c:pt idx="436">
                  <c:v>554.62571295790997</c:v>
                </c:pt>
                <c:pt idx="437">
                  <c:v>559.75760149510995</c:v>
                </c:pt>
                <c:pt idx="438">
                  <c:v>564.93697481230197</c:v>
                </c:pt>
                <c:pt idx="439">
                  <c:v>570.16427228074701</c:v>
                </c:pt>
                <c:pt idx="440">
                  <c:v>575.43993733715604</c:v>
                </c:pt>
                <c:pt idx="441">
                  <c:v>580.764417521312</c:v>
                </c:pt>
                <c:pt idx="442">
                  <c:v>586.13816451402795</c:v>
                </c:pt>
                <c:pt idx="443">
                  <c:v>591.56163417547305</c:v>
                </c:pt>
                <c:pt idx="444">
                  <c:v>597.03528658383595</c:v>
                </c:pt>
                <c:pt idx="445">
                  <c:v>602.55958607435696</c:v>
                </c:pt>
                <c:pt idx="446">
                  <c:v>608.13500127871703</c:v>
                </c:pt>
                <c:pt idx="447">
                  <c:v>613.762005164794</c:v>
                </c:pt>
                <c:pt idx="448">
                  <c:v>619.44107507678098</c:v>
                </c:pt>
                <c:pt idx="449">
                  <c:v>625.17269277568505</c:v>
                </c:pt>
                <c:pt idx="450">
                  <c:v>630.957344480193</c:v>
                </c:pt>
                <c:pt idx="451">
                  <c:v>636.79552090791503</c:v>
                </c:pt>
                <c:pt idx="452">
                  <c:v>642.68771731701895</c:v>
                </c:pt>
                <c:pt idx="453">
                  <c:v>648.63443354823801</c:v>
                </c:pt>
                <c:pt idx="454">
                  <c:v>654.63617406727496</c:v>
                </c:pt>
                <c:pt idx="455">
                  <c:v>660.69344800759598</c:v>
                </c:pt>
                <c:pt idx="456">
                  <c:v>666.80676921362203</c:v>
                </c:pt>
                <c:pt idx="457">
                  <c:v>672.97665628431696</c:v>
                </c:pt>
                <c:pt idx="458">
                  <c:v>679.20363261718398</c:v>
                </c:pt>
                <c:pt idx="459">
                  <c:v>685.48822645266102</c:v>
                </c:pt>
                <c:pt idx="460">
                  <c:v>691.83097091893603</c:v>
                </c:pt>
                <c:pt idx="461">
                  <c:v>698.23240407717105</c:v>
                </c:pt>
                <c:pt idx="462">
                  <c:v>704.69306896714602</c:v>
                </c:pt>
                <c:pt idx="463">
                  <c:v>711.21351365332896</c:v>
                </c:pt>
                <c:pt idx="464">
                  <c:v>717.79429127136098</c:v>
                </c:pt>
                <c:pt idx="465">
                  <c:v>724.43596007499002</c:v>
                </c:pt>
                <c:pt idx="466">
                  <c:v>731.13908348341704</c:v>
                </c:pt>
                <c:pt idx="467">
                  <c:v>737.90423012910105</c:v>
                </c:pt>
                <c:pt idx="468">
                  <c:v>744.73197390598898</c:v>
                </c:pt>
                <c:pt idx="469">
                  <c:v>751.62289401820499</c:v>
                </c:pt>
                <c:pt idx="470">
                  <c:v>758.57757502918298</c:v>
                </c:pt>
                <c:pt idx="471">
                  <c:v>765.596606911256</c:v>
                </c:pt>
                <c:pt idx="472">
                  <c:v>772.68058509570199</c:v>
                </c:pt>
                <c:pt idx="473">
                  <c:v>779.83011052325799</c:v>
                </c:pt>
                <c:pt idx="474">
                  <c:v>787.04578969509805</c:v>
                </c:pt>
                <c:pt idx="475">
                  <c:v>794.32823472428095</c:v>
                </c:pt>
                <c:pt idx="476">
                  <c:v>801.67806338767798</c:v>
                </c:pt>
                <c:pt idx="477">
                  <c:v>809.09589917838196</c:v>
                </c:pt>
                <c:pt idx="478">
                  <c:v>816.58237135859201</c:v>
                </c:pt>
                <c:pt idx="479">
                  <c:v>824.13811501300199</c:v>
                </c:pt>
                <c:pt idx="480">
                  <c:v>831.76377110267003</c:v>
                </c:pt>
                <c:pt idx="481">
                  <c:v>839.45998651939703</c:v>
                </c:pt>
                <c:pt idx="482">
                  <c:v>847.22741414059601</c:v>
                </c:pt>
                <c:pt idx="483">
                  <c:v>855.06671288468306</c:v>
                </c:pt>
                <c:pt idx="484">
                  <c:v>862.97854776697</c:v>
                </c:pt>
                <c:pt idx="485">
                  <c:v>870.96358995608</c:v>
                </c:pt>
                <c:pt idx="486">
                  <c:v>879.022516830884</c:v>
                </c:pt>
                <c:pt idx="487">
                  <c:v>887.15601203795995</c:v>
                </c:pt>
                <c:pt idx="488">
                  <c:v>895.36476554959302</c:v>
                </c:pt>
                <c:pt idx="489">
                  <c:v>903.64947372230097</c:v>
                </c:pt>
                <c:pt idx="490">
                  <c:v>912.01083935590896</c:v>
                </c:pt>
                <c:pt idx="491">
                  <c:v>920.44957175317097</c:v>
                </c:pt>
                <c:pt idx="492">
                  <c:v>928.96638677993599</c:v>
                </c:pt>
                <c:pt idx="493">
                  <c:v>937.56200692588004</c:v>
                </c:pt>
                <c:pt idx="494">
                  <c:v>946.23716136579196</c:v>
                </c:pt>
                <c:pt idx="495">
                  <c:v>954.99258602143505</c:v>
                </c:pt>
                <c:pt idx="496">
                  <c:v>963.82902362396999</c:v>
                </c:pt>
                <c:pt idx="497">
                  <c:v>972.74722377696503</c:v>
                </c:pt>
                <c:pt idx="498">
                  <c:v>981.74794301998395</c:v>
                </c:pt>
                <c:pt idx="499">
                  <c:v>990.83194489276696</c:v>
                </c:pt>
                <c:pt idx="500">
                  <c:v>1000</c:v>
                </c:pt>
                <c:pt idx="501">
                  <c:v>1009.2528860766801</c:v>
                </c:pt>
                <c:pt idx="502">
                  <c:v>1018.59138805411</c:v>
                </c:pt>
                <c:pt idx="503">
                  <c:v>1028.01629812647</c:v>
                </c:pt>
                <c:pt idx="504">
                  <c:v>1037.52841581801</c:v>
                </c:pt>
                <c:pt idx="505">
                  <c:v>1047.12854805089</c:v>
                </c:pt>
                <c:pt idx="506">
                  <c:v>1056.8175092136501</c:v>
                </c:pt>
                <c:pt idx="507">
                  <c:v>1066.59612123025</c:v>
                </c:pt>
                <c:pt idx="508">
                  <c:v>1076.46521362983</c:v>
                </c:pt>
                <c:pt idx="509">
                  <c:v>1086.42562361706</c:v>
                </c:pt>
                <c:pt idx="510">
                  <c:v>1096.47819614318</c:v>
                </c:pt>
                <c:pt idx="511">
                  <c:v>1106.62378397766</c:v>
                </c:pt>
                <c:pt idx="512">
                  <c:v>1116.86324778056</c:v>
                </c:pt>
                <c:pt idx="513">
                  <c:v>1127.1974561755101</c:v>
                </c:pt>
                <c:pt idx="514">
                  <c:v>1137.6272858234299</c:v>
                </c:pt>
                <c:pt idx="515">
                  <c:v>1148.1536214968801</c:v>
                </c:pt>
                <c:pt idx="516">
                  <c:v>1158.7773561551201</c:v>
                </c:pt>
                <c:pt idx="517">
                  <c:v>1169.49939101987</c:v>
                </c:pt>
                <c:pt idx="518">
                  <c:v>1180.3206356517201</c:v>
                </c:pt>
                <c:pt idx="519">
                  <c:v>1191.24200802737</c:v>
                </c:pt>
                <c:pt idx="520">
                  <c:v>1202.26443461741</c:v>
                </c:pt>
                <c:pt idx="521">
                  <c:v>1213.3888504649699</c:v>
                </c:pt>
                <c:pt idx="522">
                  <c:v>1224.61619926504</c:v>
                </c:pt>
                <c:pt idx="523">
                  <c:v>1235.9474334445099</c:v>
                </c:pt>
                <c:pt idx="524">
                  <c:v>1247.38351424294</c:v>
                </c:pt>
                <c:pt idx="525">
                  <c:v>1258.92541179416</c:v>
                </c:pt>
                <c:pt idx="526">
                  <c:v>1270.57410520854</c:v>
                </c:pt>
                <c:pt idx="527">
                  <c:v>1282.3305826560199</c:v>
                </c:pt>
                <c:pt idx="528">
                  <c:v>1294.19584144998</c:v>
                </c:pt>
                <c:pt idx="529">
                  <c:v>1306.17088813184</c:v>
                </c:pt>
                <c:pt idx="530">
                  <c:v>1318.2567385564</c:v>
                </c:pt>
                <c:pt idx="531">
                  <c:v>1330.4544179780901</c:v>
                </c:pt>
                <c:pt idx="532">
                  <c:v>1342.7649611378599</c:v>
                </c:pt>
                <c:pt idx="533">
                  <c:v>1355.1894123510299</c:v>
                </c:pt>
                <c:pt idx="534">
                  <c:v>1367.7288255958399</c:v>
                </c:pt>
                <c:pt idx="535">
                  <c:v>1380.38426460288</c:v>
                </c:pt>
                <c:pt idx="536">
                  <c:v>1393.1568029452999</c:v>
                </c:pt>
                <c:pt idx="537">
                  <c:v>1406.04752412991</c:v>
                </c:pt>
                <c:pt idx="538">
                  <c:v>1419.05752168909</c:v>
                </c:pt>
                <c:pt idx="539">
                  <c:v>1432.1878992735401</c:v>
                </c:pt>
                <c:pt idx="540">
                  <c:v>1445.43977074592</c:v>
                </c:pt>
                <c:pt idx="541">
                  <c:v>1458.8142602753401</c:v>
                </c:pt>
                <c:pt idx="542">
                  <c:v>1472.3125024327101</c:v>
                </c:pt>
                <c:pt idx="543">
                  <c:v>1485.9356422870001</c:v>
                </c:pt>
                <c:pt idx="544">
                  <c:v>1499.6848355023701</c:v>
                </c:pt>
                <c:pt idx="545">
                  <c:v>1513.5612484362</c:v>
                </c:pt>
                <c:pt idx="546">
                  <c:v>1527.5660582380699</c:v>
                </c:pt>
                <c:pt idx="547">
                  <c:v>1541.70045294956</c:v>
                </c:pt>
                <c:pt idx="548">
                  <c:v>1555.96563160507</c:v>
                </c:pt>
                <c:pt idx="549">
                  <c:v>1570.36280433355</c:v>
                </c:pt>
                <c:pt idx="550">
                  <c:v>1584.8931924611099</c:v>
                </c:pt>
                <c:pt idx="551">
                  <c:v>1599.5580286146601</c:v>
                </c:pt>
                <c:pt idx="552">
                  <c:v>1614.35855682648</c:v>
                </c:pt>
                <c:pt idx="553">
                  <c:v>1629.2960326397199</c:v>
                </c:pt>
                <c:pt idx="554">
                  <c:v>1644.3717232149299</c:v>
                </c:pt>
                <c:pt idx="555">
                  <c:v>1659.5869074375601</c:v>
                </c:pt>
                <c:pt idx="556">
                  <c:v>1674.94287602643</c:v>
                </c:pt>
                <c:pt idx="557">
                  <c:v>1690.44093164326</c:v>
                </c:pt>
                <c:pt idx="558">
                  <c:v>1706.0823890031199</c:v>
                </c:pt>
                <c:pt idx="559">
                  <c:v>1721.8685749860001</c:v>
                </c:pt>
                <c:pt idx="560">
                  <c:v>1737.8008287493701</c:v>
                </c:pt>
                <c:pt idx="561">
                  <c:v>1753.88050184176</c:v>
                </c:pt>
                <c:pt idx="562">
                  <c:v>1770.10895831742</c:v>
                </c:pt>
                <c:pt idx="563">
                  <c:v>1786.4875748520401</c:v>
                </c:pt>
                <c:pt idx="564">
                  <c:v>1803.01774085956</c:v>
                </c:pt>
                <c:pt idx="565">
                  <c:v>1819.7008586099801</c:v>
                </c:pt>
                <c:pt idx="566">
                  <c:v>1836.53834334834</c:v>
                </c:pt>
                <c:pt idx="567">
                  <c:v>1853.5316234148099</c:v>
                </c:pt>
                <c:pt idx="568">
                  <c:v>1870.68214036579</c:v>
                </c:pt>
                <c:pt idx="569">
                  <c:v>1887.9913490962899</c:v>
                </c:pt>
                <c:pt idx="570">
                  <c:v>1905.4607179632401</c:v>
                </c:pt>
                <c:pt idx="571">
                  <c:v>1923.0917289101501</c:v>
                </c:pt>
                <c:pt idx="572">
                  <c:v>1940.8858775927699</c:v>
                </c:pt>
                <c:pt idx="573">
                  <c:v>1958.8446735059799</c:v>
                </c:pt>
                <c:pt idx="574">
                  <c:v>1976.9696401118499</c:v>
                </c:pt>
                <c:pt idx="575">
                  <c:v>1995.26231496887</c:v>
                </c:pt>
                <c:pt idx="576">
                  <c:v>2013.72424986238</c:v>
                </c:pt>
                <c:pt idx="577">
                  <c:v>2032.3570109362199</c:v>
                </c:pt>
                <c:pt idx="578">
                  <c:v>2051.1621788255602</c:v>
                </c:pt>
                <c:pt idx="579">
                  <c:v>2070.1413487910399</c:v>
                </c:pt>
                <c:pt idx="580">
                  <c:v>2089.2961308540298</c:v>
                </c:pt>
                <c:pt idx="581">
                  <c:v>2108.6281499332799</c:v>
                </c:pt>
                <c:pt idx="582">
                  <c:v>2128.1390459827098</c:v>
                </c:pt>
                <c:pt idx="583">
                  <c:v>2147.8304741305301</c:v>
                </c:pt>
                <c:pt idx="584">
                  <c:v>2167.7041048196902</c:v>
                </c:pt>
                <c:pt idx="585">
                  <c:v>2187.7616239495501</c:v>
                </c:pt>
                <c:pt idx="586">
                  <c:v>2208.00473301889</c:v>
                </c:pt>
                <c:pt idx="587">
                  <c:v>2228.4351492702999</c:v>
                </c:pt>
                <c:pt idx="588">
                  <c:v>2249.05460583578</c:v>
                </c:pt>
                <c:pt idx="589">
                  <c:v>2269.8648518838199</c:v>
                </c:pt>
                <c:pt idx="590">
                  <c:v>2290.8676527677699</c:v>
                </c:pt>
                <c:pt idx="591">
                  <c:v>2312.0647901755901</c:v>
                </c:pt>
                <c:pt idx="592">
                  <c:v>2333.4580622809999</c:v>
                </c:pt>
                <c:pt idx="593">
                  <c:v>2355.0492838959999</c:v>
                </c:pt>
                <c:pt idx="594">
                  <c:v>2376.8402866248698</c:v>
                </c:pt>
                <c:pt idx="595">
                  <c:v>2398.83291901949</c:v>
                </c:pt>
                <c:pt idx="596">
                  <c:v>2421.0290467361701</c:v>
                </c:pt>
                <c:pt idx="597">
                  <c:v>2443.4305526939702</c:v>
                </c:pt>
                <c:pt idx="598">
                  <c:v>2466.0393372343301</c:v>
                </c:pt>
                <c:pt idx="599">
                  <c:v>2488.8573182823902</c:v>
                </c:pt>
                <c:pt idx="600">
                  <c:v>2511.8864315095698</c:v>
                </c:pt>
                <c:pt idx="601">
                  <c:v>2535.1286304978998</c:v>
                </c:pt>
                <c:pt idx="602">
                  <c:v>2558.5858869056401</c:v>
                </c:pt>
                <c:pt idx="603">
                  <c:v>2582.2601906345899</c:v>
                </c:pt>
                <c:pt idx="604">
                  <c:v>2606.15354999889</c:v>
                </c:pt>
                <c:pt idx="605">
                  <c:v>2630.26799189538</c:v>
                </c:pt>
                <c:pt idx="606">
                  <c:v>2654.6055619755298</c:v>
                </c:pt>
                <c:pt idx="607">
                  <c:v>2679.1683248190302</c:v>
                </c:pt>
                <c:pt idx="608">
                  <c:v>2703.9583641088402</c:v>
                </c:pt>
                <c:pt idx="609">
                  <c:v>2728.97778280804</c:v>
                </c:pt>
                <c:pt idx="610">
                  <c:v>2754.2287033381599</c:v>
                </c:pt>
                <c:pt idx="611">
                  <c:v>2779.7132677592799</c:v>
                </c:pt>
                <c:pt idx="612">
                  <c:v>2805.4336379517099</c:v>
                </c:pt>
                <c:pt idx="613">
                  <c:v>2831.3919957993699</c:v>
                </c:pt>
                <c:pt idx="614">
                  <c:v>2857.5905433749399</c:v>
                </c:pt>
                <c:pt idx="615">
                  <c:v>2884.0315031266</c:v>
                </c:pt>
                <c:pt idx="616">
                  <c:v>2910.7171180666001</c:v>
                </c:pt>
                <c:pt idx="617">
                  <c:v>2937.6496519615298</c:v>
                </c:pt>
                <c:pt idx="618">
                  <c:v>2964.83138952434</c:v>
                </c:pt>
                <c:pt idx="619">
                  <c:v>2992.2646366081799</c:v>
                </c:pt>
                <c:pt idx="620">
                  <c:v>3019.9517204020099</c:v>
                </c:pt>
                <c:pt idx="621">
                  <c:v>3047.8949896279801</c:v>
                </c:pt>
                <c:pt idx="622">
                  <c:v>3076.0968147407002</c:v>
                </c:pt>
                <c:pt idx="623">
                  <c:v>3104.5595881283498</c:v>
                </c:pt>
                <c:pt idx="624">
                  <c:v>3133.28572431558</c:v>
                </c:pt>
                <c:pt idx="625">
                  <c:v>3162.2776601683699</c:v>
                </c:pt>
                <c:pt idx="626">
                  <c:v>3191.5378551007602</c:v>
                </c:pt>
                <c:pt idx="627">
                  <c:v>3221.0687912834301</c:v>
                </c:pt>
                <c:pt idx="628">
                  <c:v>3250.8729738543402</c:v>
                </c:pt>
                <c:pt idx="629">
                  <c:v>3280.9529311311899</c:v>
                </c:pt>
                <c:pt idx="630">
                  <c:v>3311.3112148259102</c:v>
                </c:pt>
                <c:pt idx="631">
                  <c:v>3341.9504002611402</c:v>
                </c:pt>
                <c:pt idx="632">
                  <c:v>3372.8730865886801</c:v>
                </c:pt>
                <c:pt idx="633">
                  <c:v>3404.0818970099999</c:v>
                </c:pt>
                <c:pt idx="634">
                  <c:v>3435.5794789987399</c:v>
                </c:pt>
                <c:pt idx="635">
                  <c:v>3467.3685045253101</c:v>
                </c:pt>
                <c:pt idx="636">
                  <c:v>3499.4516702835699</c:v>
                </c:pt>
                <c:pt idx="637">
                  <c:v>3531.8316979195602</c:v>
                </c:pt>
                <c:pt idx="638">
                  <c:v>3564.51133426244</c:v>
                </c:pt>
                <c:pt idx="639">
                  <c:v>3597.4933515574198</c:v>
                </c:pt>
                <c:pt idx="640">
                  <c:v>3630.7805477010102</c:v>
                </c:pt>
                <c:pt idx="641">
                  <c:v>3664.3757464783298</c:v>
                </c:pt>
                <c:pt idx="642">
                  <c:v>3698.2817978026601</c:v>
                </c:pt>
                <c:pt idx="643">
                  <c:v>3732.5015779572</c:v>
                </c:pt>
                <c:pt idx="644">
                  <c:v>3767.0379898390802</c:v>
                </c:pt>
                <c:pt idx="645">
                  <c:v>3801.8939632056099</c:v>
                </c:pt>
                <c:pt idx="646">
                  <c:v>3837.0724549227798</c:v>
                </c:pt>
                <c:pt idx="647">
                  <c:v>3872.5764492161702</c:v>
                </c:pt>
                <c:pt idx="648">
                  <c:v>3908.4089579240199</c:v>
                </c:pt>
                <c:pt idx="649">
                  <c:v>3944.5730207527799</c:v>
                </c:pt>
                <c:pt idx="650">
                  <c:v>3981.0717055349701</c:v>
                </c:pt>
                <c:pt idx="651">
                  <c:v>4017.9081084894001</c:v>
                </c:pt>
                <c:pt idx="652">
                  <c:v>4055.0853544838301</c:v>
                </c:pt>
                <c:pt idx="653">
                  <c:v>4092.6065973001</c:v>
                </c:pt>
                <c:pt idx="654">
                  <c:v>4130.4750199016098</c:v>
                </c:pt>
                <c:pt idx="655">
                  <c:v>4168.6938347033501</c:v>
                </c:pt>
                <c:pt idx="656">
                  <c:v>4207.2662838444403</c:v>
                </c:pt>
                <c:pt idx="657">
                  <c:v>4246.1956394631197</c:v>
                </c:pt>
                <c:pt idx="658">
                  <c:v>4285.4852039743901</c:v>
                </c:pt>
                <c:pt idx="659">
                  <c:v>4325.1383103500802</c:v>
                </c:pt>
                <c:pt idx="660">
                  <c:v>4365.1583224016604</c:v>
                </c:pt>
                <c:pt idx="661">
                  <c:v>4405.5486350655301</c:v>
                </c:pt>
                <c:pt idx="662">
                  <c:v>4446.3126746910802</c:v>
                </c:pt>
                <c:pt idx="663">
                  <c:v>4487.4538993313199</c:v>
                </c:pt>
                <c:pt idx="664">
                  <c:v>4528.9757990362004</c:v>
                </c:pt>
                <c:pt idx="665">
                  <c:v>4570.8818961487495</c:v>
                </c:pt>
                <c:pt idx="666">
                  <c:v>4613.1757456037903</c:v>
                </c:pt>
                <c:pt idx="667">
                  <c:v>4655.8609352295898</c:v>
                </c:pt>
                <c:pt idx="668">
                  <c:v>4698.9410860521502</c:v>
                </c:pt>
                <c:pt idx="669">
                  <c:v>4742.4198526024402</c:v>
                </c:pt>
                <c:pt idx="670">
                  <c:v>4786.3009232263803</c:v>
                </c:pt>
                <c:pt idx="671">
                  <c:v>4830.5880203977204</c:v>
                </c:pt>
                <c:pt idx="672">
                  <c:v>4875.2849010338596</c:v>
                </c:pt>
                <c:pt idx="673">
                  <c:v>4920.3953568145098</c:v>
                </c:pt>
                <c:pt idx="674">
                  <c:v>4965.9232145033602</c:v>
                </c:pt>
                <c:pt idx="675">
                  <c:v>5011.8723362727196</c:v>
                </c:pt>
                <c:pt idx="676">
                  <c:v>5058.2466200311401</c:v>
                </c:pt>
                <c:pt idx="677">
                  <c:v>5105.0499997540601</c:v>
                </c:pt>
                <c:pt idx="678">
                  <c:v>5152.28644581756</c:v>
                </c:pt>
                <c:pt idx="679">
                  <c:v>5199.9599653351597</c:v>
                </c:pt>
                <c:pt idx="680">
                  <c:v>5248.0746024977198</c:v>
                </c:pt>
                <c:pt idx="681">
                  <c:v>5296.6344389165797</c:v>
                </c:pt>
                <c:pt idx="682">
                  <c:v>5345.6435939697103</c:v>
                </c:pt>
                <c:pt idx="683">
                  <c:v>5395.1062251512703</c:v>
                </c:pt>
                <c:pt idx="684">
                  <c:v>5445.0265284242096</c:v>
                </c:pt>
                <c:pt idx="685">
                  <c:v>5495.4087385762396</c:v>
                </c:pt>
                <c:pt idx="686">
                  <c:v>5546.2571295791004</c:v>
                </c:pt>
                <c:pt idx="687">
                  <c:v>5597.5760149510998</c:v>
                </c:pt>
                <c:pt idx="688">
                  <c:v>5649.3697481230201</c:v>
                </c:pt>
                <c:pt idx="689">
                  <c:v>5701.6427228074699</c:v>
                </c:pt>
                <c:pt idx="690">
                  <c:v>5754.3993733715597</c:v>
                </c:pt>
                <c:pt idx="691">
                  <c:v>5807.6441752131104</c:v>
                </c:pt>
                <c:pt idx="692">
                  <c:v>5861.3816451402799</c:v>
                </c:pt>
                <c:pt idx="693">
                  <c:v>5915.6163417547295</c:v>
                </c:pt>
                <c:pt idx="694">
                  <c:v>5970.3528658383602</c:v>
                </c:pt>
                <c:pt idx="695">
                  <c:v>6025.5958607435696</c:v>
                </c:pt>
                <c:pt idx="696">
                  <c:v>6081.3500127871703</c:v>
                </c:pt>
                <c:pt idx="697">
                  <c:v>6137.6200516479303</c:v>
                </c:pt>
                <c:pt idx="698">
                  <c:v>6194.41075076781</c:v>
                </c:pt>
                <c:pt idx="699">
                  <c:v>6251.7269277568503</c:v>
                </c:pt>
                <c:pt idx="700">
                  <c:v>6309.5734448019302</c:v>
                </c:pt>
                <c:pt idx="701">
                  <c:v>6367.9552090791503</c:v>
                </c:pt>
                <c:pt idx="702">
                  <c:v>6426.87717317019</c:v>
                </c:pt>
                <c:pt idx="703">
                  <c:v>6486.3443354823803</c:v>
                </c:pt>
                <c:pt idx="704">
                  <c:v>6546.3617406727399</c:v>
                </c:pt>
                <c:pt idx="705">
                  <c:v>6606.93448007595</c:v>
                </c:pt>
                <c:pt idx="706">
                  <c:v>6668.0676921362101</c:v>
                </c:pt>
                <c:pt idx="707">
                  <c:v>6729.7665628431696</c:v>
                </c:pt>
                <c:pt idx="708">
                  <c:v>6792.0363261718403</c:v>
                </c:pt>
                <c:pt idx="709">
                  <c:v>6854.88226452661</c:v>
                </c:pt>
                <c:pt idx="710">
                  <c:v>6918.3097091893596</c:v>
                </c:pt>
                <c:pt idx="711">
                  <c:v>6982.3240407717103</c:v>
                </c:pt>
                <c:pt idx="712">
                  <c:v>7046.9306896714597</c:v>
                </c:pt>
                <c:pt idx="713">
                  <c:v>7112.1351365332803</c:v>
                </c:pt>
                <c:pt idx="714">
                  <c:v>7177.94291271361</c:v>
                </c:pt>
                <c:pt idx="715">
                  <c:v>7244.35960074989</c:v>
                </c:pt>
                <c:pt idx="716">
                  <c:v>7311.3908348341702</c:v>
                </c:pt>
                <c:pt idx="717">
                  <c:v>7379.0423012909996</c:v>
                </c:pt>
                <c:pt idx="718">
                  <c:v>7447.3197390598798</c:v>
                </c:pt>
                <c:pt idx="719">
                  <c:v>7516.2289401820499</c:v>
                </c:pt>
                <c:pt idx="720">
                  <c:v>7585.7757502918303</c:v>
                </c:pt>
                <c:pt idx="721">
                  <c:v>7655.96606911256</c:v>
                </c:pt>
                <c:pt idx="722">
                  <c:v>7726.8058509570201</c:v>
                </c:pt>
                <c:pt idx="723">
                  <c:v>7798.3011052325801</c:v>
                </c:pt>
                <c:pt idx="724">
                  <c:v>7870.4578969509803</c:v>
                </c:pt>
                <c:pt idx="725">
                  <c:v>7943.2823472428099</c:v>
                </c:pt>
                <c:pt idx="726">
                  <c:v>8016.7806338767796</c:v>
                </c:pt>
                <c:pt idx="727">
                  <c:v>8090.9589917838202</c:v>
                </c:pt>
                <c:pt idx="728">
                  <c:v>8165.8237135859199</c:v>
                </c:pt>
                <c:pt idx="729">
                  <c:v>8241.3811501300206</c:v>
                </c:pt>
                <c:pt idx="730">
                  <c:v>8317.6377110267003</c:v>
                </c:pt>
                <c:pt idx="731">
                  <c:v>8394.5998651939699</c:v>
                </c:pt>
                <c:pt idx="732">
                  <c:v>8472.2741414059601</c:v>
                </c:pt>
                <c:pt idx="733">
                  <c:v>8550.6671288468297</c:v>
                </c:pt>
                <c:pt idx="734">
                  <c:v>8629.7854776697004</c:v>
                </c:pt>
                <c:pt idx="735">
                  <c:v>8709.6358995608007</c:v>
                </c:pt>
                <c:pt idx="736">
                  <c:v>8790.2251683088398</c:v>
                </c:pt>
                <c:pt idx="737">
                  <c:v>8871.5601203795995</c:v>
                </c:pt>
                <c:pt idx="738">
                  <c:v>8953.6476554959299</c:v>
                </c:pt>
                <c:pt idx="739">
                  <c:v>9036.4947372230108</c:v>
                </c:pt>
                <c:pt idx="740">
                  <c:v>9120.1083935590905</c:v>
                </c:pt>
                <c:pt idx="741">
                  <c:v>9204.4957175317104</c:v>
                </c:pt>
                <c:pt idx="742">
                  <c:v>9289.6638677993597</c:v>
                </c:pt>
                <c:pt idx="743">
                  <c:v>9375.6200692588009</c:v>
                </c:pt>
                <c:pt idx="744">
                  <c:v>9462.3716136579205</c:v>
                </c:pt>
                <c:pt idx="745">
                  <c:v>9549.92586021436</c:v>
                </c:pt>
                <c:pt idx="746">
                  <c:v>9638.2902362396999</c:v>
                </c:pt>
                <c:pt idx="747">
                  <c:v>9727.4722377696507</c:v>
                </c:pt>
                <c:pt idx="748">
                  <c:v>9817.4794301998409</c:v>
                </c:pt>
                <c:pt idx="749">
                  <c:v>9908.3194489276702</c:v>
                </c:pt>
                <c:pt idx="750">
                  <c:v>10000</c:v>
                </c:pt>
                <c:pt idx="751">
                  <c:v>10092.528860766801</c:v>
                </c:pt>
                <c:pt idx="752">
                  <c:v>10185.9138805411</c:v>
                </c:pt>
                <c:pt idx="753">
                  <c:v>10280.162981264701</c:v>
                </c:pt>
                <c:pt idx="754">
                  <c:v>10375.2841581801</c:v>
                </c:pt>
                <c:pt idx="755">
                  <c:v>10471.285480508899</c:v>
                </c:pt>
                <c:pt idx="756">
                  <c:v>10568.1750921365</c:v>
                </c:pt>
                <c:pt idx="757">
                  <c:v>10665.9612123025</c:v>
                </c:pt>
                <c:pt idx="758">
                  <c:v>10764.6521362983</c:v>
                </c:pt>
                <c:pt idx="759">
                  <c:v>10864.2562361706</c:v>
                </c:pt>
                <c:pt idx="760">
                  <c:v>10964.7819614318</c:v>
                </c:pt>
                <c:pt idx="761">
                  <c:v>11066.237839776601</c:v>
                </c:pt>
                <c:pt idx="762">
                  <c:v>11168.632477805601</c:v>
                </c:pt>
                <c:pt idx="763">
                  <c:v>11271.9745617551</c:v>
                </c:pt>
                <c:pt idx="764">
                  <c:v>11376.272858234301</c:v>
                </c:pt>
                <c:pt idx="765">
                  <c:v>11481.536214968801</c:v>
                </c:pt>
                <c:pt idx="766">
                  <c:v>11587.773561551199</c:v>
                </c:pt>
                <c:pt idx="767">
                  <c:v>11694.9939101987</c:v>
                </c:pt>
                <c:pt idx="768">
                  <c:v>11803.206356517199</c:v>
                </c:pt>
                <c:pt idx="769">
                  <c:v>11912.4200802737</c:v>
                </c:pt>
                <c:pt idx="770">
                  <c:v>12022.6443461741</c:v>
                </c:pt>
                <c:pt idx="771">
                  <c:v>12133.8885046497</c:v>
                </c:pt>
                <c:pt idx="772">
                  <c:v>12246.161992650401</c:v>
                </c:pt>
                <c:pt idx="773">
                  <c:v>12359.4743344451</c:v>
                </c:pt>
                <c:pt idx="774">
                  <c:v>12473.8351424294</c:v>
                </c:pt>
                <c:pt idx="775">
                  <c:v>12589.2541179416</c:v>
                </c:pt>
                <c:pt idx="776">
                  <c:v>12705.741052085399</c:v>
                </c:pt>
                <c:pt idx="777">
                  <c:v>12823.305826560199</c:v>
                </c:pt>
                <c:pt idx="778">
                  <c:v>12941.958414499801</c:v>
                </c:pt>
                <c:pt idx="779">
                  <c:v>13061.7088813184</c:v>
                </c:pt>
                <c:pt idx="780">
                  <c:v>13182.567385564</c:v>
                </c:pt>
                <c:pt idx="781">
                  <c:v>13304.5441797809</c:v>
                </c:pt>
                <c:pt idx="782">
                  <c:v>13427.6496113786</c:v>
                </c:pt>
                <c:pt idx="783">
                  <c:v>13551.894123510299</c:v>
                </c:pt>
                <c:pt idx="784">
                  <c:v>13677.2882559584</c:v>
                </c:pt>
                <c:pt idx="785">
                  <c:v>13803.842646028799</c:v>
                </c:pt>
                <c:pt idx="786">
                  <c:v>13931.568029452999</c:v>
                </c:pt>
                <c:pt idx="787">
                  <c:v>14060.4752412991</c:v>
                </c:pt>
                <c:pt idx="788">
                  <c:v>14190.5752168909</c:v>
                </c:pt>
                <c:pt idx="789">
                  <c:v>14321.878992735399</c:v>
                </c:pt>
                <c:pt idx="790">
                  <c:v>14454.3977074592</c:v>
                </c:pt>
                <c:pt idx="791">
                  <c:v>14588.1426027534</c:v>
                </c:pt>
                <c:pt idx="792">
                  <c:v>14723.125024327101</c:v>
                </c:pt>
                <c:pt idx="793">
                  <c:v>14859.35642287</c:v>
                </c:pt>
                <c:pt idx="794">
                  <c:v>14996.8483550237</c:v>
                </c:pt>
                <c:pt idx="795">
                  <c:v>15135.612484362</c:v>
                </c:pt>
                <c:pt idx="796">
                  <c:v>15275.6605823807</c:v>
                </c:pt>
                <c:pt idx="797">
                  <c:v>15417.0045294956</c:v>
                </c:pt>
                <c:pt idx="798">
                  <c:v>15559.656316050699</c:v>
                </c:pt>
                <c:pt idx="799">
                  <c:v>15703.6280433355</c:v>
                </c:pt>
                <c:pt idx="800">
                  <c:v>15848.931924611101</c:v>
                </c:pt>
                <c:pt idx="801">
                  <c:v>15995.5802861466</c:v>
                </c:pt>
                <c:pt idx="802">
                  <c:v>16143.5855682648</c:v>
                </c:pt>
                <c:pt idx="803">
                  <c:v>16292.9603263972</c:v>
                </c:pt>
                <c:pt idx="804">
                  <c:v>16443.717232149302</c:v>
                </c:pt>
                <c:pt idx="805">
                  <c:v>16595.869074375601</c:v>
                </c:pt>
                <c:pt idx="806">
                  <c:v>16749.428760264302</c:v>
                </c:pt>
                <c:pt idx="807">
                  <c:v>16904.4093164326</c:v>
                </c:pt>
                <c:pt idx="808">
                  <c:v>17060.823890031199</c:v>
                </c:pt>
                <c:pt idx="809">
                  <c:v>17218.68574986</c:v>
                </c:pt>
                <c:pt idx="810">
                  <c:v>17378.0082874937</c:v>
                </c:pt>
                <c:pt idx="811">
                  <c:v>17538.805018417599</c:v>
                </c:pt>
                <c:pt idx="812">
                  <c:v>17701.089583174198</c:v>
                </c:pt>
                <c:pt idx="813">
                  <c:v>17864.875748520401</c:v>
                </c:pt>
                <c:pt idx="814">
                  <c:v>18030.177408595599</c:v>
                </c:pt>
                <c:pt idx="815">
                  <c:v>18197.008586099801</c:v>
                </c:pt>
                <c:pt idx="816">
                  <c:v>18365.383433483399</c:v>
                </c:pt>
                <c:pt idx="817">
                  <c:v>18535.3162341481</c:v>
                </c:pt>
                <c:pt idx="818">
                  <c:v>18706.821403657901</c:v>
                </c:pt>
                <c:pt idx="819">
                  <c:v>18879.913490962899</c:v>
                </c:pt>
                <c:pt idx="820">
                  <c:v>19054.607179632399</c:v>
                </c:pt>
                <c:pt idx="821">
                  <c:v>19230.917289101501</c:v>
                </c:pt>
                <c:pt idx="822">
                  <c:v>19408.8587759277</c:v>
                </c:pt>
                <c:pt idx="823">
                  <c:v>19588.446735059799</c:v>
                </c:pt>
                <c:pt idx="824">
                  <c:v>19769.696401118501</c:v>
                </c:pt>
                <c:pt idx="825">
                  <c:v>19952.623149688701</c:v>
                </c:pt>
                <c:pt idx="826">
                  <c:v>20137.2424986238</c:v>
                </c:pt>
                <c:pt idx="827">
                  <c:v>20323.570109362201</c:v>
                </c:pt>
                <c:pt idx="828">
                  <c:v>20511.621788255601</c:v>
                </c:pt>
                <c:pt idx="829">
                  <c:v>20701.413487910399</c:v>
                </c:pt>
                <c:pt idx="830">
                  <c:v>20892.9613085403</c:v>
                </c:pt>
                <c:pt idx="831">
                  <c:v>21086.281499332799</c:v>
                </c:pt>
                <c:pt idx="832">
                  <c:v>21281.3904598271</c:v>
                </c:pt>
                <c:pt idx="833">
                  <c:v>21478.304741305299</c:v>
                </c:pt>
                <c:pt idx="834">
                  <c:v>21677.041048196901</c:v>
                </c:pt>
                <c:pt idx="835">
                  <c:v>21877.616239495499</c:v>
                </c:pt>
                <c:pt idx="836">
                  <c:v>22080.0473301889</c:v>
                </c:pt>
                <c:pt idx="837">
                  <c:v>22284.351492703001</c:v>
                </c:pt>
                <c:pt idx="838">
                  <c:v>22490.546058357799</c:v>
                </c:pt>
                <c:pt idx="839">
                  <c:v>22698.648518838199</c:v>
                </c:pt>
                <c:pt idx="840">
                  <c:v>22908.676527677701</c:v>
                </c:pt>
                <c:pt idx="841">
                  <c:v>23120.6479017559</c:v>
                </c:pt>
                <c:pt idx="842">
                  <c:v>23334.580622810001</c:v>
                </c:pt>
                <c:pt idx="843">
                  <c:v>23550.492838959999</c:v>
                </c:pt>
                <c:pt idx="844">
                  <c:v>23768.4028662487</c:v>
                </c:pt>
                <c:pt idx="845">
                  <c:v>23988.3291901948</c:v>
                </c:pt>
                <c:pt idx="846">
                  <c:v>24210.290467361701</c:v>
                </c:pt>
                <c:pt idx="847">
                  <c:v>24434.305526939701</c:v>
                </c:pt>
                <c:pt idx="848">
                  <c:v>24660.3933723433</c:v>
                </c:pt>
                <c:pt idx="849">
                  <c:v>24888.5731828239</c:v>
                </c:pt>
                <c:pt idx="850">
                  <c:v>25118.8643150957</c:v>
                </c:pt>
                <c:pt idx="851">
                  <c:v>25351.286304978999</c:v>
                </c:pt>
                <c:pt idx="852">
                  <c:v>25585.858869056399</c:v>
                </c:pt>
                <c:pt idx="853">
                  <c:v>25822.601906345899</c:v>
                </c:pt>
                <c:pt idx="854">
                  <c:v>26061.535499988899</c:v>
                </c:pt>
                <c:pt idx="855">
                  <c:v>26302.6799189538</c:v>
                </c:pt>
                <c:pt idx="856">
                  <c:v>26546.055619755301</c:v>
                </c:pt>
                <c:pt idx="857">
                  <c:v>26791.6832481903</c:v>
                </c:pt>
                <c:pt idx="858">
                  <c:v>27039.5836410884</c:v>
                </c:pt>
                <c:pt idx="859">
                  <c:v>27289.777828080401</c:v>
                </c:pt>
                <c:pt idx="860">
                  <c:v>27542.287033381599</c:v>
                </c:pt>
                <c:pt idx="861">
                  <c:v>27797.132677592799</c:v>
                </c:pt>
                <c:pt idx="862">
                  <c:v>28054.336379517099</c:v>
                </c:pt>
                <c:pt idx="863">
                  <c:v>28313.919957993701</c:v>
                </c:pt>
                <c:pt idx="864">
                  <c:v>28575.905433749402</c:v>
                </c:pt>
                <c:pt idx="865">
                  <c:v>28840.315031266</c:v>
                </c:pt>
                <c:pt idx="866">
                  <c:v>29107.171180665999</c:v>
                </c:pt>
                <c:pt idx="867">
                  <c:v>29376.496519615299</c:v>
                </c:pt>
                <c:pt idx="868">
                  <c:v>29648.313895243398</c:v>
                </c:pt>
                <c:pt idx="869">
                  <c:v>29922.646366081801</c:v>
                </c:pt>
                <c:pt idx="870">
                  <c:v>30199.5172040201</c:v>
                </c:pt>
                <c:pt idx="871">
                  <c:v>30478.949896279799</c:v>
                </c:pt>
                <c:pt idx="872">
                  <c:v>30760.968147406998</c:v>
                </c:pt>
                <c:pt idx="873">
                  <c:v>31045.595881283502</c:v>
                </c:pt>
                <c:pt idx="874">
                  <c:v>31332.857243155799</c:v>
                </c:pt>
                <c:pt idx="875">
                  <c:v>31622.776601683701</c:v>
                </c:pt>
                <c:pt idx="876">
                  <c:v>31915.378551007601</c:v>
                </c:pt>
                <c:pt idx="877">
                  <c:v>32210.687912834299</c:v>
                </c:pt>
                <c:pt idx="878">
                  <c:v>32508.729738543399</c:v>
                </c:pt>
                <c:pt idx="879">
                  <c:v>32809.529311311897</c:v>
                </c:pt>
                <c:pt idx="880">
                  <c:v>33113.112148259097</c:v>
                </c:pt>
                <c:pt idx="881">
                  <c:v>33419.5040026114</c:v>
                </c:pt>
                <c:pt idx="882">
                  <c:v>33728.730865886799</c:v>
                </c:pt>
                <c:pt idx="883">
                  <c:v>34040.818970100001</c:v>
                </c:pt>
                <c:pt idx="884">
                  <c:v>34355.794789987398</c:v>
                </c:pt>
                <c:pt idx="885">
                  <c:v>34673.6850452531</c:v>
                </c:pt>
                <c:pt idx="886">
                  <c:v>34994.516702835703</c:v>
                </c:pt>
                <c:pt idx="887">
                  <c:v>35318.316979195697</c:v>
                </c:pt>
                <c:pt idx="888">
                  <c:v>35645.113342624398</c:v>
                </c:pt>
                <c:pt idx="889">
                  <c:v>35974.933515574201</c:v>
                </c:pt>
                <c:pt idx="890">
                  <c:v>36307.805477010101</c:v>
                </c:pt>
                <c:pt idx="891">
                  <c:v>36643.757464783303</c:v>
                </c:pt>
                <c:pt idx="892">
                  <c:v>36982.8179780266</c:v>
                </c:pt>
                <c:pt idx="893">
                  <c:v>37325.015779572001</c:v>
                </c:pt>
                <c:pt idx="894">
                  <c:v>37670.379898390798</c:v>
                </c:pt>
                <c:pt idx="895">
                  <c:v>38018.939632056099</c:v>
                </c:pt>
                <c:pt idx="896">
                  <c:v>38370.724549227802</c:v>
                </c:pt>
                <c:pt idx="897">
                  <c:v>38725.764492161703</c:v>
                </c:pt>
                <c:pt idx="898">
                  <c:v>39084.089579240201</c:v>
                </c:pt>
                <c:pt idx="899">
                  <c:v>39445.730207527798</c:v>
                </c:pt>
                <c:pt idx="900">
                  <c:v>39810.717055349698</c:v>
                </c:pt>
                <c:pt idx="901">
                  <c:v>40179.081084894002</c:v>
                </c:pt>
                <c:pt idx="902">
                  <c:v>40550.853544838297</c:v>
                </c:pt>
                <c:pt idx="903">
                  <c:v>40926.065973001001</c:v>
                </c:pt>
                <c:pt idx="904">
                  <c:v>41304.750199016104</c:v>
                </c:pt>
                <c:pt idx="905">
                  <c:v>41686.938347033501</c:v>
                </c:pt>
                <c:pt idx="906">
                  <c:v>42072.662838444397</c:v>
                </c:pt>
                <c:pt idx="907">
                  <c:v>42461.956394631197</c:v>
                </c:pt>
                <c:pt idx="908">
                  <c:v>42854.852039743899</c:v>
                </c:pt>
                <c:pt idx="909">
                  <c:v>43251.383103500797</c:v>
                </c:pt>
                <c:pt idx="910">
                  <c:v>43651.583224016598</c:v>
                </c:pt>
                <c:pt idx="911">
                  <c:v>44055.486350655301</c:v>
                </c:pt>
                <c:pt idx="912">
                  <c:v>44463.126746910799</c:v>
                </c:pt>
                <c:pt idx="913">
                  <c:v>44874.538993313203</c:v>
                </c:pt>
                <c:pt idx="914">
                  <c:v>45289.757990361999</c:v>
                </c:pt>
                <c:pt idx="915">
                  <c:v>45708.818961487501</c:v>
                </c:pt>
                <c:pt idx="916">
                  <c:v>46131.7574560379</c:v>
                </c:pt>
                <c:pt idx="917">
                  <c:v>46558.609352295898</c:v>
                </c:pt>
                <c:pt idx="918">
                  <c:v>46989.410860521501</c:v>
                </c:pt>
                <c:pt idx="919">
                  <c:v>47424.198526024396</c:v>
                </c:pt>
                <c:pt idx="920">
                  <c:v>47863.009232263801</c:v>
                </c:pt>
                <c:pt idx="921">
                  <c:v>48305.880203977198</c:v>
                </c:pt>
                <c:pt idx="922">
                  <c:v>48752.849010338599</c:v>
                </c:pt>
                <c:pt idx="923">
                  <c:v>49203.953568145102</c:v>
                </c:pt>
                <c:pt idx="924">
                  <c:v>49659.232145033602</c:v>
                </c:pt>
                <c:pt idx="925">
                  <c:v>50118.7233627272</c:v>
                </c:pt>
                <c:pt idx="926">
                  <c:v>50582.466200311399</c:v>
                </c:pt>
                <c:pt idx="927">
                  <c:v>51050.499997540603</c:v>
                </c:pt>
                <c:pt idx="928">
                  <c:v>51522.864458175602</c:v>
                </c:pt>
                <c:pt idx="929">
                  <c:v>51999.599653351601</c:v>
                </c:pt>
                <c:pt idx="930">
                  <c:v>52480.746024977198</c:v>
                </c:pt>
                <c:pt idx="931">
                  <c:v>52966.344389165803</c:v>
                </c:pt>
                <c:pt idx="932">
                  <c:v>53456.435939697098</c:v>
                </c:pt>
                <c:pt idx="933">
                  <c:v>53951.062251512703</c:v>
                </c:pt>
                <c:pt idx="934">
                  <c:v>54450.265284242101</c:v>
                </c:pt>
                <c:pt idx="935">
                  <c:v>54954.087385762403</c:v>
                </c:pt>
                <c:pt idx="936">
                  <c:v>55462.571295791102</c:v>
                </c:pt>
                <c:pt idx="937">
                  <c:v>55975.760149510999</c:v>
                </c:pt>
                <c:pt idx="938">
                  <c:v>56493.6974812302</c:v>
                </c:pt>
                <c:pt idx="939">
                  <c:v>57016.427228074703</c:v>
                </c:pt>
                <c:pt idx="940">
                  <c:v>57543.993733715601</c:v>
                </c:pt>
                <c:pt idx="941">
                  <c:v>58076.441752131097</c:v>
                </c:pt>
                <c:pt idx="942">
                  <c:v>58613.816451402803</c:v>
                </c:pt>
                <c:pt idx="943">
                  <c:v>59156.163417547301</c:v>
                </c:pt>
                <c:pt idx="944">
                  <c:v>59703.528658383599</c:v>
                </c:pt>
                <c:pt idx="945">
                  <c:v>60255.958607435699</c:v>
                </c:pt>
                <c:pt idx="946">
                  <c:v>60813.500127871703</c:v>
                </c:pt>
                <c:pt idx="947">
                  <c:v>61376.200516479301</c:v>
                </c:pt>
                <c:pt idx="948">
                  <c:v>61944.107507678098</c:v>
                </c:pt>
                <c:pt idx="949">
                  <c:v>62517.269277568499</c:v>
                </c:pt>
                <c:pt idx="950">
                  <c:v>63095.734448019197</c:v>
                </c:pt>
                <c:pt idx="951">
                  <c:v>63679.552090791498</c:v>
                </c:pt>
                <c:pt idx="952">
                  <c:v>64268.771731701898</c:v>
                </c:pt>
                <c:pt idx="953">
                  <c:v>64863.443354823801</c:v>
                </c:pt>
                <c:pt idx="954">
                  <c:v>65463.617406727397</c:v>
                </c:pt>
                <c:pt idx="955">
                  <c:v>66069.3448007595</c:v>
                </c:pt>
                <c:pt idx="956">
                  <c:v>66680.676921362101</c:v>
                </c:pt>
                <c:pt idx="957">
                  <c:v>67297.6656284317</c:v>
                </c:pt>
                <c:pt idx="958">
                  <c:v>67920.363261718405</c:v>
                </c:pt>
                <c:pt idx="959">
                  <c:v>68548.822645266104</c:v>
                </c:pt>
                <c:pt idx="960">
                  <c:v>69183.097091893593</c:v>
                </c:pt>
                <c:pt idx="961">
                  <c:v>69823.240407717094</c:v>
                </c:pt>
                <c:pt idx="962">
                  <c:v>70469.306896714595</c:v>
                </c:pt>
                <c:pt idx="963">
                  <c:v>71121.351365332797</c:v>
                </c:pt>
                <c:pt idx="964">
                  <c:v>71779.4291271361</c:v>
                </c:pt>
                <c:pt idx="965">
                  <c:v>72443.596007498898</c:v>
                </c:pt>
                <c:pt idx="966">
                  <c:v>73113.908348341705</c:v>
                </c:pt>
                <c:pt idx="967">
                  <c:v>73790.423012910003</c:v>
                </c:pt>
                <c:pt idx="968">
                  <c:v>74473.197390598798</c:v>
                </c:pt>
                <c:pt idx="969">
                  <c:v>75162.289401820497</c:v>
                </c:pt>
                <c:pt idx="970">
                  <c:v>75857.757502918306</c:v>
                </c:pt>
                <c:pt idx="971">
                  <c:v>76559.660691125595</c:v>
                </c:pt>
                <c:pt idx="972">
                  <c:v>77268.058509570197</c:v>
                </c:pt>
                <c:pt idx="973">
                  <c:v>77983.011052325804</c:v>
                </c:pt>
                <c:pt idx="974">
                  <c:v>78704.578969509806</c:v>
                </c:pt>
                <c:pt idx="975">
                  <c:v>79432.823472428106</c:v>
                </c:pt>
                <c:pt idx="976">
                  <c:v>80167.806338767798</c:v>
                </c:pt>
                <c:pt idx="977">
                  <c:v>80909.589917838195</c:v>
                </c:pt>
                <c:pt idx="978">
                  <c:v>81658.237135859206</c:v>
                </c:pt>
                <c:pt idx="979">
                  <c:v>82413.811501300195</c:v>
                </c:pt>
                <c:pt idx="980">
                  <c:v>83176.377110267</c:v>
                </c:pt>
                <c:pt idx="981">
                  <c:v>83945.998651939706</c:v>
                </c:pt>
                <c:pt idx="982">
                  <c:v>84722.741414059594</c:v>
                </c:pt>
                <c:pt idx="983">
                  <c:v>85506.671288468293</c:v>
                </c:pt>
                <c:pt idx="984">
                  <c:v>86297.854776697</c:v>
                </c:pt>
                <c:pt idx="985">
                  <c:v>87096.358995607996</c:v>
                </c:pt>
                <c:pt idx="986">
                  <c:v>87902.251683088398</c:v>
                </c:pt>
                <c:pt idx="987">
                  <c:v>88715.601203796003</c:v>
                </c:pt>
                <c:pt idx="988">
                  <c:v>89536.476554959299</c:v>
                </c:pt>
                <c:pt idx="989">
                  <c:v>90364.947372230105</c:v>
                </c:pt>
                <c:pt idx="990">
                  <c:v>91201.083935590897</c:v>
                </c:pt>
                <c:pt idx="991">
                  <c:v>92044.957175317104</c:v>
                </c:pt>
                <c:pt idx="992">
                  <c:v>92896.6386779936</c:v>
                </c:pt>
                <c:pt idx="993">
                  <c:v>93756.200692587998</c:v>
                </c:pt>
                <c:pt idx="994">
                  <c:v>94623.7161365793</c:v>
                </c:pt>
                <c:pt idx="995">
                  <c:v>95499.2586021436</c:v>
                </c:pt>
                <c:pt idx="996">
                  <c:v>96382.902362396999</c:v>
                </c:pt>
                <c:pt idx="997">
                  <c:v>97274.722377696497</c:v>
                </c:pt>
                <c:pt idx="998">
                  <c:v>98174.794301998394</c:v>
                </c:pt>
                <c:pt idx="999">
                  <c:v>99083.194489276706</c:v>
                </c:pt>
                <c:pt idx="1000">
                  <c:v>100000</c:v>
                </c:pt>
                <c:pt idx="1001">
                  <c:v>100925.288607668</c:v>
                </c:pt>
                <c:pt idx="1002">
                  <c:v>101859.138805411</c:v>
                </c:pt>
                <c:pt idx="1003">
                  <c:v>102801.62981264701</c:v>
                </c:pt>
                <c:pt idx="1004">
                  <c:v>103752.841581801</c:v>
                </c:pt>
                <c:pt idx="1005">
                  <c:v>104712.85480508899</c:v>
                </c:pt>
                <c:pt idx="1006">
                  <c:v>105681.750921365</c:v>
                </c:pt>
                <c:pt idx="1007">
                  <c:v>106659.612123025</c:v>
                </c:pt>
                <c:pt idx="1008">
                  <c:v>107646.521362983</c:v>
                </c:pt>
                <c:pt idx="1009">
                  <c:v>108642.562361706</c:v>
                </c:pt>
                <c:pt idx="1010">
                  <c:v>109647.819614318</c:v>
                </c:pt>
                <c:pt idx="1011">
                  <c:v>110662.37839776601</c:v>
                </c:pt>
                <c:pt idx="1012">
                  <c:v>111686.32477805601</c:v>
                </c:pt>
                <c:pt idx="1013">
                  <c:v>112719.74561755</c:v>
                </c:pt>
                <c:pt idx="1014">
                  <c:v>113762.728582343</c:v>
                </c:pt>
                <c:pt idx="1015">
                  <c:v>114815.36214968799</c:v>
                </c:pt>
                <c:pt idx="1016">
                  <c:v>115877.73561551201</c:v>
                </c:pt>
                <c:pt idx="1017">
                  <c:v>116949.939101986</c:v>
                </c:pt>
                <c:pt idx="1018">
                  <c:v>118032.06356517199</c:v>
                </c:pt>
                <c:pt idx="1019">
                  <c:v>119124.200802737</c:v>
                </c:pt>
                <c:pt idx="1020">
                  <c:v>120226.443461741</c:v>
                </c:pt>
                <c:pt idx="1021">
                  <c:v>121338.885046497</c:v>
                </c:pt>
                <c:pt idx="1022">
                  <c:v>122461.619926504</c:v>
                </c:pt>
                <c:pt idx="1023">
                  <c:v>123594.74334445001</c:v>
                </c:pt>
                <c:pt idx="1024">
                  <c:v>124738.351424294</c:v>
                </c:pt>
                <c:pt idx="1025">
                  <c:v>125892.541179416</c:v>
                </c:pt>
                <c:pt idx="1026">
                  <c:v>127057.410520854</c:v>
                </c:pt>
                <c:pt idx="1027">
                  <c:v>128233.058265602</c:v>
                </c:pt>
                <c:pt idx="1028">
                  <c:v>129419.58414499801</c:v>
                </c:pt>
                <c:pt idx="1029">
                  <c:v>130617.088813184</c:v>
                </c:pt>
                <c:pt idx="1030">
                  <c:v>131825.67385563999</c:v>
                </c:pt>
                <c:pt idx="1031">
                  <c:v>133045.44179780901</c:v>
                </c:pt>
                <c:pt idx="1032">
                  <c:v>134276.49611378601</c:v>
                </c:pt>
                <c:pt idx="1033">
                  <c:v>135518.941235103</c:v>
                </c:pt>
                <c:pt idx="1034">
                  <c:v>136772.88255958399</c:v>
                </c:pt>
                <c:pt idx="1035">
                  <c:v>138038.426460288</c:v>
                </c:pt>
                <c:pt idx="1036">
                  <c:v>139315.68029453</c:v>
                </c:pt>
                <c:pt idx="1037">
                  <c:v>140604.75241299099</c:v>
                </c:pt>
                <c:pt idx="1038">
                  <c:v>141905.75216890901</c:v>
                </c:pt>
                <c:pt idx="1039">
                  <c:v>143218.789927354</c:v>
                </c:pt>
                <c:pt idx="1040">
                  <c:v>144543.977074592</c:v>
                </c:pt>
                <c:pt idx="1041">
                  <c:v>145881.42602753401</c:v>
                </c:pt>
                <c:pt idx="1042">
                  <c:v>147231.250243271</c:v>
                </c:pt>
                <c:pt idx="1043">
                  <c:v>148593.56422870001</c:v>
                </c:pt>
                <c:pt idx="1044">
                  <c:v>149968.483550237</c:v>
                </c:pt>
                <c:pt idx="1045">
                  <c:v>151356.12484362</c:v>
                </c:pt>
                <c:pt idx="1046">
                  <c:v>152756.60582380701</c:v>
                </c:pt>
                <c:pt idx="1047">
                  <c:v>154170.04529495499</c:v>
                </c:pt>
                <c:pt idx="1048">
                  <c:v>155596.56316050701</c:v>
                </c:pt>
                <c:pt idx="1049">
                  <c:v>157036.28043335499</c:v>
                </c:pt>
                <c:pt idx="1050">
                  <c:v>158489.319246111</c:v>
                </c:pt>
                <c:pt idx="1051">
                  <c:v>159955.80286146601</c:v>
                </c:pt>
                <c:pt idx="1052">
                  <c:v>161435.85568264799</c:v>
                </c:pt>
                <c:pt idx="1053">
                  <c:v>162929.60326397201</c:v>
                </c:pt>
                <c:pt idx="1054">
                  <c:v>164437.17232149301</c:v>
                </c:pt>
                <c:pt idx="1055">
                  <c:v>165958.690743755</c:v>
                </c:pt>
                <c:pt idx="1056">
                  <c:v>167494.28760264299</c:v>
                </c:pt>
                <c:pt idx="1057">
                  <c:v>169044.09316432601</c:v>
                </c:pt>
                <c:pt idx="1058">
                  <c:v>170608.23890031199</c:v>
                </c:pt>
                <c:pt idx="1059">
                  <c:v>172186.8574986</c:v>
                </c:pt>
                <c:pt idx="1060">
                  <c:v>173780.08287493701</c:v>
                </c:pt>
                <c:pt idx="1061">
                  <c:v>175388.05018417601</c:v>
                </c:pt>
                <c:pt idx="1062">
                  <c:v>177010.895831742</c:v>
                </c:pt>
                <c:pt idx="1063">
                  <c:v>178648.757485204</c:v>
                </c:pt>
                <c:pt idx="1064">
                  <c:v>180301.774085957</c:v>
                </c:pt>
                <c:pt idx="1065">
                  <c:v>181970.08586099799</c:v>
                </c:pt>
                <c:pt idx="1066">
                  <c:v>183653.83433483401</c:v>
                </c:pt>
                <c:pt idx="1067">
                  <c:v>185353.16234148099</c:v>
                </c:pt>
                <c:pt idx="1068">
                  <c:v>187068.21403658</c:v>
                </c:pt>
                <c:pt idx="1069">
                  <c:v>188799.13490962901</c:v>
                </c:pt>
                <c:pt idx="1070">
                  <c:v>190546.07179632399</c:v>
                </c:pt>
                <c:pt idx="1071">
                  <c:v>192309.17289101501</c:v>
                </c:pt>
                <c:pt idx="1072">
                  <c:v>194088.587759277</c:v>
                </c:pt>
                <c:pt idx="1073">
                  <c:v>195884.46735059799</c:v>
                </c:pt>
                <c:pt idx="1074">
                  <c:v>197696.96401118601</c:v>
                </c:pt>
                <c:pt idx="1075">
                  <c:v>199526.23149688699</c:v>
                </c:pt>
                <c:pt idx="1076">
                  <c:v>201372.42498623801</c:v>
                </c:pt>
                <c:pt idx="1077">
                  <c:v>203235.70109362199</c:v>
                </c:pt>
                <c:pt idx="1078">
                  <c:v>205116.217882556</c:v>
                </c:pt>
                <c:pt idx="1079">
                  <c:v>207014.13487910401</c:v>
                </c:pt>
                <c:pt idx="1080">
                  <c:v>208929.61308540401</c:v>
                </c:pt>
                <c:pt idx="1081">
                  <c:v>210862.81499332801</c:v>
                </c:pt>
                <c:pt idx="1082">
                  <c:v>212813.90459827101</c:v>
                </c:pt>
                <c:pt idx="1083">
                  <c:v>214783.04741305299</c:v>
                </c:pt>
                <c:pt idx="1084">
                  <c:v>216770.41048196901</c:v>
                </c:pt>
                <c:pt idx="1085">
                  <c:v>218776.162394955</c:v>
                </c:pt>
                <c:pt idx="1086">
                  <c:v>220800.47330188999</c:v>
                </c:pt>
                <c:pt idx="1087">
                  <c:v>222843.51492702999</c:v>
                </c:pt>
                <c:pt idx="1088">
                  <c:v>224905.46058357801</c:v>
                </c:pt>
                <c:pt idx="1089">
                  <c:v>226986.48518838201</c:v>
                </c:pt>
                <c:pt idx="1090">
                  <c:v>229086.76527677701</c:v>
                </c:pt>
                <c:pt idx="1091">
                  <c:v>231206.479017559</c:v>
                </c:pt>
                <c:pt idx="1092">
                  <c:v>233345.8062281</c:v>
                </c:pt>
                <c:pt idx="1093">
                  <c:v>235504.92838960001</c:v>
                </c:pt>
                <c:pt idx="1094">
                  <c:v>237684.02866248699</c:v>
                </c:pt>
                <c:pt idx="1095">
                  <c:v>239883.29190194799</c:v>
                </c:pt>
                <c:pt idx="1096">
                  <c:v>242102.904673618</c:v>
                </c:pt>
                <c:pt idx="1097">
                  <c:v>244343.05526939701</c:v>
                </c:pt>
                <c:pt idx="1098">
                  <c:v>246603.93372343399</c:v>
                </c:pt>
                <c:pt idx="1099">
                  <c:v>248885.73182823899</c:v>
                </c:pt>
                <c:pt idx="1100">
                  <c:v>251188.643150958</c:v>
                </c:pt>
                <c:pt idx="1101">
                  <c:v>253512.86304979</c:v>
                </c:pt>
                <c:pt idx="1102">
                  <c:v>255858.58869056401</c:v>
                </c:pt>
                <c:pt idx="1103">
                  <c:v>258226.01906345901</c:v>
                </c:pt>
                <c:pt idx="1104">
                  <c:v>260615.35499988901</c:v>
                </c:pt>
                <c:pt idx="1105">
                  <c:v>263026.799189538</c:v>
                </c:pt>
                <c:pt idx="1106">
                  <c:v>265460.55619755399</c:v>
                </c:pt>
                <c:pt idx="1107">
                  <c:v>267916.83248190302</c:v>
                </c:pt>
                <c:pt idx="1108">
                  <c:v>270395.83641088399</c:v>
                </c:pt>
                <c:pt idx="1109">
                  <c:v>272897.77828080399</c:v>
                </c:pt>
                <c:pt idx="1110">
                  <c:v>275422.87033381598</c:v>
                </c:pt>
                <c:pt idx="1111">
                  <c:v>277971.32677592803</c:v>
                </c:pt>
                <c:pt idx="1112">
                  <c:v>280543.36379517103</c:v>
                </c:pt>
                <c:pt idx="1113">
                  <c:v>283139.19957993698</c:v>
                </c:pt>
                <c:pt idx="1114">
                  <c:v>285759.05433749402</c:v>
                </c:pt>
                <c:pt idx="1115">
                  <c:v>288403.15031265997</c:v>
                </c:pt>
                <c:pt idx="1116">
                  <c:v>291071.71180665999</c:v>
                </c:pt>
                <c:pt idx="1117">
                  <c:v>293764.96519615297</c:v>
                </c:pt>
                <c:pt idx="1118">
                  <c:v>296483.138952434</c:v>
                </c:pt>
                <c:pt idx="1119">
                  <c:v>299226.463660818</c:v>
                </c:pt>
                <c:pt idx="1120">
                  <c:v>301995.17204020103</c:v>
                </c:pt>
                <c:pt idx="1121">
                  <c:v>304789.49896279798</c:v>
                </c:pt>
                <c:pt idx="1122">
                  <c:v>307609.681474071</c:v>
                </c:pt>
                <c:pt idx="1123">
                  <c:v>310455.95881283499</c:v>
                </c:pt>
                <c:pt idx="1124">
                  <c:v>313328.57243155799</c:v>
                </c:pt>
                <c:pt idx="1125">
                  <c:v>316227.76601683698</c:v>
                </c:pt>
                <c:pt idx="1126">
                  <c:v>319153.78551007499</c:v>
                </c:pt>
                <c:pt idx="1127">
                  <c:v>322106.87912834302</c:v>
                </c:pt>
                <c:pt idx="1128">
                  <c:v>325087.29738543398</c:v>
                </c:pt>
                <c:pt idx="1129">
                  <c:v>328095.29311311903</c:v>
                </c:pt>
                <c:pt idx="1130">
                  <c:v>331131.12148258998</c:v>
                </c:pt>
                <c:pt idx="1131">
                  <c:v>334195.04002611397</c:v>
                </c:pt>
                <c:pt idx="1132">
                  <c:v>337287.30865886802</c:v>
                </c:pt>
                <c:pt idx="1133">
                  <c:v>340408.189701</c:v>
                </c:pt>
                <c:pt idx="1134">
                  <c:v>343557.94789987401</c:v>
                </c:pt>
                <c:pt idx="1135">
                  <c:v>346736.85045253101</c:v>
                </c:pt>
                <c:pt idx="1136">
                  <c:v>349945.16702835599</c:v>
                </c:pt>
                <c:pt idx="1137">
                  <c:v>353183.16979195602</c:v>
                </c:pt>
                <c:pt idx="1138">
                  <c:v>356451.13342624297</c:v>
                </c:pt>
                <c:pt idx="1139">
                  <c:v>359749.33515574201</c:v>
                </c:pt>
                <c:pt idx="1140">
                  <c:v>363078.05477009999</c:v>
                </c:pt>
                <c:pt idx="1141">
                  <c:v>366437.57464783301</c:v>
                </c:pt>
                <c:pt idx="1142">
                  <c:v>369828.17978026503</c:v>
                </c:pt>
                <c:pt idx="1143">
                  <c:v>373250.15779571998</c:v>
                </c:pt>
                <c:pt idx="1144">
                  <c:v>376703.79898390803</c:v>
                </c:pt>
                <c:pt idx="1145">
                  <c:v>380189.39632056101</c:v>
                </c:pt>
                <c:pt idx="1146">
                  <c:v>383707.24549227802</c:v>
                </c:pt>
                <c:pt idx="1147">
                  <c:v>387257.644921617</c:v>
                </c:pt>
                <c:pt idx="1148">
                  <c:v>390840.89579240099</c:v>
                </c:pt>
                <c:pt idx="1149">
                  <c:v>394457.30207527801</c:v>
                </c:pt>
                <c:pt idx="1150">
                  <c:v>398107.17055349599</c:v>
                </c:pt>
                <c:pt idx="1151">
                  <c:v>401790.81084893999</c:v>
                </c:pt>
                <c:pt idx="1152">
                  <c:v>405508.53544838302</c:v>
                </c:pt>
                <c:pt idx="1153">
                  <c:v>409260.65973001003</c:v>
                </c:pt>
                <c:pt idx="1154">
                  <c:v>413047.50199016102</c:v>
                </c:pt>
                <c:pt idx="1155">
                  <c:v>416869.38347033499</c:v>
                </c:pt>
                <c:pt idx="1156">
                  <c:v>420726.628384443</c:v>
                </c:pt>
                <c:pt idx="1157">
                  <c:v>424619.563946312</c:v>
                </c:pt>
                <c:pt idx="1158">
                  <c:v>428548.52039743902</c:v>
                </c:pt>
                <c:pt idx="1159">
                  <c:v>432513.83103500801</c:v>
                </c:pt>
                <c:pt idx="1160">
                  <c:v>436515.83224016498</c:v>
                </c:pt>
                <c:pt idx="1161">
                  <c:v>440554.863506553</c:v>
                </c:pt>
                <c:pt idx="1162">
                  <c:v>444631.26746910799</c:v>
                </c:pt>
                <c:pt idx="1163">
                  <c:v>448745.38993313198</c:v>
                </c:pt>
                <c:pt idx="1164">
                  <c:v>452897.57990362</c:v>
                </c:pt>
                <c:pt idx="1165">
                  <c:v>457088.18961487501</c:v>
                </c:pt>
                <c:pt idx="1166">
                  <c:v>461317.57456037903</c:v>
                </c:pt>
                <c:pt idx="1167">
                  <c:v>465586.09352295898</c:v>
                </c:pt>
                <c:pt idx="1168">
                  <c:v>469894.10860521498</c:v>
                </c:pt>
                <c:pt idx="1169">
                  <c:v>474241.98526024399</c:v>
                </c:pt>
                <c:pt idx="1170">
                  <c:v>478630.09232263803</c:v>
                </c:pt>
                <c:pt idx="1171">
                  <c:v>483058.80203977198</c:v>
                </c:pt>
                <c:pt idx="1172">
                  <c:v>487528.490103385</c:v>
                </c:pt>
                <c:pt idx="1173">
                  <c:v>492039.53568145097</c:v>
                </c:pt>
                <c:pt idx="1174">
                  <c:v>496592.32145033497</c:v>
                </c:pt>
                <c:pt idx="1175">
                  <c:v>501187.23362727201</c:v>
                </c:pt>
                <c:pt idx="1176">
                  <c:v>505824.66200311302</c:v>
                </c:pt>
                <c:pt idx="1177">
                  <c:v>510504.99997540598</c:v>
                </c:pt>
                <c:pt idx="1178">
                  <c:v>515228.64458175597</c:v>
                </c:pt>
                <c:pt idx="1179">
                  <c:v>519995.99653351598</c:v>
                </c:pt>
                <c:pt idx="1180">
                  <c:v>524807.46024977195</c:v>
                </c:pt>
                <c:pt idx="1181">
                  <c:v>529663.44389165798</c:v>
                </c:pt>
                <c:pt idx="1182">
                  <c:v>534564.35939697095</c:v>
                </c:pt>
                <c:pt idx="1183">
                  <c:v>539510.62251512695</c:v>
                </c:pt>
                <c:pt idx="1184">
                  <c:v>544502.65284242004</c:v>
                </c:pt>
                <c:pt idx="1185">
                  <c:v>549540.87385762401</c:v>
                </c:pt>
                <c:pt idx="1186">
                  <c:v>554625.71295791003</c:v>
                </c:pt>
                <c:pt idx="1187">
                  <c:v>559757.60149510996</c:v>
                </c:pt>
                <c:pt idx="1188">
                  <c:v>564936.97481230204</c:v>
                </c:pt>
                <c:pt idx="1189">
                  <c:v>570164.27228074695</c:v>
                </c:pt>
                <c:pt idx="1190">
                  <c:v>575439.93733715604</c:v>
                </c:pt>
                <c:pt idx="1191">
                  <c:v>580764.41752131202</c:v>
                </c:pt>
                <c:pt idx="1192">
                  <c:v>586138.164514028</c:v>
                </c:pt>
                <c:pt idx="1193">
                  <c:v>591561.63417547406</c:v>
                </c:pt>
                <c:pt idx="1194">
                  <c:v>597035.28658383596</c:v>
                </c:pt>
                <c:pt idx="1195">
                  <c:v>602559.58607435797</c:v>
                </c:pt>
                <c:pt idx="1196">
                  <c:v>608135.00127871695</c:v>
                </c:pt>
                <c:pt idx="1197">
                  <c:v>613762.00516479404</c:v>
                </c:pt>
                <c:pt idx="1198">
                  <c:v>619441.07507678098</c:v>
                </c:pt>
                <c:pt idx="1199">
                  <c:v>625172.69277568604</c:v>
                </c:pt>
                <c:pt idx="1200">
                  <c:v>630957.34448019206</c:v>
                </c:pt>
                <c:pt idx="1201">
                  <c:v>636795.52090791601</c:v>
                </c:pt>
                <c:pt idx="1202">
                  <c:v>642687.71731701901</c:v>
                </c:pt>
                <c:pt idx="1203">
                  <c:v>648634.43354823801</c:v>
                </c:pt>
                <c:pt idx="1204">
                  <c:v>654636.17406727397</c:v>
                </c:pt>
                <c:pt idx="1205">
                  <c:v>660693.44800759596</c:v>
                </c:pt>
                <c:pt idx="1206">
                  <c:v>666806.76921362104</c:v>
                </c:pt>
                <c:pt idx="1207">
                  <c:v>672976.65628431796</c:v>
                </c:pt>
                <c:pt idx="1208">
                  <c:v>679203.63261718396</c:v>
                </c:pt>
                <c:pt idx="1209">
                  <c:v>685488.22645266203</c:v>
                </c:pt>
                <c:pt idx="1210">
                  <c:v>691830.97091893596</c:v>
                </c:pt>
                <c:pt idx="1211">
                  <c:v>698232.404077171</c:v>
                </c:pt>
                <c:pt idx="1212">
                  <c:v>704693.06896714598</c:v>
                </c:pt>
                <c:pt idx="1213">
                  <c:v>711213.51365332899</c:v>
                </c:pt>
                <c:pt idx="1214">
                  <c:v>717794.29127136106</c:v>
                </c:pt>
                <c:pt idx="1215">
                  <c:v>724435.96007499006</c:v>
                </c:pt>
                <c:pt idx="1216">
                  <c:v>731139.08348341705</c:v>
                </c:pt>
                <c:pt idx="1217">
                  <c:v>737904.23012910096</c:v>
                </c:pt>
                <c:pt idx="1218">
                  <c:v>744731.97390598804</c:v>
                </c:pt>
                <c:pt idx="1219">
                  <c:v>751622.89401820605</c:v>
                </c:pt>
                <c:pt idx="1220">
                  <c:v>758577.57502918295</c:v>
                </c:pt>
                <c:pt idx="1221">
                  <c:v>765596.60691125598</c:v>
                </c:pt>
                <c:pt idx="1222">
                  <c:v>772680.58509570197</c:v>
                </c:pt>
                <c:pt idx="1223">
                  <c:v>779830.11052325903</c:v>
                </c:pt>
                <c:pt idx="1224">
                  <c:v>787045.78969509795</c:v>
                </c:pt>
                <c:pt idx="1225">
                  <c:v>794328.23472428205</c:v>
                </c:pt>
                <c:pt idx="1226">
                  <c:v>801678.063387678</c:v>
                </c:pt>
                <c:pt idx="1227">
                  <c:v>809095.89917838201</c:v>
                </c:pt>
                <c:pt idx="1228">
                  <c:v>816582.37135859195</c:v>
                </c:pt>
                <c:pt idx="1229">
                  <c:v>824138.115013003</c:v>
                </c:pt>
                <c:pt idx="1230">
                  <c:v>831763.77110267</c:v>
                </c:pt>
                <c:pt idx="1231">
                  <c:v>839459.98651939805</c:v>
                </c:pt>
                <c:pt idx="1232">
                  <c:v>847227.41414059605</c:v>
                </c:pt>
                <c:pt idx="1233">
                  <c:v>855066.71288468398</c:v>
                </c:pt>
                <c:pt idx="1234">
                  <c:v>862978.54776697</c:v>
                </c:pt>
                <c:pt idx="1235">
                  <c:v>870963.58995608101</c:v>
                </c:pt>
                <c:pt idx="1236">
                  <c:v>879022.51683088404</c:v>
                </c:pt>
                <c:pt idx="1237">
                  <c:v>887156.01203796105</c:v>
                </c:pt>
                <c:pt idx="1238">
                  <c:v>895364.76554959302</c:v>
                </c:pt>
                <c:pt idx="1239">
                  <c:v>903649.47372230201</c:v>
                </c:pt>
                <c:pt idx="1240">
                  <c:v>912010.83935590903</c:v>
                </c:pt>
                <c:pt idx="1241">
                  <c:v>920449.57175317197</c:v>
                </c:pt>
                <c:pt idx="1242">
                  <c:v>928966.38677993603</c:v>
                </c:pt>
                <c:pt idx="1243">
                  <c:v>937562.00692588103</c:v>
                </c:pt>
                <c:pt idx="1244">
                  <c:v>946237.16136579204</c:v>
                </c:pt>
                <c:pt idx="1245">
                  <c:v>954992.58602143603</c:v>
                </c:pt>
                <c:pt idx="1246">
                  <c:v>963829.02362396999</c:v>
                </c:pt>
                <c:pt idx="1247">
                  <c:v>972747.22377696598</c:v>
                </c:pt>
                <c:pt idx="1248">
                  <c:v>981747.94301998406</c:v>
                </c:pt>
                <c:pt idx="1249">
                  <c:v>990831.94489276805</c:v>
                </c:pt>
                <c:pt idx="1250">
                  <c:v>1000000</c:v>
                </c:pt>
                <c:pt idx="1251">
                  <c:v>1009252.88607668</c:v>
                </c:pt>
                <c:pt idx="1252">
                  <c:v>1018591.38805411</c:v>
                </c:pt>
                <c:pt idx="1253">
                  <c:v>1028016.2981264699</c:v>
                </c:pt>
                <c:pt idx="1254">
                  <c:v>1037528.41581801</c:v>
                </c:pt>
                <c:pt idx="1255">
                  <c:v>1047128.54805089</c:v>
                </c:pt>
                <c:pt idx="1256">
                  <c:v>1056817.5092136499</c:v>
                </c:pt>
                <c:pt idx="1257">
                  <c:v>1066596.12123025</c:v>
                </c:pt>
                <c:pt idx="1258">
                  <c:v>1076465.2136298299</c:v>
                </c:pt>
                <c:pt idx="1259">
                  <c:v>1086425.62361706</c:v>
                </c:pt>
                <c:pt idx="1260">
                  <c:v>1096478.1961431799</c:v>
                </c:pt>
                <c:pt idx="1261">
                  <c:v>1106623.7839776599</c:v>
                </c:pt>
                <c:pt idx="1262">
                  <c:v>1116863.2477805601</c:v>
                </c:pt>
                <c:pt idx="1263">
                  <c:v>1127197.4561755001</c:v>
                </c:pt>
                <c:pt idx="1264">
                  <c:v>1137627.2858234299</c:v>
                </c:pt>
                <c:pt idx="1265">
                  <c:v>1148153.62149688</c:v>
                </c:pt>
                <c:pt idx="1266">
                  <c:v>1158777.3561551201</c:v>
                </c:pt>
                <c:pt idx="1267">
                  <c:v>1169499.3910198701</c:v>
                </c:pt>
                <c:pt idx="1268">
                  <c:v>1180320.63565172</c:v>
                </c:pt>
                <c:pt idx="1269">
                  <c:v>1191242.0080273701</c:v>
                </c:pt>
                <c:pt idx="1270">
                  <c:v>1202264.4346174099</c:v>
                </c:pt>
                <c:pt idx="1271">
                  <c:v>1213388.8504649701</c:v>
                </c:pt>
                <c:pt idx="1272">
                  <c:v>1224616.19926504</c:v>
                </c:pt>
                <c:pt idx="1273">
                  <c:v>1235947.4334445</c:v>
                </c:pt>
                <c:pt idx="1274">
                  <c:v>1247383.5142429399</c:v>
                </c:pt>
                <c:pt idx="1275">
                  <c:v>1258925.41179416</c:v>
                </c:pt>
                <c:pt idx="1276">
                  <c:v>1270574.1052085401</c:v>
                </c:pt>
                <c:pt idx="1277">
                  <c:v>1282330.5826560201</c:v>
                </c:pt>
                <c:pt idx="1278">
                  <c:v>1294195.8414499799</c:v>
                </c:pt>
                <c:pt idx="1279">
                  <c:v>1306170.8881318399</c:v>
                </c:pt>
                <c:pt idx="1280">
                  <c:v>1318256.7385563999</c:v>
                </c:pt>
                <c:pt idx="1281">
                  <c:v>1330454.41797809</c:v>
                </c:pt>
                <c:pt idx="1282">
                  <c:v>1342764.9611378601</c:v>
                </c:pt>
                <c:pt idx="1283">
                  <c:v>1355189.4123510299</c:v>
                </c:pt>
                <c:pt idx="1284">
                  <c:v>1367728.8255958401</c:v>
                </c:pt>
                <c:pt idx="1285">
                  <c:v>1380384.26460288</c:v>
                </c:pt>
                <c:pt idx="1286">
                  <c:v>1393156.8029453</c:v>
                </c:pt>
                <c:pt idx="1287">
                  <c:v>1406047.5241299099</c:v>
                </c:pt>
                <c:pt idx="1288">
                  <c:v>1419057.5216890899</c:v>
                </c:pt>
                <c:pt idx="1289">
                  <c:v>1432187.8992735399</c:v>
                </c:pt>
                <c:pt idx="1290">
                  <c:v>1445439.77074592</c:v>
                </c:pt>
                <c:pt idx="1291">
                  <c:v>1458814.2602753399</c:v>
                </c:pt>
                <c:pt idx="1292">
                  <c:v>1472312.50243271</c:v>
                </c:pt>
                <c:pt idx="1293">
                  <c:v>1485935.6422870001</c:v>
                </c:pt>
                <c:pt idx="1294">
                  <c:v>1499684.83550237</c:v>
                </c:pt>
                <c:pt idx="1295">
                  <c:v>1513561.2484362</c:v>
                </c:pt>
                <c:pt idx="1296">
                  <c:v>1527566.05823807</c:v>
                </c:pt>
                <c:pt idx="1297">
                  <c:v>1541700.45294955</c:v>
                </c:pt>
                <c:pt idx="1298">
                  <c:v>1555965.6316050701</c:v>
                </c:pt>
                <c:pt idx="1299">
                  <c:v>1570362.8043335499</c:v>
                </c:pt>
                <c:pt idx="1300">
                  <c:v>1584893.19246111</c:v>
                </c:pt>
                <c:pt idx="1301">
                  <c:v>1599558.02861466</c:v>
                </c:pt>
                <c:pt idx="1302">
                  <c:v>1614358.55682648</c:v>
                </c:pt>
                <c:pt idx="1303">
                  <c:v>1629296.03263972</c:v>
                </c:pt>
                <c:pt idx="1304">
                  <c:v>1644371.7232149299</c:v>
                </c:pt>
                <c:pt idx="1305">
                  <c:v>1659586.9074375499</c:v>
                </c:pt>
                <c:pt idx="1306">
                  <c:v>1674942.8760264299</c:v>
                </c:pt>
                <c:pt idx="1307">
                  <c:v>1690440.9316432599</c:v>
                </c:pt>
                <c:pt idx="1308">
                  <c:v>1706082.3890031199</c:v>
                </c:pt>
                <c:pt idx="1309">
                  <c:v>1721868.5749860001</c:v>
                </c:pt>
                <c:pt idx="1310">
                  <c:v>1737800.8287493701</c:v>
                </c:pt>
                <c:pt idx="1311">
                  <c:v>1753880.50184176</c:v>
                </c:pt>
                <c:pt idx="1312">
                  <c:v>1770108.95831742</c:v>
                </c:pt>
                <c:pt idx="1313">
                  <c:v>1786487.57485204</c:v>
                </c:pt>
                <c:pt idx="1314">
                  <c:v>1803017.74085957</c:v>
                </c:pt>
                <c:pt idx="1315">
                  <c:v>1819700.85860998</c:v>
                </c:pt>
                <c:pt idx="1316">
                  <c:v>1836538.3433483399</c:v>
                </c:pt>
                <c:pt idx="1317">
                  <c:v>1853531.62341481</c:v>
                </c:pt>
                <c:pt idx="1318">
                  <c:v>1870682.1403657999</c:v>
                </c:pt>
                <c:pt idx="1319">
                  <c:v>1887991.3490962901</c:v>
                </c:pt>
                <c:pt idx="1320">
                  <c:v>1905460.7179632401</c:v>
                </c:pt>
                <c:pt idx="1321">
                  <c:v>1923091.72891015</c:v>
                </c:pt>
                <c:pt idx="1322">
                  <c:v>1940885.8775927699</c:v>
                </c:pt>
                <c:pt idx="1323">
                  <c:v>1958844.6735059801</c:v>
                </c:pt>
                <c:pt idx="1324">
                  <c:v>1976969.6401118599</c:v>
                </c:pt>
                <c:pt idx="1325">
                  <c:v>1995262.31496887</c:v>
                </c:pt>
                <c:pt idx="1326">
                  <c:v>2013724.2498623801</c:v>
                </c:pt>
                <c:pt idx="1327">
                  <c:v>2032357.0109362199</c:v>
                </c:pt>
                <c:pt idx="1328">
                  <c:v>2051162.17882556</c:v>
                </c:pt>
                <c:pt idx="1329">
                  <c:v>2070141.34879104</c:v>
                </c:pt>
                <c:pt idx="1330">
                  <c:v>2089296.1308540399</c:v>
                </c:pt>
                <c:pt idx="1331">
                  <c:v>2108628.14993328</c:v>
                </c:pt>
                <c:pt idx="1332">
                  <c:v>2128139.0459827101</c:v>
                </c:pt>
                <c:pt idx="1333">
                  <c:v>2147830.4741305299</c:v>
                </c:pt>
                <c:pt idx="1334">
                  <c:v>2167704.1048196899</c:v>
                </c:pt>
                <c:pt idx="1335">
                  <c:v>2187761.6239495501</c:v>
                </c:pt>
                <c:pt idx="1336">
                  <c:v>2208004.7330188998</c:v>
                </c:pt>
                <c:pt idx="1337">
                  <c:v>2228435.1492702998</c:v>
                </c:pt>
                <c:pt idx="1338">
                  <c:v>2249054.60583578</c:v>
                </c:pt>
                <c:pt idx="1339">
                  <c:v>2269864.8518838198</c:v>
                </c:pt>
                <c:pt idx="1340">
                  <c:v>2290867.65276777</c:v>
                </c:pt>
                <c:pt idx="1341">
                  <c:v>2312064.7901755902</c:v>
                </c:pt>
                <c:pt idx="1342">
                  <c:v>2333458.062281</c:v>
                </c:pt>
                <c:pt idx="1343">
                  <c:v>2355049.2838960001</c:v>
                </c:pt>
                <c:pt idx="1344">
                  <c:v>2376840.2866248698</c:v>
                </c:pt>
                <c:pt idx="1345">
                  <c:v>2398832.9190194798</c:v>
                </c:pt>
                <c:pt idx="1346">
                  <c:v>2421029.0467361701</c:v>
                </c:pt>
                <c:pt idx="1347">
                  <c:v>2443430.55269397</c:v>
                </c:pt>
                <c:pt idx="1348">
                  <c:v>2466039.3372343401</c:v>
                </c:pt>
                <c:pt idx="1349">
                  <c:v>2488857.31828239</c:v>
                </c:pt>
                <c:pt idx="1350">
                  <c:v>2511886.43150958</c:v>
                </c:pt>
                <c:pt idx="1351">
                  <c:v>2535128.6304978998</c:v>
                </c:pt>
                <c:pt idx="1352">
                  <c:v>2558585.8869056399</c:v>
                </c:pt>
                <c:pt idx="1353">
                  <c:v>2582260.1906345901</c:v>
                </c:pt>
                <c:pt idx="1354">
                  <c:v>2606153.5499988901</c:v>
                </c:pt>
                <c:pt idx="1355">
                  <c:v>2630267.99189538</c:v>
                </c:pt>
                <c:pt idx="1356">
                  <c:v>2654605.5619755401</c:v>
                </c:pt>
                <c:pt idx="1357">
                  <c:v>2679168.3248190298</c:v>
                </c:pt>
                <c:pt idx="1358">
                  <c:v>2703958.36410884</c:v>
                </c:pt>
                <c:pt idx="1359">
                  <c:v>2728977.7828080398</c:v>
                </c:pt>
                <c:pt idx="1360">
                  <c:v>2754228.7033381602</c:v>
                </c:pt>
                <c:pt idx="1361">
                  <c:v>2779713.2677592798</c:v>
                </c:pt>
                <c:pt idx="1362">
                  <c:v>2805433.6379517098</c:v>
                </c:pt>
                <c:pt idx="1363">
                  <c:v>2831391.9957993701</c:v>
                </c:pt>
                <c:pt idx="1364">
                  <c:v>2857590.5433749398</c:v>
                </c:pt>
                <c:pt idx="1365">
                  <c:v>2884031.5031265998</c:v>
                </c:pt>
                <c:pt idx="1366">
                  <c:v>2910717.1180666001</c:v>
                </c:pt>
                <c:pt idx="1367">
                  <c:v>2937649.6519615301</c:v>
                </c:pt>
                <c:pt idx="1368">
                  <c:v>2964831.3895243402</c:v>
                </c:pt>
                <c:pt idx="1369">
                  <c:v>2992264.6366081801</c:v>
                </c:pt>
                <c:pt idx="1370">
                  <c:v>3019951.7204020098</c:v>
                </c:pt>
                <c:pt idx="1371">
                  <c:v>3047894.9896279802</c:v>
                </c:pt>
                <c:pt idx="1372">
                  <c:v>3076096.81474071</c:v>
                </c:pt>
                <c:pt idx="1373">
                  <c:v>3104559.5881283502</c:v>
                </c:pt>
                <c:pt idx="1374">
                  <c:v>3133285.72431558</c:v>
                </c:pt>
                <c:pt idx="1375">
                  <c:v>3162277.6601683702</c:v>
                </c:pt>
                <c:pt idx="1376">
                  <c:v>3191537.85510075</c:v>
                </c:pt>
                <c:pt idx="1377">
                  <c:v>3221068.7912834301</c:v>
                </c:pt>
                <c:pt idx="1378">
                  <c:v>3250872.9738543401</c:v>
                </c:pt>
                <c:pt idx="1379">
                  <c:v>3280952.9311311902</c:v>
                </c:pt>
                <c:pt idx="1380">
                  <c:v>3311311.2148258998</c:v>
                </c:pt>
                <c:pt idx="1381">
                  <c:v>3341950.40026114</c:v>
                </c:pt>
                <c:pt idx="1382">
                  <c:v>3372873.0865886798</c:v>
                </c:pt>
                <c:pt idx="1383">
                  <c:v>3404081.89701</c:v>
                </c:pt>
                <c:pt idx="1384">
                  <c:v>3435579.4789987402</c:v>
                </c:pt>
                <c:pt idx="1385">
                  <c:v>3467368.5045253099</c:v>
                </c:pt>
                <c:pt idx="1386">
                  <c:v>3499451.6702835602</c:v>
                </c:pt>
                <c:pt idx="1387">
                  <c:v>3531831.6979195601</c:v>
                </c:pt>
                <c:pt idx="1388">
                  <c:v>3564511.3342624302</c:v>
                </c:pt>
                <c:pt idx="1389">
                  <c:v>3597493.3515574201</c:v>
                </c:pt>
                <c:pt idx="1390">
                  <c:v>3630780.54770101</c:v>
                </c:pt>
                <c:pt idx="1391">
                  <c:v>3664375.7464783299</c:v>
                </c:pt>
                <c:pt idx="1392">
                  <c:v>3698281.7978026499</c:v>
                </c:pt>
                <c:pt idx="1393">
                  <c:v>3732501.5779571999</c:v>
                </c:pt>
                <c:pt idx="1394">
                  <c:v>3767037.9898390798</c:v>
                </c:pt>
                <c:pt idx="1395">
                  <c:v>3801893.9632056099</c:v>
                </c:pt>
                <c:pt idx="1396">
                  <c:v>3837072.4549227799</c:v>
                </c:pt>
                <c:pt idx="1397">
                  <c:v>3872576.4492161698</c:v>
                </c:pt>
                <c:pt idx="1398">
                  <c:v>3908408.9579240102</c:v>
                </c:pt>
                <c:pt idx="1399">
                  <c:v>3944573.0207527801</c:v>
                </c:pt>
                <c:pt idx="1400">
                  <c:v>3981071.7055349601</c:v>
                </c:pt>
                <c:pt idx="1401">
                  <c:v>4017908.1084893998</c:v>
                </c:pt>
                <c:pt idx="1402">
                  <c:v>4055085.3544838298</c:v>
                </c:pt>
                <c:pt idx="1403">
                  <c:v>4092606.5973001001</c:v>
                </c:pt>
                <c:pt idx="1404">
                  <c:v>4130475.01990161</c:v>
                </c:pt>
                <c:pt idx="1405">
                  <c:v>4168693.83470335</c:v>
                </c:pt>
                <c:pt idx="1406">
                  <c:v>4207266.28384443</c:v>
                </c:pt>
                <c:pt idx="1407">
                  <c:v>4246195.6394631304</c:v>
                </c:pt>
                <c:pt idx="1408">
                  <c:v>4285485.2039743904</c:v>
                </c:pt>
                <c:pt idx="1409">
                  <c:v>4325138.31035008</c:v>
                </c:pt>
                <c:pt idx="1410">
                  <c:v>4365158.3224016502</c:v>
                </c:pt>
                <c:pt idx="1411">
                  <c:v>4405548.6350655304</c:v>
                </c:pt>
                <c:pt idx="1412">
                  <c:v>4446312.6746910801</c:v>
                </c:pt>
                <c:pt idx="1413">
                  <c:v>4487453.8993313201</c:v>
                </c:pt>
                <c:pt idx="1414">
                  <c:v>4528975.7990362002</c:v>
                </c:pt>
                <c:pt idx="1415">
                  <c:v>4570881.8961487496</c:v>
                </c:pt>
                <c:pt idx="1416">
                  <c:v>4613175.7456037896</c:v>
                </c:pt>
                <c:pt idx="1417">
                  <c:v>4655860.9352295902</c:v>
                </c:pt>
                <c:pt idx="1418">
                  <c:v>4698941.0860521495</c:v>
                </c:pt>
                <c:pt idx="1419">
                  <c:v>4742419.8526024399</c:v>
                </c:pt>
                <c:pt idx="1420">
                  <c:v>4786300.9232263798</c:v>
                </c:pt>
                <c:pt idx="1421">
                  <c:v>4830588.0203977199</c:v>
                </c:pt>
                <c:pt idx="1422">
                  <c:v>4875284.9010338504</c:v>
                </c:pt>
                <c:pt idx="1423">
                  <c:v>4920395.3568145102</c:v>
                </c:pt>
                <c:pt idx="1424">
                  <c:v>4965923.2145033497</c:v>
                </c:pt>
                <c:pt idx="1425">
                  <c:v>5011872.3362727202</c:v>
                </c:pt>
                <c:pt idx="1426">
                  <c:v>5058246.6200311296</c:v>
                </c:pt>
                <c:pt idx="1427">
                  <c:v>5105049.9997540601</c:v>
                </c:pt>
                <c:pt idx="1428">
                  <c:v>5152286.44581756</c:v>
                </c:pt>
                <c:pt idx="1429">
                  <c:v>5199959.9653351596</c:v>
                </c:pt>
                <c:pt idx="1430">
                  <c:v>5248074.6024977202</c:v>
                </c:pt>
                <c:pt idx="1431">
                  <c:v>5296634.4389165798</c:v>
                </c:pt>
                <c:pt idx="1432">
                  <c:v>5345643.5939697102</c:v>
                </c:pt>
                <c:pt idx="1433">
                  <c:v>5395106.2251512697</c:v>
                </c:pt>
                <c:pt idx="1434">
                  <c:v>5445026.5284241997</c:v>
                </c:pt>
                <c:pt idx="1435">
                  <c:v>5495408.7385762399</c:v>
                </c:pt>
                <c:pt idx="1436">
                  <c:v>5546257.1295790998</c:v>
                </c:pt>
                <c:pt idx="1437">
                  <c:v>5597576.0149510996</c:v>
                </c:pt>
                <c:pt idx="1438">
                  <c:v>5649369.7481230199</c:v>
                </c:pt>
                <c:pt idx="1439">
                  <c:v>5701642.7228074698</c:v>
                </c:pt>
                <c:pt idx="1440">
                  <c:v>5754399.3733715601</c:v>
                </c:pt>
                <c:pt idx="1441">
                  <c:v>5807644.1752131199</c:v>
                </c:pt>
                <c:pt idx="1442">
                  <c:v>5861381.64514028</c:v>
                </c:pt>
                <c:pt idx="1443">
                  <c:v>5915616.3417547401</c:v>
                </c:pt>
                <c:pt idx="1444">
                  <c:v>5970352.86583836</c:v>
                </c:pt>
                <c:pt idx="1445">
                  <c:v>6025595.8607435804</c:v>
                </c:pt>
                <c:pt idx="1446">
                  <c:v>6081350.0127871698</c:v>
                </c:pt>
                <c:pt idx="1447">
                  <c:v>6137620.0516479397</c:v>
                </c:pt>
                <c:pt idx="1448">
                  <c:v>6194410.7507678103</c:v>
                </c:pt>
                <c:pt idx="1449">
                  <c:v>6251726.9277568599</c:v>
                </c:pt>
                <c:pt idx="1450">
                  <c:v>6309573.4448019303</c:v>
                </c:pt>
                <c:pt idx="1451">
                  <c:v>6367955.2090791604</c:v>
                </c:pt>
                <c:pt idx="1452">
                  <c:v>6426877.1731701903</c:v>
                </c:pt>
                <c:pt idx="1453">
                  <c:v>6486344.3354823804</c:v>
                </c:pt>
                <c:pt idx="1454">
                  <c:v>6546361.7406727402</c:v>
                </c:pt>
                <c:pt idx="1455">
                  <c:v>6606934.48007596</c:v>
                </c:pt>
                <c:pt idx="1456">
                  <c:v>6668067.6921362104</c:v>
                </c:pt>
                <c:pt idx="1457">
                  <c:v>6729766.5628431803</c:v>
                </c:pt>
                <c:pt idx="1458">
                  <c:v>6792036.3261718396</c:v>
                </c:pt>
                <c:pt idx="1459">
                  <c:v>6854882.2645266196</c:v>
                </c:pt>
                <c:pt idx="1460">
                  <c:v>6918309.70918936</c:v>
                </c:pt>
                <c:pt idx="1461">
                  <c:v>6982324.0407717098</c:v>
                </c:pt>
                <c:pt idx="1462">
                  <c:v>7046930.6896714596</c:v>
                </c:pt>
                <c:pt idx="1463">
                  <c:v>7112135.1365332901</c:v>
                </c:pt>
                <c:pt idx="1464">
                  <c:v>7177942.9127136096</c:v>
                </c:pt>
                <c:pt idx="1465">
                  <c:v>7244359.6007498996</c:v>
                </c:pt>
                <c:pt idx="1466">
                  <c:v>7311390.8348341696</c:v>
                </c:pt>
                <c:pt idx="1467">
                  <c:v>7379042.3012910103</c:v>
                </c:pt>
                <c:pt idx="1468">
                  <c:v>7447319.7390598804</c:v>
                </c:pt>
                <c:pt idx="1469">
                  <c:v>7516228.94018206</c:v>
                </c:pt>
                <c:pt idx="1470">
                  <c:v>7585775.7502918299</c:v>
                </c:pt>
                <c:pt idx="1471">
                  <c:v>7655966.0691125598</c:v>
                </c:pt>
                <c:pt idx="1472">
                  <c:v>7726805.8509570202</c:v>
                </c:pt>
                <c:pt idx="1473">
                  <c:v>7798301.1052325899</c:v>
                </c:pt>
                <c:pt idx="1474">
                  <c:v>7870457.8969509797</c:v>
                </c:pt>
                <c:pt idx="1475">
                  <c:v>7943282.3472428201</c:v>
                </c:pt>
                <c:pt idx="1476">
                  <c:v>8016780.63387678</c:v>
                </c:pt>
                <c:pt idx="1477">
                  <c:v>8090958.9917838201</c:v>
                </c:pt>
                <c:pt idx="1478">
                  <c:v>8165823.7135859197</c:v>
                </c:pt>
                <c:pt idx="1479">
                  <c:v>8241381.1501300205</c:v>
                </c:pt>
                <c:pt idx="1480">
                  <c:v>8317637.7110267002</c:v>
                </c:pt>
                <c:pt idx="1481">
                  <c:v>8394599.8651939798</c:v>
                </c:pt>
                <c:pt idx="1482">
                  <c:v>8472274.1414059605</c:v>
                </c:pt>
                <c:pt idx="1483">
                  <c:v>8550667.1288468391</c:v>
                </c:pt>
                <c:pt idx="1484">
                  <c:v>8629785.4776696991</c:v>
                </c:pt>
                <c:pt idx="1485">
                  <c:v>8709635.8995608091</c:v>
                </c:pt>
                <c:pt idx="1486">
                  <c:v>8790225.1683088392</c:v>
                </c:pt>
                <c:pt idx="1487">
                  <c:v>8871560.12037961</c:v>
                </c:pt>
                <c:pt idx="1488">
                  <c:v>8953647.6554959305</c:v>
                </c:pt>
                <c:pt idx="1489">
                  <c:v>9036494.7372230198</c:v>
                </c:pt>
                <c:pt idx="1490">
                  <c:v>9120108.3935590908</c:v>
                </c:pt>
                <c:pt idx="1491">
                  <c:v>9204495.7175317202</c:v>
                </c:pt>
                <c:pt idx="1492">
                  <c:v>9289663.8677993603</c:v>
                </c:pt>
                <c:pt idx="1493">
                  <c:v>9375620.0692588091</c:v>
                </c:pt>
                <c:pt idx="1494">
                  <c:v>9462371.6136579197</c:v>
                </c:pt>
                <c:pt idx="1495">
                  <c:v>9549925.8602143601</c:v>
                </c:pt>
                <c:pt idx="1496">
                  <c:v>9638290.2362396996</c:v>
                </c:pt>
                <c:pt idx="1497">
                  <c:v>9727472.2377696596</c:v>
                </c:pt>
                <c:pt idx="1498">
                  <c:v>9817479.4301998392</c:v>
                </c:pt>
                <c:pt idx="1499">
                  <c:v>9908319.44892768</c:v>
                </c:pt>
                <c:pt idx="1500">
                  <c:v>10000000</c:v>
                </c:pt>
              </c:numCache>
            </c:numRef>
          </c:xVal>
          <c:yVal>
            <c:numRef>
              <c:f>'[1]3.6V 1A'!$B$5:$B$1505</c:f>
              <c:numCache>
                <c:formatCode>General</c:formatCode>
                <c:ptCount val="1501"/>
                <c:pt idx="0">
                  <c:v>63.3483988975279</c:v>
                </c:pt>
                <c:pt idx="1">
                  <c:v>63.345438553567</c:v>
                </c:pt>
                <c:pt idx="2">
                  <c:v>63.342425237987101</c:v>
                </c:pt>
                <c:pt idx="3">
                  <c:v>63.339358040577302</c:v>
                </c:pt>
                <c:pt idx="4">
                  <c:v>63.336236036858402</c:v>
                </c:pt>
                <c:pt idx="5">
                  <c:v>63.333058287689703</c:v>
                </c:pt>
                <c:pt idx="6">
                  <c:v>63.329823839247901</c:v>
                </c:pt>
                <c:pt idx="7">
                  <c:v>63.326531723319199</c:v>
                </c:pt>
                <c:pt idx="8">
                  <c:v>63.3231809562064</c:v>
                </c:pt>
                <c:pt idx="9">
                  <c:v>63.319770539607603</c:v>
                </c:pt>
                <c:pt idx="10">
                  <c:v>63.316299459273402</c:v>
                </c:pt>
                <c:pt idx="11">
                  <c:v>63.312766685800298</c:v>
                </c:pt>
                <c:pt idx="12">
                  <c:v>63.309171173772697</c:v>
                </c:pt>
                <c:pt idx="13">
                  <c:v>63.305511862363602</c:v>
                </c:pt>
                <c:pt idx="14">
                  <c:v>63.301787674497</c:v>
                </c:pt>
                <c:pt idx="15">
                  <c:v>63.297997516693101</c:v>
                </c:pt>
                <c:pt idx="16">
                  <c:v>63.294140279141502</c:v>
                </c:pt>
                <c:pt idx="17">
                  <c:v>63.290214835787403</c:v>
                </c:pt>
                <c:pt idx="18">
                  <c:v>63.286220043432401</c:v>
                </c:pt>
                <c:pt idx="19">
                  <c:v>63.282154742067704</c:v>
                </c:pt>
                <c:pt idx="20">
                  <c:v>63.278017754779697</c:v>
                </c:pt>
                <c:pt idx="21">
                  <c:v>63.273807887221601</c:v>
                </c:pt>
                <c:pt idx="22">
                  <c:v>63.269523927570901</c:v>
                </c:pt>
                <c:pt idx="23">
                  <c:v>63.265164646745397</c:v>
                </c:pt>
                <c:pt idx="24">
                  <c:v>63.260728797530298</c:v>
                </c:pt>
                <c:pt idx="25">
                  <c:v>63.2562151149939</c:v>
                </c:pt>
                <c:pt idx="26">
                  <c:v>63.251622315995</c:v>
                </c:pt>
                <c:pt idx="27">
                  <c:v>63.246949099446901</c:v>
                </c:pt>
                <c:pt idx="28">
                  <c:v>63.242194145545803</c:v>
                </c:pt>
                <c:pt idx="29">
                  <c:v>63.237356116226302</c:v>
                </c:pt>
                <c:pt idx="30">
                  <c:v>63.232433654407501</c:v>
                </c:pt>
                <c:pt idx="31">
                  <c:v>63.227425384445603</c:v>
                </c:pt>
                <c:pt idx="32">
                  <c:v>63.222329911666598</c:v>
                </c:pt>
                <c:pt idx="33">
                  <c:v>63.217145822076098</c:v>
                </c:pt>
                <c:pt idx="34">
                  <c:v>63.2118716827447</c:v>
                </c:pt>
                <c:pt idx="35">
                  <c:v>63.206506040934798</c:v>
                </c:pt>
                <c:pt idx="36">
                  <c:v>63.201047424730703</c:v>
                </c:pt>
                <c:pt idx="37">
                  <c:v>63.195494342465203</c:v>
                </c:pt>
                <c:pt idx="38">
                  <c:v>63.189845282701803</c:v>
                </c:pt>
                <c:pt idx="39">
                  <c:v>63.184098713891203</c:v>
                </c:pt>
                <c:pt idx="40">
                  <c:v>63.178253084810301</c:v>
                </c:pt>
                <c:pt idx="41">
                  <c:v>63.172306823948098</c:v>
                </c:pt>
                <c:pt idx="42">
                  <c:v>63.166258339566703</c:v>
                </c:pt>
                <c:pt idx="43">
                  <c:v>63.160106019658997</c:v>
                </c:pt>
                <c:pt idx="44">
                  <c:v>63.153848231889597</c:v>
                </c:pt>
                <c:pt idx="45">
                  <c:v>63.147483323345497</c:v>
                </c:pt>
                <c:pt idx="46">
                  <c:v>63.141009620468601</c:v>
                </c:pt>
                <c:pt idx="47">
                  <c:v>63.134425429286402</c:v>
                </c:pt>
                <c:pt idx="48">
                  <c:v>63.127729035068803</c:v>
                </c:pt>
                <c:pt idx="49">
                  <c:v>63.120918702075301</c:v>
                </c:pt>
                <c:pt idx="50">
                  <c:v>63.113992674132099</c:v>
                </c:pt>
                <c:pt idx="51">
                  <c:v>63.106949174078999</c:v>
                </c:pt>
                <c:pt idx="52">
                  <c:v>63.099786403796102</c:v>
                </c:pt>
                <c:pt idx="53">
                  <c:v>63.092502544261897</c:v>
                </c:pt>
                <c:pt idx="54">
                  <c:v>63.085095755643302</c:v>
                </c:pt>
                <c:pt idx="55">
                  <c:v>63.077564177186098</c:v>
                </c:pt>
                <c:pt idx="56">
                  <c:v>63.069905927209398</c:v>
                </c:pt>
                <c:pt idx="57">
                  <c:v>63.062119102925998</c:v>
                </c:pt>
                <c:pt idx="58">
                  <c:v>63.054201780878202</c:v>
                </c:pt>
                <c:pt idx="59">
                  <c:v>63.046152016860702</c:v>
                </c:pt>
                <c:pt idx="60">
                  <c:v>63.037967845395698</c:v>
                </c:pt>
                <c:pt idx="61">
                  <c:v>63.029647280533602</c:v>
                </c:pt>
                <c:pt idx="62">
                  <c:v>63.021188315858403</c:v>
                </c:pt>
                <c:pt idx="63">
                  <c:v>63.012588924089698</c:v>
                </c:pt>
                <c:pt idx="64">
                  <c:v>63.003847057220703</c:v>
                </c:pt>
                <c:pt idx="65">
                  <c:v>62.994960647295699</c:v>
                </c:pt>
                <c:pt idx="66">
                  <c:v>62.985927605582702</c:v>
                </c:pt>
                <c:pt idx="67">
                  <c:v>62.9767458234613</c:v>
                </c:pt>
                <c:pt idx="68">
                  <c:v>62.967413172183797</c:v>
                </c:pt>
                <c:pt idx="69">
                  <c:v>62.957927503036601</c:v>
                </c:pt>
                <c:pt idx="70">
                  <c:v>62.948286647726299</c:v>
                </c:pt>
                <c:pt idx="71">
                  <c:v>62.9384884182831</c:v>
                </c:pt>
                <c:pt idx="72">
                  <c:v>62.9285306075558</c:v>
                </c:pt>
                <c:pt idx="73">
                  <c:v>62.9184109890979</c:v>
                </c:pt>
                <c:pt idx="74">
                  <c:v>62.908127317683501</c:v>
                </c:pt>
                <c:pt idx="75">
                  <c:v>62.897677329317801</c:v>
                </c:pt>
                <c:pt idx="76">
                  <c:v>62.887058741703001</c:v>
                </c:pt>
                <c:pt idx="77">
                  <c:v>62.876269254350099</c:v>
                </c:pt>
                <c:pt idx="78">
                  <c:v>62.865306548971901</c:v>
                </c:pt>
                <c:pt idx="79">
                  <c:v>62.854168289809799</c:v>
                </c:pt>
                <c:pt idx="80">
                  <c:v>62.842852123831896</c:v>
                </c:pt>
                <c:pt idx="81">
                  <c:v>62.831355681176802</c:v>
                </c:pt>
                <c:pt idx="82">
                  <c:v>62.819676575531702</c:v>
                </c:pt>
                <c:pt idx="83">
                  <c:v>62.807812404335898</c:v>
                </c:pt>
                <c:pt idx="84">
                  <c:v>62.7957607495998</c:v>
                </c:pt>
                <c:pt idx="85">
                  <c:v>62.783519177705998</c:v>
                </c:pt>
                <c:pt idx="86">
                  <c:v>62.771085240379001</c:v>
                </c:pt>
                <c:pt idx="87">
                  <c:v>62.758456474967502</c:v>
                </c:pt>
                <c:pt idx="88">
                  <c:v>62.745630404676298</c:v>
                </c:pt>
                <c:pt idx="89">
                  <c:v>62.732604539463502</c:v>
                </c:pt>
                <c:pt idx="90">
                  <c:v>62.719376376445197</c:v>
                </c:pt>
                <c:pt idx="91">
                  <c:v>62.705943400139397</c:v>
                </c:pt>
                <c:pt idx="92">
                  <c:v>62.6923030832046</c:v>
                </c:pt>
                <c:pt idx="93">
                  <c:v>62.678452887124102</c:v>
                </c:pt>
                <c:pt idx="94">
                  <c:v>62.6643902628456</c:v>
                </c:pt>
                <c:pt idx="95">
                  <c:v>62.650112650857103</c:v>
                </c:pt>
                <c:pt idx="96">
                  <c:v>62.635617482827797</c:v>
                </c:pt>
                <c:pt idx="97">
                  <c:v>62.620902180917298</c:v>
                </c:pt>
                <c:pt idx="98">
                  <c:v>62.6059641597545</c:v>
                </c:pt>
                <c:pt idx="99">
                  <c:v>62.590800826279903</c:v>
                </c:pt>
                <c:pt idx="100">
                  <c:v>62.575409580834602</c:v>
                </c:pt>
                <c:pt idx="101">
                  <c:v>62.559787817737998</c:v>
                </c:pt>
                <c:pt idx="102">
                  <c:v>62.543932926066397</c:v>
                </c:pt>
                <c:pt idx="103">
                  <c:v>62.527842290811002</c:v>
                </c:pt>
                <c:pt idx="104">
                  <c:v>62.511513292676398</c:v>
                </c:pt>
                <c:pt idx="105">
                  <c:v>62.494943309980002</c:v>
                </c:pt>
                <c:pt idx="106">
                  <c:v>62.4781297191535</c:v>
                </c:pt>
                <c:pt idx="107">
                  <c:v>62.4610698950708</c:v>
                </c:pt>
                <c:pt idx="108">
                  <c:v>62.4437612126004</c:v>
                </c:pt>
                <c:pt idx="109">
                  <c:v>62.426201047416498</c:v>
                </c:pt>
                <c:pt idx="110">
                  <c:v>62.408386776160199</c:v>
                </c:pt>
                <c:pt idx="111">
                  <c:v>62.390315778452198</c:v>
                </c:pt>
                <c:pt idx="112">
                  <c:v>62.371985437144403</c:v>
                </c:pt>
                <c:pt idx="113">
                  <c:v>62.353393139473802</c:v>
                </c:pt>
                <c:pt idx="114">
                  <c:v>62.334536277836399</c:v>
                </c:pt>
                <c:pt idx="115">
                  <c:v>62.315412251154697</c:v>
                </c:pt>
                <c:pt idx="116">
                  <c:v>62.296018465684398</c:v>
                </c:pt>
                <c:pt idx="117">
                  <c:v>62.276352336127303</c:v>
                </c:pt>
                <c:pt idx="118">
                  <c:v>62.256411286349199</c:v>
                </c:pt>
                <c:pt idx="119">
                  <c:v>62.236192751011401</c:v>
                </c:pt>
                <c:pt idx="120">
                  <c:v>62.215694175955399</c:v>
                </c:pt>
                <c:pt idx="121">
                  <c:v>62.194913020045497</c:v>
                </c:pt>
                <c:pt idx="122">
                  <c:v>62.173846755496697</c:v>
                </c:pt>
                <c:pt idx="123">
                  <c:v>62.152492869561001</c:v>
                </c:pt>
                <c:pt idx="124">
                  <c:v>62.130848865515802</c:v>
                </c:pt>
                <c:pt idx="125">
                  <c:v>62.108912263324598</c:v>
                </c:pt>
                <c:pt idx="126">
                  <c:v>62.086680601460003</c:v>
                </c:pt>
                <c:pt idx="127">
                  <c:v>62.0641514377674</c:v>
                </c:pt>
                <c:pt idx="128">
                  <c:v>62.041322350293399</c:v>
                </c:pt>
                <c:pt idx="129">
                  <c:v>62.018190938959002</c:v>
                </c:pt>
                <c:pt idx="130">
                  <c:v>61.994754826350501</c:v>
                </c:pt>
                <c:pt idx="131">
                  <c:v>61.971011659090998</c:v>
                </c:pt>
                <c:pt idx="132">
                  <c:v>61.9469591090714</c:v>
                </c:pt>
                <c:pt idx="133">
                  <c:v>61.922594874122503</c:v>
                </c:pt>
                <c:pt idx="134">
                  <c:v>61.897916679853203</c:v>
                </c:pt>
                <c:pt idx="135">
                  <c:v>61.872922280325703</c:v>
                </c:pt>
                <c:pt idx="136">
                  <c:v>61.847609459537601</c:v>
                </c:pt>
                <c:pt idx="137">
                  <c:v>61.8219760323475</c:v>
                </c:pt>
                <c:pt idx="138">
                  <c:v>61.796019845619703</c:v>
                </c:pt>
                <c:pt idx="139">
                  <c:v>61.769738779829297</c:v>
                </c:pt>
                <c:pt idx="140">
                  <c:v>61.743130749700597</c:v>
                </c:pt>
                <c:pt idx="141">
                  <c:v>61.716193705419897</c:v>
                </c:pt>
                <c:pt idx="142">
                  <c:v>61.688925634003603</c:v>
                </c:pt>
                <c:pt idx="143">
                  <c:v>61.661324560372002</c:v>
                </c:pt>
                <c:pt idx="144">
                  <c:v>61.633388548093897</c:v>
                </c:pt>
                <c:pt idx="145">
                  <c:v>61.605115701046898</c:v>
                </c:pt>
                <c:pt idx="146">
                  <c:v>61.576504164139898</c:v>
                </c:pt>
                <c:pt idx="147">
                  <c:v>61.547552124456601</c:v>
                </c:pt>
                <c:pt idx="148">
                  <c:v>61.518257812305102</c:v>
                </c:pt>
                <c:pt idx="149">
                  <c:v>61.488619502384999</c:v>
                </c:pt>
                <c:pt idx="150">
                  <c:v>61.458635514499598</c:v>
                </c:pt>
                <c:pt idx="151">
                  <c:v>61.428304214884797</c:v>
                </c:pt>
                <c:pt idx="152">
                  <c:v>61.397624016871703</c:v>
                </c:pt>
                <c:pt idx="153">
                  <c:v>61.366593382287903</c:v>
                </c:pt>
                <c:pt idx="154">
                  <c:v>61.3352108218997</c:v>
                </c:pt>
                <c:pt idx="155">
                  <c:v>61.303474896642797</c:v>
                </c:pt>
                <c:pt idx="156">
                  <c:v>61.271384218157699</c:v>
                </c:pt>
                <c:pt idx="157">
                  <c:v>61.238937450098803</c:v>
                </c:pt>
                <c:pt idx="158">
                  <c:v>61.206133308640801</c:v>
                </c:pt>
                <c:pt idx="159">
                  <c:v>61.172970563193502</c:v>
                </c:pt>
                <c:pt idx="160">
                  <c:v>61.139448037590903</c:v>
                </c:pt>
                <c:pt idx="161">
                  <c:v>61.1055646103366</c:v>
                </c:pt>
                <c:pt idx="162">
                  <c:v>61.0713192155267</c:v>
                </c:pt>
                <c:pt idx="163">
                  <c:v>61.036710843507201</c:v>
                </c:pt>
                <c:pt idx="164">
                  <c:v>61.001738541552001</c:v>
                </c:pt>
                <c:pt idx="165">
                  <c:v>60.966401414338797</c:v>
                </c:pt>
                <c:pt idx="166">
                  <c:v>60.930698624373299</c:v>
                </c:pt>
                <c:pt idx="167">
                  <c:v>60.894629392950399</c:v>
                </c:pt>
                <c:pt idx="168">
                  <c:v>60.858193000276003</c:v>
                </c:pt>
                <c:pt idx="169">
                  <c:v>60.821388785924398</c:v>
                </c:pt>
                <c:pt idx="170">
                  <c:v>60.784216149378899</c:v>
                </c:pt>
                <c:pt idx="171">
                  <c:v>60.746674550264501</c:v>
                </c:pt>
                <c:pt idx="172">
                  <c:v>60.708763508841798</c:v>
                </c:pt>
                <c:pt idx="173">
                  <c:v>60.670482606200899</c:v>
                </c:pt>
                <c:pt idx="174">
                  <c:v>60.631831484094398</c:v>
                </c:pt>
                <c:pt idx="175">
                  <c:v>60.592809846041803</c:v>
                </c:pt>
                <c:pt idx="176">
                  <c:v>60.553417456722698</c:v>
                </c:pt>
                <c:pt idx="177">
                  <c:v>60.513654142154103</c:v>
                </c:pt>
                <c:pt idx="178">
                  <c:v>60.473519790309702</c:v>
                </c:pt>
                <c:pt idx="179">
                  <c:v>60.433014350498603</c:v>
                </c:pt>
                <c:pt idx="180">
                  <c:v>60.392137833620801</c:v>
                </c:pt>
                <c:pt idx="181">
                  <c:v>60.350890312242001</c:v>
                </c:pt>
                <c:pt idx="182">
                  <c:v>60.309271920305498</c:v>
                </c:pt>
                <c:pt idx="183">
                  <c:v>60.267282853069702</c:v>
                </c:pt>
                <c:pt idx="184">
                  <c:v>60.2249233667863</c:v>
                </c:pt>
                <c:pt idx="185">
                  <c:v>60.182193778715799</c:v>
                </c:pt>
                <c:pt idx="186">
                  <c:v>60.139094466687702</c:v>
                </c:pt>
                <c:pt idx="187">
                  <c:v>60.095625868808398</c:v>
                </c:pt>
                <c:pt idx="188">
                  <c:v>60.051788483225401</c:v>
                </c:pt>
                <c:pt idx="189">
                  <c:v>60.007582867454197</c:v>
                </c:pt>
                <c:pt idx="190">
                  <c:v>59.963009638332203</c:v>
                </c:pt>
                <c:pt idx="191">
                  <c:v>59.918069471176402</c:v>
                </c:pt>
                <c:pt idx="192">
                  <c:v>59.872763099599901</c:v>
                </c:pt>
                <c:pt idx="193">
                  <c:v>59.827091314742901</c:v>
                </c:pt>
                <c:pt idx="194">
                  <c:v>59.781054964675903</c:v>
                </c:pt>
                <c:pt idx="195">
                  <c:v>59.734654954070599</c:v>
                </c:pt>
                <c:pt idx="196">
                  <c:v>59.687892242995801</c:v>
                </c:pt>
                <c:pt idx="197">
                  <c:v>59.640767846857003</c:v>
                </c:pt>
                <c:pt idx="198">
                  <c:v>59.593282835159698</c:v>
                </c:pt>
                <c:pt idx="199">
                  <c:v>59.545438331057198</c:v>
                </c:pt>
                <c:pt idx="200">
                  <c:v>59.497235510454402</c:v>
                </c:pt>
                <c:pt idx="201">
                  <c:v>59.448675601100398</c:v>
                </c:pt>
                <c:pt idx="202">
                  <c:v>59.399759881937896</c:v>
                </c:pt>
                <c:pt idx="203">
                  <c:v>59.350489681968398</c:v>
                </c:pt>
                <c:pt idx="204">
                  <c:v>59.300866379600699</c:v>
                </c:pt>
                <c:pt idx="205">
                  <c:v>59.2508914015011</c:v>
                </c:pt>
                <c:pt idx="206">
                  <c:v>59.200566221767197</c:v>
                </c:pt>
                <c:pt idx="207">
                  <c:v>59.149892360749803</c:v>
                </c:pt>
                <c:pt idx="208">
                  <c:v>59.098871384362802</c:v>
                </c:pt>
                <c:pt idx="209">
                  <c:v>59.047504902819199</c:v>
                </c:pt>
                <c:pt idx="210">
                  <c:v>58.995794569615398</c:v>
                </c:pt>
                <c:pt idx="211">
                  <c:v>58.943742080419099</c:v>
                </c:pt>
                <c:pt idx="212">
                  <c:v>58.891349172168503</c:v>
                </c:pt>
                <c:pt idx="213">
                  <c:v>58.8386176217195</c:v>
                </c:pt>
                <c:pt idx="214">
                  <c:v>58.785549244819798</c:v>
                </c:pt>
                <c:pt idx="215">
                  <c:v>58.732145895100103</c:v>
                </c:pt>
                <c:pt idx="216">
                  <c:v>58.678409462787499</c:v>
                </c:pt>
                <c:pt idx="217">
                  <c:v>58.624341873468303</c:v>
                </c:pt>
                <c:pt idx="218">
                  <c:v>58.569945087115102</c:v>
                </c:pt>
                <c:pt idx="219">
                  <c:v>58.515221096807601</c:v>
                </c:pt>
                <c:pt idx="220">
                  <c:v>58.460171927450297</c:v>
                </c:pt>
                <c:pt idx="221">
                  <c:v>58.404799634830702</c:v>
                </c:pt>
                <c:pt idx="222">
                  <c:v>58.349106304115203</c:v>
                </c:pt>
                <c:pt idx="223">
                  <c:v>58.293094048816798</c:v>
                </c:pt>
                <c:pt idx="224">
                  <c:v>58.236765009652899</c:v>
                </c:pt>
                <c:pt idx="225">
                  <c:v>58.180121353083997</c:v>
                </c:pt>
                <c:pt idx="226">
                  <c:v>58.123165270377697</c:v>
                </c:pt>
                <c:pt idx="227">
                  <c:v>58.065898976178197</c:v>
                </c:pt>
                <c:pt idx="228">
                  <c:v>58.0083247075058</c:v>
                </c:pt>
                <c:pt idx="229">
                  <c:v>57.950444722317897</c:v>
                </c:pt>
                <c:pt idx="230">
                  <c:v>57.892261298519301</c:v>
                </c:pt>
                <c:pt idx="231">
                  <c:v>57.833776732539199</c:v>
                </c:pt>
                <c:pt idx="232">
                  <c:v>57.774993338379502</c:v>
                </c:pt>
                <c:pt idx="233">
                  <c:v>57.715913446246397</c:v>
                </c:pt>
                <c:pt idx="234">
                  <c:v>57.656539401437897</c:v>
                </c:pt>
                <c:pt idx="235">
                  <c:v>57.596873563120198</c:v>
                </c:pt>
                <c:pt idx="236">
                  <c:v>57.536918303275897</c:v>
                </c:pt>
                <c:pt idx="237">
                  <c:v>57.476676005456099</c:v>
                </c:pt>
                <c:pt idx="238">
                  <c:v>57.416149063589202</c:v>
                </c:pt>
                <c:pt idx="239">
                  <c:v>57.355339880988097</c:v>
                </c:pt>
                <c:pt idx="240">
                  <c:v>57.294250869143198</c:v>
                </c:pt>
                <c:pt idx="241">
                  <c:v>57.232884446581899</c:v>
                </c:pt>
                <c:pt idx="242">
                  <c:v>57.171243037875897</c:v>
                </c:pt>
                <c:pt idx="243">
                  <c:v>57.109329072443799</c:v>
                </c:pt>
                <c:pt idx="244">
                  <c:v>57.047144983592602</c:v>
                </c:pt>
                <c:pt idx="245">
                  <c:v>56.984693207446703</c:v>
                </c:pt>
                <c:pt idx="246">
                  <c:v>56.921976181754502</c:v>
                </c:pt>
                <c:pt idx="247">
                  <c:v>56.858996345119202</c:v>
                </c:pt>
                <c:pt idx="248">
                  <c:v>56.795756135844599</c:v>
                </c:pt>
                <c:pt idx="249">
                  <c:v>56.732257990949002</c:v>
                </c:pt>
                <c:pt idx="250">
                  <c:v>56.668504345220498</c:v>
                </c:pt>
                <c:pt idx="251">
                  <c:v>56.604497630345399</c:v>
                </c:pt>
                <c:pt idx="252">
                  <c:v>56.540240273815499</c:v>
                </c:pt>
                <c:pt idx="253">
                  <c:v>56.475734698135099</c:v>
                </c:pt>
                <c:pt idx="254">
                  <c:v>56.410983319882497</c:v>
                </c:pt>
                <c:pt idx="255">
                  <c:v>56.345988548817203</c:v>
                </c:pt>
                <c:pt idx="256">
                  <c:v>56.280752787121997</c:v>
                </c:pt>
                <c:pt idx="257">
                  <c:v>56.215278428331402</c:v>
                </c:pt>
                <c:pt idx="258">
                  <c:v>56.149567856814201</c:v>
                </c:pt>
                <c:pt idx="259">
                  <c:v>56.083623446734499</c:v>
                </c:pt>
                <c:pt idx="260">
                  <c:v>56.0174475613494</c:v>
                </c:pt>
                <c:pt idx="261">
                  <c:v>55.951042552298297</c:v>
                </c:pt>
                <c:pt idx="262">
                  <c:v>55.884410758753802</c:v>
                </c:pt>
                <c:pt idx="263">
                  <c:v>55.817554506795503</c:v>
                </c:pt>
                <c:pt idx="264">
                  <c:v>55.7504761086348</c:v>
                </c:pt>
                <c:pt idx="265">
                  <c:v>55.683177861986302</c:v>
                </c:pt>
                <c:pt idx="266">
                  <c:v>55.615662049330602</c:v>
                </c:pt>
                <c:pt idx="267">
                  <c:v>55.547930937321702</c:v>
                </c:pt>
                <c:pt idx="268">
                  <c:v>55.479986776173497</c:v>
                </c:pt>
                <c:pt idx="269">
                  <c:v>55.411831798977197</c:v>
                </c:pt>
                <c:pt idx="270">
                  <c:v>55.343468221186797</c:v>
                </c:pt>
                <c:pt idx="271">
                  <c:v>55.2748982399985</c:v>
                </c:pt>
                <c:pt idx="272">
                  <c:v>55.206124033784597</c:v>
                </c:pt>
                <c:pt idx="273">
                  <c:v>55.137147761618898</c:v>
                </c:pt>
                <c:pt idx="274">
                  <c:v>55.067971562705999</c:v>
                </c:pt>
                <c:pt idx="275">
                  <c:v>54.998597555893099</c:v>
                </c:pt>
                <c:pt idx="276">
                  <c:v>54.9290278392182</c:v>
                </c:pt>
                <c:pt idx="277">
                  <c:v>54.859264489336503</c:v>
                </c:pt>
                <c:pt idx="278">
                  <c:v>54.7893095612339</c:v>
                </c:pt>
                <c:pt idx="279">
                  <c:v>54.719165087677801</c:v>
                </c:pt>
                <c:pt idx="280">
                  <c:v>54.648833078811499</c:v>
                </c:pt>
                <c:pt idx="281">
                  <c:v>54.578315521804498</c:v>
                </c:pt>
                <c:pt idx="282">
                  <c:v>54.507614380425402</c:v>
                </c:pt>
                <c:pt idx="283">
                  <c:v>54.436731594676601</c:v>
                </c:pt>
                <c:pt idx="284">
                  <c:v>54.365669080446999</c:v>
                </c:pt>
                <c:pt idx="285">
                  <c:v>54.294428729168096</c:v>
                </c:pt>
                <c:pt idx="286">
                  <c:v>54.223012407517103</c:v>
                </c:pt>
                <c:pt idx="287">
                  <c:v>54.151421957050097</c:v>
                </c:pt>
                <c:pt idx="288">
                  <c:v>54.079659193957802</c:v>
                </c:pt>
                <c:pt idx="289">
                  <c:v>54.0077259087603</c:v>
                </c:pt>
                <c:pt idx="290">
                  <c:v>53.935623866002302</c:v>
                </c:pt>
                <c:pt idx="291">
                  <c:v>53.863354804070198</c:v>
                </c:pt>
                <c:pt idx="292">
                  <c:v>53.790920434880803</c:v>
                </c:pt>
                <c:pt idx="293">
                  <c:v>53.718322443671397</c:v>
                </c:pt>
                <c:pt idx="294">
                  <c:v>53.645562488787697</c:v>
                </c:pt>
                <c:pt idx="295">
                  <c:v>53.572642201431599</c:v>
                </c:pt>
                <c:pt idx="296">
                  <c:v>53.499563185524799</c:v>
                </c:pt>
                <c:pt idx="297">
                  <c:v>53.426327017462597</c:v>
                </c:pt>
                <c:pt idx="298">
                  <c:v>53.352935245980099</c:v>
                </c:pt>
                <c:pt idx="299">
                  <c:v>53.279389391939901</c:v>
                </c:pt>
                <c:pt idx="300">
                  <c:v>53.205690948207902</c:v>
                </c:pt>
                <c:pt idx="301">
                  <c:v>53.131841379467701</c:v>
                </c:pt>
                <c:pt idx="302">
                  <c:v>53.057842122125599</c:v>
                </c:pt>
                <c:pt idx="303">
                  <c:v>52.9836945841367</c:v>
                </c:pt>
                <c:pt idx="304">
                  <c:v>52.909400144908197</c:v>
                </c:pt>
                <c:pt idx="305">
                  <c:v>52.834960155166002</c:v>
                </c:pt>
                <c:pt idx="306">
                  <c:v>52.760375936830101</c:v>
                </c:pt>
                <c:pt idx="307">
                  <c:v>52.685648782983499</c:v>
                </c:pt>
                <c:pt idx="308">
                  <c:v>52.610779957663802</c:v>
                </c:pt>
                <c:pt idx="309">
                  <c:v>52.535770695904503</c:v>
                </c:pt>
                <c:pt idx="310">
                  <c:v>52.460622203536403</c:v>
                </c:pt>
                <c:pt idx="311">
                  <c:v>52.3853356571951</c:v>
                </c:pt>
                <c:pt idx="312">
                  <c:v>52.309912204224801</c:v>
                </c:pt>
                <c:pt idx="313">
                  <c:v>52.234352962576097</c:v>
                </c:pt>
                <c:pt idx="314">
                  <c:v>52.158659020818298</c:v>
                </c:pt>
                <c:pt idx="315">
                  <c:v>52.0828314380379</c:v>
                </c:pt>
                <c:pt idx="316">
                  <c:v>52.006871243793597</c:v>
                </c:pt>
                <c:pt idx="317">
                  <c:v>51.930779438091299</c:v>
                </c:pt>
                <c:pt idx="318">
                  <c:v>51.854556991323101</c:v>
                </c:pt>
                <c:pt idx="319">
                  <c:v>51.778204844247597</c:v>
                </c:pt>
                <c:pt idx="320">
                  <c:v>51.701723907946999</c:v>
                </c:pt>
                <c:pt idx="321">
                  <c:v>51.6251150638046</c:v>
                </c:pt>
                <c:pt idx="322">
                  <c:v>51.548379163464404</c:v>
                </c:pt>
                <c:pt idx="323">
                  <c:v>51.471517028836701</c:v>
                </c:pt>
                <c:pt idx="324">
                  <c:v>51.394529452055203</c:v>
                </c:pt>
                <c:pt idx="325">
                  <c:v>51.317417195461601</c:v>
                </c:pt>
                <c:pt idx="326">
                  <c:v>51.240180991603097</c:v>
                </c:pt>
                <c:pt idx="327">
                  <c:v>51.162821543211699</c:v>
                </c:pt>
                <c:pt idx="328">
                  <c:v>51.0853395231943</c:v>
                </c:pt>
                <c:pt idx="329">
                  <c:v>51.007735574637302</c:v>
                </c:pt>
                <c:pt idx="330">
                  <c:v>50.930010310769902</c:v>
                </c:pt>
                <c:pt idx="331">
                  <c:v>50.852164314991803</c:v>
                </c:pt>
                <c:pt idx="332">
                  <c:v>50.774198140857401</c:v>
                </c:pt>
                <c:pt idx="333">
                  <c:v>50.696112312071698</c:v>
                </c:pt>
                <c:pt idx="334">
                  <c:v>50.617907322487703</c:v>
                </c:pt>
                <c:pt idx="335">
                  <c:v>50.5395836361146</c:v>
                </c:pt>
                <c:pt idx="336">
                  <c:v>50.461141687115699</c:v>
                </c:pt>
                <c:pt idx="337">
                  <c:v>50.382581879812101</c:v>
                </c:pt>
                <c:pt idx="338">
                  <c:v>50.3039045886784</c:v>
                </c:pt>
                <c:pt idx="339">
                  <c:v>50.2251101583539</c:v>
                </c:pt>
                <c:pt idx="340">
                  <c:v>50.146198903648703</c:v>
                </c:pt>
                <c:pt idx="341">
                  <c:v>50.0671711095411</c:v>
                </c:pt>
                <c:pt idx="342">
                  <c:v>49.988027031187599</c:v>
                </c:pt>
                <c:pt idx="343">
                  <c:v>49.908766893923797</c:v>
                </c:pt>
                <c:pt idx="344">
                  <c:v>49.829390893277399</c:v>
                </c:pt>
                <c:pt idx="345">
                  <c:v>49.749899194966098</c:v>
                </c:pt>
                <c:pt idx="346">
                  <c:v>49.670291934913401</c:v>
                </c:pt>
                <c:pt idx="347">
                  <c:v>49.590569219241999</c:v>
                </c:pt>
                <c:pt idx="348">
                  <c:v>49.5107311242908</c:v>
                </c:pt>
                <c:pt idx="349">
                  <c:v>49.430777696621803</c:v>
                </c:pt>
                <c:pt idx="350">
                  <c:v>49.350708953014902</c:v>
                </c:pt>
                <c:pt idx="351">
                  <c:v>49.2705248804875</c:v>
                </c:pt>
                <c:pt idx="352">
                  <c:v>49.190225436300302</c:v>
                </c:pt>
                <c:pt idx="353">
                  <c:v>49.109810547953799</c:v>
                </c:pt>
                <c:pt idx="354">
                  <c:v>49.0292801132045</c:v>
                </c:pt>
                <c:pt idx="355">
                  <c:v>48.9486340000715</c:v>
                </c:pt>
                <c:pt idx="356">
                  <c:v>48.867872046840802</c:v>
                </c:pt>
                <c:pt idx="357">
                  <c:v>48.786994062073802</c:v>
                </c:pt>
                <c:pt idx="358">
                  <c:v>48.705999824617898</c:v>
                </c:pt>
                <c:pt idx="359">
                  <c:v>48.624889083610498</c:v>
                </c:pt>
                <c:pt idx="360">
                  <c:v>48.543661558491202</c:v>
                </c:pt>
                <c:pt idx="361">
                  <c:v>48.462316939009</c:v>
                </c:pt>
                <c:pt idx="362">
                  <c:v>48.380854885230299</c:v>
                </c:pt>
                <c:pt idx="363">
                  <c:v>48.299275027556</c:v>
                </c:pt>
                <c:pt idx="364">
                  <c:v>48.217576966726</c:v>
                </c:pt>
                <c:pt idx="365">
                  <c:v>48.135760273828403</c:v>
                </c:pt>
                <c:pt idx="366">
                  <c:v>48.053824490323201</c:v>
                </c:pt>
                <c:pt idx="367">
                  <c:v>47.971769128046901</c:v>
                </c:pt>
                <c:pt idx="368">
                  <c:v>47.889593669230301</c:v>
                </c:pt>
                <c:pt idx="369">
                  <c:v>47.807297566514301</c:v>
                </c:pt>
                <c:pt idx="370">
                  <c:v>47.724880242971103</c:v>
                </c:pt>
                <c:pt idx="371">
                  <c:v>47.642341092118599</c:v>
                </c:pt>
                <c:pt idx="372">
                  <c:v>47.559679477943398</c:v>
                </c:pt>
                <c:pt idx="373">
                  <c:v>47.476894734924997</c:v>
                </c:pt>
                <c:pt idx="374">
                  <c:v>47.393986168059698</c:v>
                </c:pt>
                <c:pt idx="375">
                  <c:v>47.310953052891101</c:v>
                </c:pt>
                <c:pt idx="376">
                  <c:v>47.2277946355334</c:v>
                </c:pt>
                <c:pt idx="377">
                  <c:v>47.1445101327092</c:v>
                </c:pt>
                <c:pt idx="378">
                  <c:v>47.061098731785997</c:v>
                </c:pt>
                <c:pt idx="379">
                  <c:v>46.977559590807701</c:v>
                </c:pt>
                <c:pt idx="380">
                  <c:v>46.893891838546203</c:v>
                </c:pt>
                <c:pt idx="381">
                  <c:v>46.810094574540202</c:v>
                </c:pt>
                <c:pt idx="382">
                  <c:v>46.726166869137899</c:v>
                </c:pt>
                <c:pt idx="383">
                  <c:v>46.642107763566997</c:v>
                </c:pt>
                <c:pt idx="384">
                  <c:v>46.557916269974697</c:v>
                </c:pt>
                <c:pt idx="385">
                  <c:v>46.473591371500298</c:v>
                </c:pt>
                <c:pt idx="386">
                  <c:v>46.389132022335197</c:v>
                </c:pt>
                <c:pt idx="387">
                  <c:v>46.304537147798399</c:v>
                </c:pt>
                <c:pt idx="388">
                  <c:v>46.219805644408801</c:v>
                </c:pt>
                <c:pt idx="389">
                  <c:v>46.134936379966597</c:v>
                </c:pt>
                <c:pt idx="390">
                  <c:v>46.0499281936494</c:v>
                </c:pt>
                <c:pt idx="391">
                  <c:v>45.964779896094797</c:v>
                </c:pt>
                <c:pt idx="392">
                  <c:v>45.879490269507102</c:v>
                </c:pt>
                <c:pt idx="393">
                  <c:v>45.794058067762798</c:v>
                </c:pt>
                <c:pt idx="394">
                  <c:v>45.708482016525203</c:v>
                </c:pt>
                <c:pt idx="395">
                  <c:v>45.6227608133646</c:v>
                </c:pt>
                <c:pt idx="396">
                  <c:v>45.536893127885499</c:v>
                </c:pt>
                <c:pt idx="397">
                  <c:v>45.450877601858402</c:v>
                </c:pt>
                <c:pt idx="398">
                  <c:v>45.364712849386599</c:v>
                </c:pt>
                <c:pt idx="399">
                  <c:v>45.278397457028397</c:v>
                </c:pt>
                <c:pt idx="400">
                  <c:v>45.191929983984501</c:v>
                </c:pt>
                <c:pt idx="401">
                  <c:v>45.105308962249403</c:v>
                </c:pt>
                <c:pt idx="402">
                  <c:v>45.018532896819899</c:v>
                </c:pt>
                <c:pt idx="403">
                  <c:v>44.931600265850101</c:v>
                </c:pt>
                <c:pt idx="404">
                  <c:v>44.8445095208887</c:v>
                </c:pt>
                <c:pt idx="405">
                  <c:v>44.757259087061598</c:v>
                </c:pt>
                <c:pt idx="406">
                  <c:v>44.669847363320102</c:v>
                </c:pt>
                <c:pt idx="407">
                  <c:v>44.582272722652</c:v>
                </c:pt>
                <c:pt idx="408">
                  <c:v>44.494533512341398</c:v>
                </c:pt>
                <c:pt idx="409">
                  <c:v>44.4066280542269</c:v>
                </c:pt>
                <c:pt idx="410">
                  <c:v>44.318554644969602</c:v>
                </c:pt>
                <c:pt idx="411">
                  <c:v>44.230311556332403</c:v>
                </c:pt>
                <c:pt idx="412">
                  <c:v>44.1418970354827</c:v>
                </c:pt>
                <c:pt idx="413">
                  <c:v>44.053309305295798</c:v>
                </c:pt>
                <c:pt idx="414">
                  <c:v>43.964546564686103</c:v>
                </c:pt>
                <c:pt idx="415">
                  <c:v>43.875606988938102</c:v>
                </c:pt>
                <c:pt idx="416">
                  <c:v>43.786488730064697</c:v>
                </c:pt>
                <c:pt idx="417">
                  <c:v>43.697189917167499</c:v>
                </c:pt>
                <c:pt idx="418">
                  <c:v>43.607708656818502</c:v>
                </c:pt>
                <c:pt idx="419">
                  <c:v>43.518043033474001</c:v>
                </c:pt>
                <c:pt idx="420">
                  <c:v>43.428191109867498</c:v>
                </c:pt>
                <c:pt idx="421">
                  <c:v>43.338150927449099</c:v>
                </c:pt>
                <c:pt idx="422">
                  <c:v>43.247920506828798</c:v>
                </c:pt>
                <c:pt idx="423">
                  <c:v>43.157497848245299</c:v>
                </c:pt>
                <c:pt idx="424">
                  <c:v>43.066880932042899</c:v>
                </c:pt>
                <c:pt idx="425">
                  <c:v>42.976067719165599</c:v>
                </c:pt>
                <c:pt idx="426">
                  <c:v>42.885056151671598</c:v>
                </c:pt>
                <c:pt idx="427">
                  <c:v>42.793844153277398</c:v>
                </c:pt>
                <c:pt idx="428">
                  <c:v>42.702429629892002</c:v>
                </c:pt>
                <c:pt idx="429">
                  <c:v>42.610810470202601</c:v>
                </c:pt>
                <c:pt idx="430">
                  <c:v>42.5189845462439</c:v>
                </c:pt>
                <c:pt idx="431">
                  <c:v>42.426949714034798</c:v>
                </c:pt>
                <c:pt idx="432">
                  <c:v>42.334703814164399</c:v>
                </c:pt>
                <c:pt idx="433">
                  <c:v>42.242244672468203</c:v>
                </c:pt>
                <c:pt idx="434">
                  <c:v>42.149570100679902</c:v>
                </c:pt>
                <c:pt idx="435">
                  <c:v>42.0566778971179</c:v>
                </c:pt>
                <c:pt idx="436">
                  <c:v>41.9635658473928</c:v>
                </c:pt>
                <c:pt idx="437">
                  <c:v>41.870231725118401</c:v>
                </c:pt>
                <c:pt idx="438">
                  <c:v>41.776673292656803</c:v>
                </c:pt>
                <c:pt idx="439">
                  <c:v>41.682888301902601</c:v>
                </c:pt>
                <c:pt idx="440">
                  <c:v>41.588874495033103</c:v>
                </c:pt>
                <c:pt idx="441">
                  <c:v>41.494629605332598</c:v>
                </c:pt>
                <c:pt idx="442">
                  <c:v>41.400151358012003</c:v>
                </c:pt>
                <c:pt idx="443">
                  <c:v>41.305437471037699</c:v>
                </c:pt>
                <c:pt idx="444">
                  <c:v>41.210485656010903</c:v>
                </c:pt>
                <c:pt idx="445">
                  <c:v>41.1152936190446</c:v>
                </c:pt>
                <c:pt idx="446">
                  <c:v>41.019859061649399</c:v>
                </c:pt>
                <c:pt idx="447">
                  <c:v>40.924179681677501</c:v>
                </c:pt>
                <c:pt idx="448">
                  <c:v>40.828253174246399</c:v>
                </c:pt>
                <c:pt idx="449">
                  <c:v>40.732077232702302</c:v>
                </c:pt>
                <c:pt idx="450">
                  <c:v>40.6356495495979</c:v>
                </c:pt>
                <c:pt idx="451">
                  <c:v>40.538967817693099</c:v>
                </c:pt>
                <c:pt idx="452">
                  <c:v>40.442029730960499</c:v>
                </c:pt>
                <c:pt idx="453">
                  <c:v>40.3448329856217</c:v>
                </c:pt>
                <c:pt idx="454">
                  <c:v>40.247375281199403</c:v>
                </c:pt>
                <c:pt idx="455">
                  <c:v>40.149654321581998</c:v>
                </c:pt>
                <c:pt idx="456">
                  <c:v>40.051667816111603</c:v>
                </c:pt>
                <c:pt idx="457">
                  <c:v>39.953413480665802</c:v>
                </c:pt>
                <c:pt idx="458">
                  <c:v>39.854889038811699</c:v>
                </c:pt>
                <c:pt idx="459">
                  <c:v>39.756092222882998</c:v>
                </c:pt>
                <c:pt idx="460">
                  <c:v>39.657020775181103</c:v>
                </c:pt>
                <c:pt idx="461">
                  <c:v>39.557672449090802</c:v>
                </c:pt>
                <c:pt idx="462">
                  <c:v>39.458045010271199</c:v>
                </c:pt>
                <c:pt idx="463">
                  <c:v>39.358136237846999</c:v>
                </c:pt>
                <c:pt idx="464">
                  <c:v>39.257943925600799</c:v>
                </c:pt>
                <c:pt idx="465">
                  <c:v>39.157465883159901</c:v>
                </c:pt>
                <c:pt idx="466">
                  <c:v>39.0566999372598</c:v>
                </c:pt>
                <c:pt idx="467">
                  <c:v>38.955643932927799</c:v>
                </c:pt>
                <c:pt idx="468">
                  <c:v>38.854295734753897</c:v>
                </c:pt>
                <c:pt idx="469">
                  <c:v>38.752653228108102</c:v>
                </c:pt>
                <c:pt idx="470">
                  <c:v>38.650714320421201</c:v>
                </c:pt>
                <c:pt idx="471">
                  <c:v>38.548476942419398</c:v>
                </c:pt>
                <c:pt idx="472">
                  <c:v>38.445939049401503</c:v>
                </c:pt>
                <c:pt idx="473">
                  <c:v>38.343098622493102</c:v>
                </c:pt>
                <c:pt idx="474">
                  <c:v>38.2399536699332</c:v>
                </c:pt>
                <c:pt idx="475">
                  <c:v>38.136502228340703</c:v>
                </c:pt>
                <c:pt idx="476">
                  <c:v>38.032742363972602</c:v>
                </c:pt>
                <c:pt idx="477">
                  <c:v>37.928672174023802</c:v>
                </c:pt>
                <c:pt idx="478">
                  <c:v>37.824289787879799</c:v>
                </c:pt>
                <c:pt idx="479">
                  <c:v>37.719593368385901</c:v>
                </c:pt>
                <c:pt idx="480">
                  <c:v>37.614581113129397</c:v>
                </c:pt>
                <c:pt idx="481">
                  <c:v>37.509251255679999</c:v>
                </c:pt>
                <c:pt idx="482">
                  <c:v>37.4036020668566</c:v>
                </c:pt>
                <c:pt idx="483">
                  <c:v>37.297631855973002</c:v>
                </c:pt>
                <c:pt idx="484">
                  <c:v>37.19133897207</c:v>
                </c:pt>
                <c:pt idx="485">
                  <c:v>37.0847218051575</c:v>
                </c:pt>
                <c:pt idx="486">
                  <c:v>36.977778787423901</c:v>
                </c:pt>
                <c:pt idx="487">
                  <c:v>36.870508394438602</c:v>
                </c:pt>
                <c:pt idx="488">
                  <c:v>36.762909146355902</c:v>
                </c:pt>
                <c:pt idx="489">
                  <c:v>36.654979609085501</c:v>
                </c:pt>
                <c:pt idx="490">
                  <c:v>36.546718395456402</c:v>
                </c:pt>
                <c:pt idx="491">
                  <c:v>36.438124166358698</c:v>
                </c:pt>
                <c:pt idx="492">
                  <c:v>36.329195631871201</c:v>
                </c:pt>
                <c:pt idx="493">
                  <c:v>36.2199315523821</c:v>
                </c:pt>
                <c:pt idx="494">
                  <c:v>36.110330739642301</c:v>
                </c:pt>
                <c:pt idx="495">
                  <c:v>36.000392057865596</c:v>
                </c:pt>
                <c:pt idx="496">
                  <c:v>35.890114424744802</c:v>
                </c:pt>
                <c:pt idx="497">
                  <c:v>35.779496812467002</c:v>
                </c:pt>
                <c:pt idx="498">
                  <c:v>35.668538248729099</c:v>
                </c:pt>
                <c:pt idx="499">
                  <c:v>35.557237817668501</c:v>
                </c:pt>
                <c:pt idx="500">
                  <c:v>35.4455946608199</c:v>
                </c:pt>
                <c:pt idx="501">
                  <c:v>35.333607978017902</c:v>
                </c:pt>
                <c:pt idx="502">
                  <c:v>35.221277028263401</c:v>
                </c:pt>
                <c:pt idx="503">
                  <c:v>35.1086011305905</c:v>
                </c:pt>
                <c:pt idx="504">
                  <c:v>34.995579664849302</c:v>
                </c:pt>
                <c:pt idx="505">
                  <c:v>34.8822120725224</c:v>
                </c:pt>
                <c:pt idx="506">
                  <c:v>34.768497857440998</c:v>
                </c:pt>
                <c:pt idx="507">
                  <c:v>34.654436586520497</c:v>
                </c:pt>
                <c:pt idx="508">
                  <c:v>34.540027890418799</c:v>
                </c:pt>
                <c:pt idx="509">
                  <c:v>34.425271464186402</c:v>
                </c:pt>
                <c:pt idx="510">
                  <c:v>34.310167067875298</c:v>
                </c:pt>
                <c:pt idx="511">
                  <c:v>34.194714527094</c:v>
                </c:pt>
                <c:pt idx="512">
                  <c:v>34.078913733542599</c:v>
                </c:pt>
                <c:pt idx="513">
                  <c:v>33.962764645502801</c:v>
                </c:pt>
                <c:pt idx="514">
                  <c:v>33.846267288281403</c:v>
                </c:pt>
                <c:pt idx="515">
                  <c:v>33.729421754628298</c:v>
                </c:pt>
                <c:pt idx="516">
                  <c:v>33.612228205102497</c:v>
                </c:pt>
                <c:pt idx="517">
                  <c:v>33.494686868402802</c:v>
                </c:pt>
                <c:pt idx="518">
                  <c:v>33.376798041653302</c:v>
                </c:pt>
                <c:pt idx="519">
                  <c:v>33.258562090668903</c:v>
                </c:pt>
                <c:pt idx="520">
                  <c:v>33.1399794501353</c:v>
                </c:pt>
                <c:pt idx="521">
                  <c:v>33.021050623797798</c:v>
                </c:pt>
                <c:pt idx="522">
                  <c:v>32.901776184570899</c:v>
                </c:pt>
                <c:pt idx="523">
                  <c:v>32.782156774637301</c:v>
                </c:pt>
                <c:pt idx="524">
                  <c:v>32.662193105473399</c:v>
                </c:pt>
                <c:pt idx="525">
                  <c:v>32.541885957870001</c:v>
                </c:pt>
                <c:pt idx="526">
                  <c:v>32.421236181870398</c:v>
                </c:pt>
                <c:pt idx="527">
                  <c:v>32.300244696714799</c:v>
                </c:pt>
                <c:pt idx="528">
                  <c:v>32.178912490705898</c:v>
                </c:pt>
                <c:pt idx="529">
                  <c:v>32.057240621049097</c:v>
                </c:pt>
                <c:pt idx="530">
                  <c:v>31.935230213669101</c:v>
                </c:pt>
                <c:pt idx="531">
                  <c:v>31.812882462947002</c:v>
                </c:pt>
                <c:pt idx="532">
                  <c:v>31.6901986314687</c:v>
                </c:pt>
                <c:pt idx="533">
                  <c:v>31.567180049698099</c:v>
                </c:pt>
                <c:pt idx="534">
                  <c:v>31.443828115633799</c:v>
                </c:pt>
                <c:pt idx="535">
                  <c:v>31.320144294411001</c:v>
                </c:pt>
                <c:pt idx="536">
                  <c:v>31.1961301178935</c:v>
                </c:pt>
                <c:pt idx="537">
                  <c:v>31.0717871842077</c:v>
                </c:pt>
                <c:pt idx="538">
                  <c:v>30.947117157251402</c:v>
                </c:pt>
                <c:pt idx="539">
                  <c:v>30.822121766175702</c:v>
                </c:pt>
                <c:pt idx="540">
                  <c:v>30.696802804821498</c:v>
                </c:pt>
                <c:pt idx="541">
                  <c:v>30.571162131135299</c:v>
                </c:pt>
                <c:pt idx="542">
                  <c:v>30.445201666554201</c:v>
                </c:pt>
                <c:pt idx="543">
                  <c:v>30.318923395353899</c:v>
                </c:pt>
                <c:pt idx="544">
                  <c:v>30.1923293639761</c:v>
                </c:pt>
                <c:pt idx="545">
                  <c:v>30.065421680331301</c:v>
                </c:pt>
                <c:pt idx="546">
                  <c:v>29.938202513057401</c:v>
                </c:pt>
                <c:pt idx="547">
                  <c:v>29.810674090787298</c:v>
                </c:pt>
                <c:pt idx="548">
                  <c:v>29.682838701358101</c:v>
                </c:pt>
                <c:pt idx="549">
                  <c:v>29.554698691013702</c:v>
                </c:pt>
                <c:pt idx="550">
                  <c:v>29.426256463592701</c:v>
                </c:pt>
                <c:pt idx="551">
                  <c:v>29.297514479684899</c:v>
                </c:pt>
                <c:pt idx="552">
                  <c:v>29.1684752557683</c:v>
                </c:pt>
                <c:pt idx="553">
                  <c:v>29.039141363343099</c:v>
                </c:pt>
                <c:pt idx="554">
                  <c:v>28.909515428026801</c:v>
                </c:pt>
                <c:pt idx="555">
                  <c:v>28.7796001286614</c:v>
                </c:pt>
                <c:pt idx="556">
                  <c:v>28.649398196386201</c:v>
                </c:pt>
                <c:pt idx="557">
                  <c:v>28.518912413696199</c:v>
                </c:pt>
                <c:pt idx="558">
                  <c:v>28.388145613510499</c:v>
                </c:pt>
                <c:pt idx="559">
                  <c:v>28.257100678208001</c:v>
                </c:pt>
                <c:pt idx="560">
                  <c:v>28.1257805386659</c:v>
                </c:pt>
                <c:pt idx="561">
                  <c:v>27.9941881732924</c:v>
                </c:pt>
                <c:pt idx="562">
                  <c:v>27.862326607041901</c:v>
                </c:pt>
                <c:pt idx="563">
                  <c:v>27.730198910433302</c:v>
                </c:pt>
                <c:pt idx="564">
                  <c:v>27.597808198564401</c:v>
                </c:pt>
                <c:pt idx="565">
                  <c:v>27.465157630117901</c:v>
                </c:pt>
                <c:pt idx="566">
                  <c:v>27.332250406373401</c:v>
                </c:pt>
                <c:pt idx="567">
                  <c:v>27.199089770207699</c:v>
                </c:pt>
                <c:pt idx="568">
                  <c:v>27.065679005102702</c:v>
                </c:pt>
                <c:pt idx="569">
                  <c:v>26.932021434158798</c:v>
                </c:pt>
                <c:pt idx="570">
                  <c:v>26.798120419097899</c:v>
                </c:pt>
                <c:pt idx="571">
                  <c:v>26.663979359280098</c:v>
                </c:pt>
                <c:pt idx="572">
                  <c:v>26.529601690720298</c:v>
                </c:pt>
                <c:pt idx="573">
                  <c:v>26.394990885109099</c:v>
                </c:pt>
                <c:pt idx="574">
                  <c:v>26.260150448847099</c:v>
                </c:pt>
                <c:pt idx="575">
                  <c:v>26.125083922074399</c:v>
                </c:pt>
                <c:pt idx="576">
                  <c:v>25.9897948777135</c:v>
                </c:pt>
                <c:pt idx="577">
                  <c:v>25.854286920524402</c:v>
                </c:pt>
                <c:pt idx="578">
                  <c:v>25.718563686165201</c:v>
                </c:pt>
                <c:pt idx="579">
                  <c:v>25.582628840258099</c:v>
                </c:pt>
                <c:pt idx="580">
                  <c:v>25.446486077475502</c:v>
                </c:pt>
                <c:pt idx="581">
                  <c:v>25.3101391206282</c:v>
                </c:pt>
                <c:pt idx="582">
                  <c:v>25.173591719773899</c:v>
                </c:pt>
                <c:pt idx="583">
                  <c:v>25.036847651328699</c:v>
                </c:pt>
                <c:pt idx="584">
                  <c:v>24.899910717198299</c:v>
                </c:pt>
                <c:pt idx="585">
                  <c:v>24.762784743923302</c:v>
                </c:pt>
                <c:pt idx="586">
                  <c:v>24.625473581828501</c:v>
                </c:pt>
                <c:pt idx="587">
                  <c:v>24.4879811042019</c:v>
                </c:pt>
                <c:pt idx="588">
                  <c:v>24.350311206470298</c:v>
                </c:pt>
                <c:pt idx="589">
                  <c:v>24.212467805406099</c:v>
                </c:pt>
                <c:pt idx="590">
                  <c:v>24.074454838337399</c:v>
                </c:pt>
                <c:pt idx="591">
                  <c:v>23.936276262381501</c:v>
                </c:pt>
                <c:pt idx="592">
                  <c:v>23.797936053685</c:v>
                </c:pt>
                <c:pt idx="593">
                  <c:v>23.659438206688701</c:v>
                </c:pt>
                <c:pt idx="594">
                  <c:v>23.520786733404499</c:v>
                </c:pt>
                <c:pt idx="595">
                  <c:v>23.3819856627033</c:v>
                </c:pt>
                <c:pt idx="596">
                  <c:v>23.243039039631899</c:v>
                </c:pt>
                <c:pt idx="597">
                  <c:v>23.103950924723801</c:v>
                </c:pt>
                <c:pt idx="598">
                  <c:v>22.964725393354701</c:v>
                </c:pt>
                <c:pt idx="599">
                  <c:v>22.8253665350855</c:v>
                </c:pt>
                <c:pt idx="600">
                  <c:v>22.685878453041099</c:v>
                </c:pt>
                <c:pt idx="601">
                  <c:v>22.5462652632947</c:v>
                </c:pt>
                <c:pt idx="602">
                  <c:v>22.406531094269599</c:v>
                </c:pt>
                <c:pt idx="603">
                  <c:v>22.266680086159599</c:v>
                </c:pt>
                <c:pt idx="604">
                  <c:v>22.126716390358499</c:v>
                </c:pt>
                <c:pt idx="605">
                  <c:v>21.9866441689075</c:v>
                </c:pt>
                <c:pt idx="606">
                  <c:v>21.846467593960501</c:v>
                </c:pt>
                <c:pt idx="607">
                  <c:v>21.7061908472553</c:v>
                </c:pt>
                <c:pt idx="608">
                  <c:v>21.565818119605598</c:v>
                </c:pt>
                <c:pt idx="609">
                  <c:v>21.425353610403199</c:v>
                </c:pt>
                <c:pt idx="610">
                  <c:v>21.284801527135301</c:v>
                </c:pt>
                <c:pt idx="611">
                  <c:v>21.1441660849116</c:v>
                </c:pt>
                <c:pt idx="612">
                  <c:v>21.003451506005799</c:v>
                </c:pt>
                <c:pt idx="613">
                  <c:v>20.862662019406699</c:v>
                </c:pt>
                <c:pt idx="614">
                  <c:v>20.721801860386201</c:v>
                </c:pt>
                <c:pt idx="615">
                  <c:v>20.580875270068699</c:v>
                </c:pt>
                <c:pt idx="616">
                  <c:v>20.439886495018499</c:v>
                </c:pt>
                <c:pt idx="617">
                  <c:v>20.298839786833302</c:v>
                </c:pt>
                <c:pt idx="618">
                  <c:v>20.1577394017493</c:v>
                </c:pt>
                <c:pt idx="619">
                  <c:v>20.016589600252701</c:v>
                </c:pt>
                <c:pt idx="620">
                  <c:v>19.875394646696702</c:v>
                </c:pt>
                <c:pt idx="621">
                  <c:v>19.734158808936101</c:v>
                </c:pt>
                <c:pt idx="622">
                  <c:v>19.5928863579527</c:v>
                </c:pt>
                <c:pt idx="623">
                  <c:v>19.451581567503801</c:v>
                </c:pt>
                <c:pt idx="624">
                  <c:v>19.310248713763698</c:v>
                </c:pt>
                <c:pt idx="625">
                  <c:v>19.168892074975901</c:v>
                </c:pt>
                <c:pt idx="626">
                  <c:v>19.0275159311085</c:v>
                </c:pt>
                <c:pt idx="627">
                  <c:v>18.8861245635131</c:v>
                </c:pt>
                <c:pt idx="628">
                  <c:v>18.744722254586001</c:v>
                </c:pt>
                <c:pt idx="629">
                  <c:v>18.603313287431501</c:v>
                </c:pt>
                <c:pt idx="630">
                  <c:v>18.461901945530801</c:v>
                </c:pt>
                <c:pt idx="631">
                  <c:v>18.320492512404901</c:v>
                </c:pt>
                <c:pt idx="632">
                  <c:v>18.179089271284699</c:v>
                </c:pt>
                <c:pt idx="633">
                  <c:v>18.0376965047741</c:v>
                </c:pt>
                <c:pt idx="634">
                  <c:v>17.8963184945185</c:v>
                </c:pt>
                <c:pt idx="635">
                  <c:v>17.754959520867398</c:v>
                </c:pt>
                <c:pt idx="636">
                  <c:v>17.613623862535398</c:v>
                </c:pt>
                <c:pt idx="637">
                  <c:v>17.472315796261</c:v>
                </c:pt>
                <c:pt idx="638">
                  <c:v>17.331039596460499</c:v>
                </c:pt>
                <c:pt idx="639">
                  <c:v>17.189799534879</c:v>
                </c:pt>
                <c:pt idx="640">
                  <c:v>17.048599880235301</c:v>
                </c:pt>
                <c:pt idx="641">
                  <c:v>16.907444897860799</c:v>
                </c:pt>
                <c:pt idx="642">
                  <c:v>16.7663388493336</c:v>
                </c:pt>
                <c:pt idx="643">
                  <c:v>16.625285992103901</c:v>
                </c:pt>
                <c:pt idx="644">
                  <c:v>16.4842905791138</c:v>
                </c:pt>
                <c:pt idx="645">
                  <c:v>16.343356858406601</c:v>
                </c:pt>
                <c:pt idx="646">
                  <c:v>16.202489072730899</c:v>
                </c:pt>
                <c:pt idx="647">
                  <c:v>16.061691459131001</c:v>
                </c:pt>
                <c:pt idx="648">
                  <c:v>15.920968248531301</c:v>
                </c:pt>
                <c:pt idx="649">
                  <c:v>15.780323665309</c:v>
                </c:pt>
                <c:pt idx="650">
                  <c:v>15.639761926854799</c:v>
                </c:pt>
                <c:pt idx="651">
                  <c:v>15.4992872431244</c:v>
                </c:pt>
                <c:pt idx="652">
                  <c:v>15.3589038161765</c:v>
                </c:pt>
                <c:pt idx="653">
                  <c:v>15.218615839698799</c:v>
                </c:pt>
                <c:pt idx="654">
                  <c:v>15.0784274985228</c:v>
                </c:pt>
                <c:pt idx="655">
                  <c:v>14.9383429681228</c:v>
                </c:pt>
                <c:pt idx="656">
                  <c:v>14.798366414103601</c:v>
                </c:pt>
                <c:pt idx="657">
                  <c:v>14.658501991673599</c:v>
                </c:pt>
                <c:pt idx="658">
                  <c:v>14.5187538451028</c:v>
                </c:pt>
                <c:pt idx="659">
                  <c:v>14.3791261071683</c:v>
                </c:pt>
                <c:pt idx="660">
                  <c:v>14.239622898582899</c:v>
                </c:pt>
                <c:pt idx="661">
                  <c:v>14.100248327409799</c:v>
                </c:pt>
                <c:pt idx="662">
                  <c:v>13.961006488461599</c:v>
                </c:pt>
                <c:pt idx="663">
                  <c:v>13.8219014626836</c:v>
                </c:pt>
                <c:pt idx="664">
                  <c:v>13.682937316522599</c:v>
                </c:pt>
                <c:pt idx="665">
                  <c:v>13.5441181012784</c:v>
                </c:pt>
                <c:pt idx="666">
                  <c:v>13.4054478524406</c:v>
                </c:pt>
                <c:pt idx="667">
                  <c:v>13.2669305890081</c:v>
                </c:pt>
                <c:pt idx="668">
                  <c:v>13.1285703127941</c:v>
                </c:pt>
                <c:pt idx="669">
                  <c:v>12.990371007715501</c:v>
                </c:pt>
                <c:pt idx="670">
                  <c:v>12.8523366390638</c:v>
                </c:pt>
                <c:pt idx="671">
                  <c:v>12.7144711527626</c:v>
                </c:pt>
                <c:pt idx="672">
                  <c:v>12.576778474608901</c:v>
                </c:pt>
                <c:pt idx="673">
                  <c:v>12.4392625094978</c:v>
                </c:pt>
                <c:pt idx="674">
                  <c:v>12.3019271406332</c:v>
                </c:pt>
                <c:pt idx="675">
                  <c:v>12.1647762287225</c:v>
                </c:pt>
                <c:pt idx="676">
                  <c:v>12.0278136111568</c:v>
                </c:pt>
                <c:pt idx="677">
                  <c:v>11.8910431011769</c:v>
                </c:pt>
                <c:pt idx="678">
                  <c:v>11.754468487023001</c:v>
                </c:pt>
                <c:pt idx="679">
                  <c:v>11.6180935310751</c:v>
                </c:pt>
                <c:pt idx="680">
                  <c:v>11.4819219689739</c:v>
                </c:pt>
                <c:pt idx="681">
                  <c:v>11.3459575087348</c:v>
                </c:pt>
                <c:pt idx="682">
                  <c:v>11.2102038298452</c:v>
                </c:pt>
                <c:pt idx="683">
                  <c:v>11.074664582352099</c:v>
                </c:pt>
                <c:pt idx="684">
                  <c:v>10.939343385937899</c:v>
                </c:pt>
                <c:pt idx="685">
                  <c:v>10.804243828985401</c:v>
                </c:pt>
                <c:pt idx="686">
                  <c:v>10.669369467633</c:v>
                </c:pt>
                <c:pt idx="687">
                  <c:v>10.5347238248205</c:v>
                </c:pt>
                <c:pt idx="688">
                  <c:v>10.400310389326799</c:v>
                </c:pt>
                <c:pt idx="689">
                  <c:v>10.266132614799499</c:v>
                </c:pt>
                <c:pt idx="690">
                  <c:v>10.132193918777499</c:v>
                </c:pt>
                <c:pt idx="691">
                  <c:v>9.9984976817076099</c:v>
                </c:pt>
                <c:pt idx="692">
                  <c:v>9.8650472459562799</c:v>
                </c:pt>
                <c:pt idx="693">
                  <c:v>9.7318459148165903</c:v>
                </c:pt>
                <c:pt idx="694">
                  <c:v>9.5988969515125593</c:v>
                </c:pt>
                <c:pt idx="695">
                  <c:v>9.46620357820008</c:v>
                </c:pt>
                <c:pt idx="696">
                  <c:v>9.3337689749676507</c:v>
                </c:pt>
                <c:pt idx="697">
                  <c:v>9.2015962788360799</c:v>
                </c:pt>
                <c:pt idx="698">
                  <c:v>9.0696885827591807</c:v>
                </c:pt>
                <c:pt idx="699">
                  <c:v>8.9380489346265701</c:v>
                </c:pt>
                <c:pt idx="700">
                  <c:v>8.8066803362689203</c:v>
                </c:pt>
                <c:pt idx="701">
                  <c:v>8.6755857424679004</c:v>
                </c:pt>
                <c:pt idx="702">
                  <c:v>8.5447680599710996</c:v>
                </c:pt>
                <c:pt idx="703">
                  <c:v>8.41423014651307</c:v>
                </c:pt>
                <c:pt idx="704">
                  <c:v>8.2839748098447501</c:v>
                </c:pt>
                <c:pt idx="705">
                  <c:v>8.1540048067710291</c:v>
                </c:pt>
                <c:pt idx="706">
                  <c:v>8.0243228421989699</c:v>
                </c:pt>
                <c:pt idx="707">
                  <c:v>7.8949315681962604</c:v>
                </c:pt>
                <c:pt idx="708">
                  <c:v>7.7658335830636904</c:v>
                </c:pt>
                <c:pt idx="709">
                  <c:v>7.6370314304198397</c:v>
                </c:pt>
                <c:pt idx="710">
                  <c:v>7.5085275983016597</c:v>
                </c:pt>
                <c:pt idx="711">
                  <c:v>7.3803245182811397</c:v>
                </c:pt>
                <c:pt idx="712">
                  <c:v>7.2524245645986598</c:v>
                </c:pt>
                <c:pt idx="713">
                  <c:v>7.1248300533162503</c:v>
                </c:pt>
                <c:pt idx="714">
                  <c:v>6.9975432414894998</c:v>
                </c:pt>
                <c:pt idx="715">
                  <c:v>6.8705663263611498</c:v>
                </c:pt>
                <c:pt idx="716">
                  <c:v>6.7439014445769701</c:v>
                </c:pt>
                <c:pt idx="717">
                  <c:v>6.6175506714247998</c:v>
                </c:pt>
                <c:pt idx="718">
                  <c:v>6.4915160200984703</c:v>
                </c:pt>
                <c:pt idx="719">
                  <c:v>6.3657994409871996</c:v>
                </c:pt>
                <c:pt idx="720">
                  <c:v>6.2404028209917497</c:v>
                </c:pt>
                <c:pt idx="721">
                  <c:v>6.1153279828690597</c:v>
                </c:pt>
                <c:pt idx="722">
                  <c:v>5.99057668460543</c:v>
                </c:pt>
                <c:pt idx="723">
                  <c:v>5.8661506188193098</c:v>
                </c:pt>
                <c:pt idx="724">
                  <c:v>5.7420514121963802</c:v>
                </c:pt>
                <c:pt idx="725">
                  <c:v>5.6182806249550703</c:v>
                </c:pt>
                <c:pt idx="726">
                  <c:v>5.4948397503461299</c:v>
                </c:pt>
                <c:pt idx="727">
                  <c:v>5.3717302141852699</c:v>
                </c:pt>
                <c:pt idx="728">
                  <c:v>5.2489533744207</c:v>
                </c:pt>
                <c:pt idx="729">
                  <c:v>5.1265105207360202</c:v>
                </c:pt>
                <c:pt idx="730">
                  <c:v>5.0044028741892399</c:v>
                </c:pt>
                <c:pt idx="731">
                  <c:v>4.8826315868884604</c:v>
                </c:pt>
                <c:pt idx="732">
                  <c:v>4.7611977417054101</c:v>
                </c:pt>
                <c:pt idx="733">
                  <c:v>4.6401023520262301</c:v>
                </c:pt>
                <c:pt idx="734">
                  <c:v>4.5193463615424196</c:v>
                </c:pt>
                <c:pt idx="735">
                  <c:v>4.3989306440786597</c:v>
                </c:pt>
                <c:pt idx="736">
                  <c:v>4.2788560034626002</c:v>
                </c:pt>
                <c:pt idx="737">
                  <c:v>4.1591231734324401</c:v>
                </c:pt>
                <c:pt idx="738">
                  <c:v>4.0397328175861196</c:v>
                </c:pt>
                <c:pt idx="739">
                  <c:v>3.92068552937006</c:v>
                </c:pt>
                <c:pt idx="740">
                  <c:v>3.8019818321095</c:v>
                </c:pt>
                <c:pt idx="741">
                  <c:v>3.68362217907872</c:v>
                </c:pt>
                <c:pt idx="742">
                  <c:v>3.5656069536127002</c:v>
                </c:pt>
                <c:pt idx="743">
                  <c:v>3.44793646925952</c:v>
                </c:pt>
                <c:pt idx="744">
                  <c:v>3.3306109699737001</c:v>
                </c:pt>
                <c:pt idx="745">
                  <c:v>3.2136306303501398</c:v>
                </c:pt>
                <c:pt idx="746">
                  <c:v>3.0969955558986402</c:v>
                </c:pt>
                <c:pt idx="747">
                  <c:v>2.9807057833591499</c:v>
                </c:pt>
                <c:pt idx="748">
                  <c:v>2.8647612810565302</c:v>
                </c:pt>
                <c:pt idx="749">
                  <c:v>2.7491619492956101</c:v>
                </c:pt>
                <c:pt idx="750">
                  <c:v>2.6339076207951502</c:v>
                </c:pt>
                <c:pt idx="751">
                  <c:v>2.5189980611610099</c:v>
                </c:pt>
                <c:pt idx="752">
                  <c:v>2.4044329693973898</c:v>
                </c:pt>
                <c:pt idx="753">
                  <c:v>2.2902119784562198</c:v>
                </c:pt>
                <c:pt idx="754">
                  <c:v>2.1763346558235099</c:v>
                </c:pt>
                <c:pt idx="755">
                  <c:v>2.0628005041420798</c:v>
                </c:pt>
                <c:pt idx="756">
                  <c:v>1.9496089618707799</c:v>
                </c:pt>
                <c:pt idx="757">
                  <c:v>1.83675940397769</c:v>
                </c:pt>
                <c:pt idx="758">
                  <c:v>1.72425114266833</c:v>
                </c:pt>
                <c:pt idx="759">
                  <c:v>1.6120834281470899</c:v>
                </c:pt>
                <c:pt idx="760">
                  <c:v>1.50025544941086</c:v>
                </c:pt>
                <c:pt idx="761">
                  <c:v>1.3887663350744199</c:v>
                </c:pt>
                <c:pt idx="762">
                  <c:v>1.27761515422613</c:v>
                </c:pt>
                <c:pt idx="763">
                  <c:v>1.16680091731359</c:v>
                </c:pt>
                <c:pt idx="764">
                  <c:v>1.0563225770570499</c:v>
                </c:pt>
                <c:pt idx="765">
                  <c:v>0.94617902939091703</c:v>
                </c:pt>
                <c:pt idx="766">
                  <c:v>0.83636911443114204</c:v>
                </c:pt>
                <c:pt idx="767">
                  <c:v>0.72689161746780895</c:v>
                </c:pt>
                <c:pt idx="768">
                  <c:v>0.61774526998185997</c:v>
                </c:pt>
                <c:pt idx="769">
                  <c:v>0.50892875068430199</c:v>
                </c:pt>
                <c:pt idx="770">
                  <c:v>0.40044068657749798</c:v>
                </c:pt>
                <c:pt idx="771">
                  <c:v>0.29227965403628597</c:v>
                </c:pt>
                <c:pt idx="772">
                  <c:v>0.18444417990873699</c:v>
                </c:pt>
                <c:pt idx="773">
                  <c:v>7.6932742634579498E-2</c:v>
                </c:pt>
                <c:pt idx="774">
                  <c:v>-3.0256226619805801E-2</c:v>
                </c:pt>
                <c:pt idx="775">
                  <c:v>-0.13712434281055899</c:v>
                </c:pt>
                <c:pt idx="776">
                  <c:v>-0.24367326585188701</c:v>
                </c:pt>
                <c:pt idx="777">
                  <c:v>-0.34990469943846803</c:v>
                </c:pt>
                <c:pt idx="778">
                  <c:v>-0.45582038985610601</c:v>
                </c:pt>
                <c:pt idx="779">
                  <c:v>-0.56142212478219899</c:v>
                </c:pt>
                <c:pt idx="780">
                  <c:v>-0.66671173207712597</c:v>
                </c:pt>
                <c:pt idx="781">
                  <c:v>-0.77169107856762098</c:v>
                </c:pt>
                <c:pt idx="782">
                  <c:v>-0.87636206882358303</c:v>
                </c:pt>
                <c:pt idx="783">
                  <c:v>-0.98072664392935704</c:v>
                </c:pt>
                <c:pt idx="784">
                  <c:v>-1.08478678025111</c:v>
                </c:pt>
                <c:pt idx="785">
                  <c:v>-1.1885444882007901</c:v>
                </c:pt>
                <c:pt idx="786">
                  <c:v>-1.2920018109986799</c:v>
                </c:pt>
                <c:pt idx="787">
                  <c:v>-1.3951608234347399</c:v>
                </c:pt>
                <c:pt idx="788">
                  <c:v>-1.4980236306310299</c:v>
                </c:pt>
                <c:pt idx="789">
                  <c:v>-1.60059236680523</c:v>
                </c:pt>
                <c:pt idx="790">
                  <c:v>-1.70286919403677</c:v>
                </c:pt>
                <c:pt idx="791">
                  <c:v>-1.80485630103735</c:v>
                </c:pt>
                <c:pt idx="792">
                  <c:v>-1.90655590192535</c:v>
                </c:pt>
                <c:pt idx="793">
                  <c:v>-2.00797023500661</c:v>
                </c:pt>
                <c:pt idx="794">
                  <c:v>-2.10910156156161</c:v>
                </c:pt>
                <c:pt idx="795">
                  <c:v>-2.2099521646407099</c:v>
                </c:pt>
                <c:pt idx="796">
                  <c:v>-2.3105243478676898</c:v>
                </c:pt>
                <c:pt idx="797">
                  <c:v>-2.4108204342527602</c:v>
                </c:pt>
                <c:pt idx="798">
                  <c:v>-2.5108427650164198</c:v>
                </c:pt>
                <c:pt idx="799">
                  <c:v>-2.6105936984238598</c:v>
                </c:pt>
                <c:pt idx="800">
                  <c:v>-2.7100756086318101</c:v>
                </c:pt>
                <c:pt idx="801">
                  <c:v>-2.8092908845480098</c:v>
                </c:pt>
                <c:pt idx="802">
                  <c:v>-2.9082419287038901</c:v>
                </c:pt>
                <c:pt idx="803">
                  <c:v>-3.0069311561418002</c:v>
                </c:pt>
                <c:pt idx="804">
                  <c:v>-3.1053609933168</c:v>
                </c:pt>
                <c:pt idx="805">
                  <c:v>-3.2035338770136601</c:v>
                </c:pt>
                <c:pt idx="806">
                  <c:v>-3.3014522532803099</c:v>
                </c:pt>
                <c:pt idx="807">
                  <c:v>-3.3991185763776302</c:v>
                </c:pt>
                <c:pt idx="808">
                  <c:v>-3.4965353077461101</c:v>
                </c:pt>
                <c:pt idx="809">
                  <c:v>-3.59370491499025</c:v>
                </c:pt>
                <c:pt idx="810">
                  <c:v>-3.6906298708809602</c:v>
                </c:pt>
                <c:pt idx="811">
                  <c:v>-3.7873126523762002</c:v>
                </c:pt>
                <c:pt idx="812">
                  <c:v>-3.88375573966059</c:v>
                </c:pt>
                <c:pt idx="813">
                  <c:v>-3.9799616152038499</c:v>
                </c:pt>
                <c:pt idx="814">
                  <c:v>-4.0759327628389102</c:v>
                </c:pt>
                <c:pt idx="815">
                  <c:v>-4.1716716668597398</c:v>
                </c:pt>
                <c:pt idx="816">
                  <c:v>-4.2671808111388998</c:v>
                </c:pt>
                <c:pt idx="817">
                  <c:v>-4.3624626782653699</c:v>
                </c:pt>
                <c:pt idx="818">
                  <c:v>-4.4575197487029596</c:v>
                </c:pt>
                <c:pt idx="819">
                  <c:v>-4.5523544999688097</c:v>
                </c:pt>
                <c:pt idx="820">
                  <c:v>-4.6469694058329303</c:v>
                </c:pt>
                <c:pt idx="821">
                  <c:v>-4.7413669355381902</c:v>
                </c:pt>
                <c:pt idx="822">
                  <c:v>-4.8355495530415</c:v>
                </c:pt>
                <c:pt idx="823">
                  <c:v>-4.9295197162753999</c:v>
                </c:pt>
                <c:pt idx="824">
                  <c:v>-5.0232798764309203</c:v>
                </c:pt>
                <c:pt idx="825">
                  <c:v>-5.1168324772611102</c:v>
                </c:pt>
                <c:pt idx="826">
                  <c:v>-5.2101799544055396</c:v>
                </c:pt>
                <c:pt idx="827">
                  <c:v>-5.3033247347357104</c:v>
                </c:pt>
                <c:pt idx="828">
                  <c:v>-5.3962692357211601</c:v>
                </c:pt>
                <c:pt idx="829">
                  <c:v>-5.4890158648156699</c:v>
                </c:pt>
                <c:pt idx="830">
                  <c:v>-5.5815670188654201</c:v>
                </c:pt>
                <c:pt idx="831">
                  <c:v>-5.6739250835358002</c:v>
                </c:pt>
                <c:pt idx="832">
                  <c:v>-5.76609243276011</c:v>
                </c:pt>
                <c:pt idx="833">
                  <c:v>-5.85807142820713</c:v>
                </c:pt>
                <c:pt idx="834">
                  <c:v>-5.9498644187695202</c:v>
                </c:pt>
                <c:pt idx="835">
                  <c:v>-6.0414737400710399</c:v>
                </c:pt>
                <c:pt idx="836">
                  <c:v>-6.1329017139943804</c:v>
                </c:pt>
                <c:pt idx="837">
                  <c:v>-6.2241506482274502</c:v>
                </c:pt>
                <c:pt idx="838">
                  <c:v>-6.31522283582893</c:v>
                </c:pt>
                <c:pt idx="839">
                  <c:v>-6.4061205548126496</c:v>
                </c:pt>
                <c:pt idx="840">
                  <c:v>-6.4968460677506297</c:v>
                </c:pt>
                <c:pt idx="841">
                  <c:v>-6.5874016213944699</c:v>
                </c:pt>
                <c:pt idx="842">
                  <c:v>-6.6777894463140104</c:v>
                </c:pt>
                <c:pt idx="843">
                  <c:v>-6.7680117565546496</c:v>
                </c:pt>
                <c:pt idx="844">
                  <c:v>-6.8580707493115698</c:v>
                </c:pt>
                <c:pt idx="845">
                  <c:v>-6.9479686046209697</c:v>
                </c:pt>
                <c:pt idx="846">
                  <c:v>-7.0377074850680899</c:v>
                </c:pt>
                <c:pt idx="847">
                  <c:v>-7.1272895355120802</c:v>
                </c:pt>
                <c:pt idx="848">
                  <c:v>-7.21671688282653</c:v>
                </c:pt>
                <c:pt idx="849">
                  <c:v>-7.3059916356559604</c:v>
                </c:pt>
                <c:pt idx="850">
                  <c:v>-7.3951158841876703</c:v>
                </c:pt>
                <c:pt idx="851">
                  <c:v>-7.4840916999391904</c:v>
                </c:pt>
                <c:pt idx="852">
                  <c:v>-7.5729211355596204</c:v>
                </c:pt>
                <c:pt idx="853">
                  <c:v>-7.6616062246464596</c:v>
                </c:pt>
                <c:pt idx="854">
                  <c:v>-7.7501489815755003</c:v>
                </c:pt>
                <c:pt idx="855">
                  <c:v>-7.83855140134549</c:v>
                </c:pt>
                <c:pt idx="856">
                  <c:v>-7.9268154594352804</c:v>
                </c:pt>
                <c:pt idx="857">
                  <c:v>-8.0149431116745795</c:v>
                </c:pt>
                <c:pt idx="858">
                  <c:v>-8.1029362941274297</c:v>
                </c:pt>
                <c:pt idx="859">
                  <c:v>-8.1907969229875608</c:v>
                </c:pt>
                <c:pt idx="860">
                  <c:v>-8.2785268944864505</c:v>
                </c:pt>
                <c:pt idx="861">
                  <c:v>-8.3661280848125692</c:v>
                </c:pt>
                <c:pt idx="862">
                  <c:v>-8.4536023500420896</c:v>
                </c:pt>
                <c:pt idx="863">
                  <c:v>-8.5409515260806792</c:v>
                </c:pt>
                <c:pt idx="864">
                  <c:v>-8.6281774286158708</c:v>
                </c:pt>
                <c:pt idx="865">
                  <c:v>-8.7152818530797305</c:v>
                </c:pt>
                <c:pt idx="866">
                  <c:v>-8.8022665746217701</c:v>
                </c:pt>
                <c:pt idx="867">
                  <c:v>-8.8891333480911197</c:v>
                </c:pt>
                <c:pt idx="868">
                  <c:v>-8.9758839080285107</c:v>
                </c:pt>
                <c:pt idx="869">
                  <c:v>-9.0625199686668196</c:v>
                </c:pt>
                <c:pt idx="870">
                  <c:v>-9.1490432239406996</c:v>
                </c:pt>
                <c:pt idx="871">
                  <c:v>-9.2354553475044092</c:v>
                </c:pt>
                <c:pt idx="872">
                  <c:v>-9.32175799275789</c:v>
                </c:pt>
                <c:pt idx="873">
                  <c:v>-9.4079527928805593</c:v>
                </c:pt>
                <c:pt idx="874">
                  <c:v>-9.4940413608724494</c:v>
                </c:pt>
                <c:pt idx="875">
                  <c:v>-9.5800252896027303</c:v>
                </c:pt>
                <c:pt idx="876">
                  <c:v>-9.6659061518653395</c:v>
                </c:pt>
                <c:pt idx="877">
                  <c:v>-9.7516855004406704</c:v>
                </c:pt>
                <c:pt idx="878">
                  <c:v>-9.83736486816432</c:v>
                </c:pt>
                <c:pt idx="879">
                  <c:v>-9.9229457680013198</c:v>
                </c:pt>
                <c:pt idx="880">
                  <c:v>-10.0084296931264</c:v>
                </c:pt>
                <c:pt idx="881">
                  <c:v>-10.093818117010301</c:v>
                </c:pt>
                <c:pt idx="882">
                  <c:v>-10.1791124935105</c:v>
                </c:pt>
                <c:pt idx="883">
                  <c:v>-10.2643142569675</c:v>
                </c:pt>
                <c:pt idx="884">
                  <c:v>-10.349424822305901</c:v>
                </c:pt>
                <c:pt idx="885">
                  <c:v>-10.434445585140301</c:v>
                </c:pt>
                <c:pt idx="886">
                  <c:v>-10.519377921884701</c:v>
                </c:pt>
                <c:pt idx="887">
                  <c:v>-10.604223189867101</c:v>
                </c:pt>
                <c:pt idx="888">
                  <c:v>-10.688982727447399</c:v>
                </c:pt>
                <c:pt idx="889">
                  <c:v>-10.7736578541385</c:v>
                </c:pt>
                <c:pt idx="890">
                  <c:v>-10.8582498707322</c:v>
                </c:pt>
                <c:pt idx="891">
                  <c:v>-10.942760059426799</c:v>
                </c:pt>
                <c:pt idx="892">
                  <c:v>-11.0271896839592</c:v>
                </c:pt>
                <c:pt idx="893">
                  <c:v>-11.111539989738899</c:v>
                </c:pt>
                <c:pt idx="894">
                  <c:v>-11.195812203984699</c:v>
                </c:pt>
                <c:pt idx="895">
                  <c:v>-11.280007535864801</c:v>
                </c:pt>
                <c:pt idx="896">
                  <c:v>-11.3641271766383</c:v>
                </c:pt>
                <c:pt idx="897">
                  <c:v>-11.4481722997988</c:v>
                </c:pt>
                <c:pt idx="898">
                  <c:v>-11.5321440612211</c:v>
                </c:pt>
                <c:pt idx="899">
                  <c:v>-11.6160435993083</c:v>
                </c:pt>
                <c:pt idx="900">
                  <c:v>-11.699872035141601</c:v>
                </c:pt>
                <c:pt idx="901">
                  <c:v>-11.7836304726309</c:v>
                </c:pt>
                <c:pt idx="902">
                  <c:v>-11.867319998667799</c:v>
                </c:pt>
                <c:pt idx="903">
                  <c:v>-11.950941683278099</c:v>
                </c:pt>
                <c:pt idx="904">
                  <c:v>-12.0344965797775</c:v>
                </c:pt>
                <c:pt idx="905">
                  <c:v>-12.1179857249262</c:v>
                </c:pt>
                <c:pt idx="906">
                  <c:v>-12.201410139085899</c:v>
                </c:pt>
                <c:pt idx="907">
                  <c:v>-12.284770826377301</c:v>
                </c:pt>
                <c:pt idx="908">
                  <c:v>-12.3680687748365</c:v>
                </c:pt>
                <c:pt idx="909">
                  <c:v>-12.451304956574599</c:v>
                </c:pt>
                <c:pt idx="910">
                  <c:v>-12.5344803279354</c:v>
                </c:pt>
                <c:pt idx="911">
                  <c:v>-12.6175958296543</c:v>
                </c:pt>
                <c:pt idx="912">
                  <c:v>-12.700652387017801</c:v>
                </c:pt>
                <c:pt idx="913">
                  <c:v>-12.7836509100217</c:v>
                </c:pt>
                <c:pt idx="914">
                  <c:v>-12.8665922935309</c:v>
                </c:pt>
                <c:pt idx="915">
                  <c:v>-12.9494774174377</c:v>
                </c:pt>
                <c:pt idx="916">
                  <c:v>-13.032307146820701</c:v>
                </c:pt>
                <c:pt idx="917">
                  <c:v>-13.115082332103301</c:v>
                </c:pt>
                <c:pt idx="918">
                  <c:v>-13.1978038092115</c:v>
                </c:pt>
                <c:pt idx="919">
                  <c:v>-13.2804723997316</c:v>
                </c:pt>
                <c:pt idx="920">
                  <c:v>-13.3630889110672</c:v>
                </c:pt>
                <c:pt idx="921">
                  <c:v>-13.4456541365959</c:v>
                </c:pt>
                <c:pt idx="922">
                  <c:v>-13.5281688558249</c:v>
                </c:pt>
                <c:pt idx="923">
                  <c:v>-13.610633834546199</c:v>
                </c:pt>
                <c:pt idx="924">
                  <c:v>-13.6930498249911</c:v>
                </c:pt>
                <c:pt idx="925">
                  <c:v>-13.775417565983799</c:v>
                </c:pt>
                <c:pt idx="926">
                  <c:v>-13.8577377830937</c:v>
                </c:pt>
                <c:pt idx="927">
                  <c:v>-13.940011188788</c:v>
                </c:pt>
                <c:pt idx="928">
                  <c:v>-14.022238482581599</c:v>
                </c:pt>
                <c:pt idx="929">
                  <c:v>-14.1044203511875</c:v>
                </c:pt>
                <c:pt idx="930">
                  <c:v>-14.186557468665599</c:v>
                </c:pt>
                <c:pt idx="931">
                  <c:v>-14.2686504965698</c:v>
                </c:pt>
                <c:pt idx="932">
                  <c:v>-14.3507000840956</c:v>
                </c:pt>
                <c:pt idx="933">
                  <c:v>-14.432706868224299</c:v>
                </c:pt>
                <c:pt idx="934">
                  <c:v>-14.514671473868299</c:v>
                </c:pt>
                <c:pt idx="935">
                  <c:v>-14.5965945140135</c:v>
                </c:pt>
                <c:pt idx="936">
                  <c:v>-14.6784765898612</c:v>
                </c:pt>
                <c:pt idx="937">
                  <c:v>-14.760318290969</c:v>
                </c:pt>
                <c:pt idx="938">
                  <c:v>-14.8421201953895</c:v>
                </c:pt>
                <c:pt idx="939">
                  <c:v>-14.923882869808599</c:v>
                </c:pt>
                <c:pt idx="940">
                  <c:v>-15.005606869682</c:v>
                </c:pt>
                <c:pt idx="941">
                  <c:v>-15.087292739370801</c:v>
                </c:pt>
                <c:pt idx="942">
                  <c:v>-15.1689410122748</c:v>
                </c:pt>
                <c:pt idx="943">
                  <c:v>-15.250552210965999</c:v>
                </c:pt>
                <c:pt idx="944">
                  <c:v>-15.3321268473189</c:v>
                </c:pt>
                <c:pt idx="945">
                  <c:v>-15.4136654226412</c:v>
                </c:pt>
                <c:pt idx="946">
                  <c:v>-15.495168427801801</c:v>
                </c:pt>
                <c:pt idx="947">
                  <c:v>-15.576636343357899</c:v>
                </c:pt>
                <c:pt idx="948">
                  <c:v>-15.6580696396809</c:v>
                </c:pt>
                <c:pt idx="949">
                  <c:v>-15.739468777080701</c:v>
                </c:pt>
                <c:pt idx="950">
                  <c:v>-15.820834205928699</c:v>
                </c:pt>
                <c:pt idx="951">
                  <c:v>-15.9021663667793</c:v>
                </c:pt>
                <c:pt idx="952">
                  <c:v>-15.983465690489901</c:v>
                </c:pt>
                <c:pt idx="953">
                  <c:v>-16.0647325983402</c:v>
                </c:pt>
                <c:pt idx="954">
                  <c:v>-16.145967502149102</c:v>
                </c:pt>
                <c:pt idx="955">
                  <c:v>-16.227170804391299</c:v>
                </c:pt>
                <c:pt idx="956">
                  <c:v>-16.3083428983118</c:v>
                </c:pt>
                <c:pt idx="957">
                  <c:v>-16.3894841680391</c:v>
                </c:pt>
                <c:pt idx="958">
                  <c:v>-16.470594988698199</c:v>
                </c:pt>
                <c:pt idx="959">
                  <c:v>-16.5516757265199</c:v>
                </c:pt>
                <c:pt idx="960">
                  <c:v>-16.632726738951899</c:v>
                </c:pt>
                <c:pt idx="961">
                  <c:v>-16.713748374765999</c:v>
                </c:pt>
                <c:pt idx="962">
                  <c:v>-16.7947409741653</c:v>
                </c:pt>
                <c:pt idx="963">
                  <c:v>-16.8757048688902</c:v>
                </c:pt>
                <c:pt idx="964">
                  <c:v>-16.956640382322401</c:v>
                </c:pt>
                <c:pt idx="965">
                  <c:v>-17.037547829588998</c:v>
                </c:pt>
                <c:pt idx="966">
                  <c:v>-17.1184275176638</c:v>
                </c:pt>
                <c:pt idx="967">
                  <c:v>-17.1992797454689</c:v>
                </c:pt>
                <c:pt idx="968">
                  <c:v>-17.2801048039744</c:v>
                </c:pt>
                <c:pt idx="969">
                  <c:v>-17.360902976296899</c:v>
                </c:pt>
                <c:pt idx="970">
                  <c:v>-17.441674537797599</c:v>
                </c:pt>
                <c:pt idx="971">
                  <c:v>-17.522419756178898</c:v>
                </c:pt>
                <c:pt idx="972">
                  <c:v>-17.603138891579999</c:v>
                </c:pt>
                <c:pt idx="973">
                  <c:v>-17.6838321966713</c:v>
                </c:pt>
                <c:pt idx="974">
                  <c:v>-17.7644999167488</c:v>
                </c:pt>
                <c:pt idx="975">
                  <c:v>-17.845142289826001</c:v>
                </c:pt>
                <c:pt idx="976">
                  <c:v>-17.925759546726699</c:v>
                </c:pt>
                <c:pt idx="977">
                  <c:v>-18.006351911175699</c:v>
                </c:pt>
                <c:pt idx="978">
                  <c:v>-18.086919599889001</c:v>
                </c:pt>
                <c:pt idx="979">
                  <c:v>-18.1674628226633</c:v>
                </c:pt>
                <c:pt idx="980">
                  <c:v>-18.247981782464802</c:v>
                </c:pt>
                <c:pt idx="981">
                  <c:v>-18.328476675517798</c:v>
                </c:pt>
                <c:pt idx="982">
                  <c:v>-18.408947691390999</c:v>
                </c:pt>
                <c:pt idx="983">
                  <c:v>-18.489395013085201</c:v>
                </c:pt>
                <c:pt idx="984">
                  <c:v>-18.569818817119501</c:v>
                </c:pt>
                <c:pt idx="985">
                  <c:v>-18.650219273616301</c:v>
                </c:pt>
                <c:pt idx="986">
                  <c:v>-18.7305965463874</c:v>
                </c:pt>
                <c:pt idx="987">
                  <c:v>-18.8109507930182</c:v>
                </c:pt>
                <c:pt idx="988">
                  <c:v>-18.8912821649519</c:v>
                </c:pt>
                <c:pt idx="989">
                  <c:v>-18.971590807574501</c:v>
                </c:pt>
                <c:pt idx="990">
                  <c:v>-19.051876860297501</c:v>
                </c:pt>
                <c:pt idx="991">
                  <c:v>-19.132140456641899</c:v>
                </c:pt>
                <c:pt idx="992">
                  <c:v>-19.2123817243213</c:v>
                </c:pt>
                <c:pt idx="993">
                  <c:v>-19.2926007853256</c:v>
                </c:pt>
                <c:pt idx="994">
                  <c:v>-19.372797756003099</c:v>
                </c:pt>
                <c:pt idx="995">
                  <c:v>-19.452972747144202</c:v>
                </c:pt>
                <c:pt idx="996">
                  <c:v>-19.533125864064701</c:v>
                </c:pt>
                <c:pt idx="997">
                  <c:v>-19.613257206687798</c:v>
                </c:pt>
                <c:pt idx="998">
                  <c:v>-19.693366869628498</c:v>
                </c:pt>
                <c:pt idx="999">
                  <c:v>-19.773454942276398</c:v>
                </c:pt>
                <c:pt idx="1000">
                  <c:v>-19.853521508879201</c:v>
                </c:pt>
                <c:pt idx="1001">
                  <c:v>-19.933566648627401</c:v>
                </c:pt>
                <c:pt idx="1002">
                  <c:v>-20.013590435737701</c:v>
                </c:pt>
                <c:pt idx="1003">
                  <c:v>-20.093592939538201</c:v>
                </c:pt>
                <c:pt idx="1004">
                  <c:v>-20.1735742245537</c:v>
                </c:pt>
                <c:pt idx="1005">
                  <c:v>-20.2535343505909</c:v>
                </c:pt>
                <c:pt idx="1006">
                  <c:v>-20.333473372825399</c:v>
                </c:pt>
                <c:pt idx="1007">
                  <c:v>-20.4133913418883</c:v>
                </c:pt>
                <c:pt idx="1008">
                  <c:v>-20.493288303953701</c:v>
                </c:pt>
                <c:pt idx="1009">
                  <c:v>-20.573164300828001</c:v>
                </c:pt>
                <c:pt idx="1010">
                  <c:v>-20.6530193700385</c:v>
                </c:pt>
                <c:pt idx="1011">
                  <c:v>-20.732853544923799</c:v>
                </c:pt>
                <c:pt idx="1012">
                  <c:v>-20.812666854725801</c:v>
                </c:pt>
                <c:pt idx="1013">
                  <c:v>-20.892459324681099</c:v>
                </c:pt>
                <c:pt idx="1014">
                  <c:v>-20.972230976115</c:v>
                </c:pt>
                <c:pt idx="1015">
                  <c:v>-21.051981826535801</c:v>
                </c:pt>
                <c:pt idx="1016">
                  <c:v>-21.131711889731399</c:v>
                </c:pt>
                <c:pt idx="1017">
                  <c:v>-21.211421175865599</c:v>
                </c:pt>
                <c:pt idx="1018">
                  <c:v>-21.2911096915775</c:v>
                </c:pt>
                <c:pt idx="1019">
                  <c:v>-21.370777440081</c:v>
                </c:pt>
                <c:pt idx="1020">
                  <c:v>-21.450424421267002</c:v>
                </c:pt>
                <c:pt idx="1021">
                  <c:v>-21.5300506318058</c:v>
                </c:pt>
                <c:pt idx="1022">
                  <c:v>-21.609656065252999</c:v>
                </c:pt>
                <c:pt idx="1023">
                  <c:v>-21.689240712155101</c:v>
                </c:pt>
                <c:pt idx="1024">
                  <c:v>-21.768804560158401</c:v>
                </c:pt>
                <c:pt idx="1025">
                  <c:v>-21.848347594119598</c:v>
                </c:pt>
                <c:pt idx="1026">
                  <c:v>-21.927869796217099</c:v>
                </c:pt>
                <c:pt idx="1027">
                  <c:v>-22.0073711460659</c:v>
                </c:pt>
                <c:pt idx="1028">
                  <c:v>-22.086851620833698</c:v>
                </c:pt>
                <c:pt idx="1029">
                  <c:v>-22.166311195358901</c:v>
                </c:pt>
                <c:pt idx="1030">
                  <c:v>-22.245749842271898</c:v>
                </c:pt>
                <c:pt idx="1031">
                  <c:v>-22.325167532117099</c:v>
                </c:pt>
                <c:pt idx="1032">
                  <c:v>-22.404564233478599</c:v>
                </c:pt>
                <c:pt idx="1033">
                  <c:v>-22.483939913107498</c:v>
                </c:pt>
                <c:pt idx="1034">
                  <c:v>-22.5632945360517</c:v>
                </c:pt>
                <c:pt idx="1035">
                  <c:v>-22.642628065788401</c:v>
                </c:pt>
                <c:pt idx="1036">
                  <c:v>-22.721940464359101</c:v>
                </c:pt>
                <c:pt idx="1037">
                  <c:v>-22.801231692507201</c:v>
                </c:pt>
                <c:pt idx="1038">
                  <c:v>-22.880501709817899</c:v>
                </c:pt>
                <c:pt idx="1039">
                  <c:v>-22.959750474861298</c:v>
                </c:pt>
                <c:pt idx="1040">
                  <c:v>-23.038977945337798</c:v>
                </c:pt>
                <c:pt idx="1041">
                  <c:v>-23.118184078226498</c:v>
                </c:pt>
                <c:pt idx="1042">
                  <c:v>-23.197368829936799</c:v>
                </c:pt>
                <c:pt idx="1043">
                  <c:v>-23.276532156461499</c:v>
                </c:pt>
                <c:pt idx="1044">
                  <c:v>-23.355674013534401</c:v>
                </c:pt>
                <c:pt idx="1045">
                  <c:v>-23.434794356790501</c:v>
                </c:pt>
                <c:pt idx="1046">
                  <c:v>-23.5138931419276</c:v>
                </c:pt>
                <c:pt idx="1047">
                  <c:v>-23.592970324872699</c:v>
                </c:pt>
                <c:pt idx="1048">
                  <c:v>-23.672025861950999</c:v>
                </c:pt>
                <c:pt idx="1049">
                  <c:v>-23.751059710056701</c:v>
                </c:pt>
                <c:pt idx="1050">
                  <c:v>-23.8300718268287</c:v>
                </c:pt>
                <c:pt idx="1051">
                  <c:v>-23.909062170827099</c:v>
                </c:pt>
                <c:pt idx="1052">
                  <c:v>-23.988030701715001</c:v>
                </c:pt>
                <c:pt idx="1053">
                  <c:v>-24.066977380441401</c:v>
                </c:pt>
                <c:pt idx="1054">
                  <c:v>-24.1459021694284</c:v>
                </c:pt>
                <c:pt idx="1055">
                  <c:v>-24.2248050327599</c:v>
                </c:pt>
                <c:pt idx="1056">
                  <c:v>-24.303685936375501</c:v>
                </c:pt>
                <c:pt idx="1057">
                  <c:v>-24.382544848264398</c:v>
                </c:pt>
                <c:pt idx="1058">
                  <c:v>-24.461381738664901</c:v>
                </c:pt>
                <c:pt idx="1059">
                  <c:v>-24.540196580265</c:v>
                </c:pt>
                <c:pt idx="1060">
                  <c:v>-24.618989348406298</c:v>
                </c:pt>
                <c:pt idx="1061">
                  <c:v>-24.697760021290499</c:v>
                </c:pt>
                <c:pt idx="1062">
                  <c:v>-24.7729355847367</c:v>
                </c:pt>
                <c:pt idx="1063">
                  <c:v>-24.851605173383799</c:v>
                </c:pt>
                <c:pt idx="1064">
                  <c:v>-24.930251881150198</c:v>
                </c:pt>
                <c:pt idx="1065">
                  <c:v>-25.008875695200398</c:v>
                </c:pt>
                <c:pt idx="1066">
                  <c:v>-25.087476606764699</c:v>
                </c:pt>
                <c:pt idx="1067">
                  <c:v>-25.166054611365901</c:v>
                </c:pt>
                <c:pt idx="1068">
                  <c:v>-25.244609709049001</c:v>
                </c:pt>
                <c:pt idx="1069">
                  <c:v>-25.323141904611099</c:v>
                </c:pt>
                <c:pt idx="1070">
                  <c:v>-25.401651207835101</c:v>
                </c:pt>
                <c:pt idx="1071">
                  <c:v>-25.480137633724201</c:v>
                </c:pt>
                <c:pt idx="1072">
                  <c:v>-25.558601202737801</c:v>
                </c:pt>
                <c:pt idx="1073">
                  <c:v>-25.637041941029299</c:v>
                </c:pt>
                <c:pt idx="1074">
                  <c:v>-25.715459880684499</c:v>
                </c:pt>
                <c:pt idx="1075">
                  <c:v>-25.793855059961601</c:v>
                </c:pt>
                <c:pt idx="1076">
                  <c:v>-25.8722275235315</c:v>
                </c:pt>
                <c:pt idx="1077">
                  <c:v>-25.950577322719301</c:v>
                </c:pt>
                <c:pt idx="1078">
                  <c:v>-26.0289045157452</c:v>
                </c:pt>
                <c:pt idx="1079">
                  <c:v>-26.107209167966701</c:v>
                </c:pt>
                <c:pt idx="1080">
                  <c:v>-26.185491352119801</c:v>
                </c:pt>
                <c:pt idx="1081">
                  <c:v>-26.2637511485601</c:v>
                </c:pt>
                <c:pt idx="1082">
                  <c:v>-26.3419886455039</c:v>
                </c:pt>
                <c:pt idx="1083">
                  <c:v>-26.420203939266798</c:v>
                </c:pt>
                <c:pt idx="1084">
                  <c:v>-26.498397134503499</c:v>
                </c:pt>
                <c:pt idx="1085">
                  <c:v>-26.576568344443402</c:v>
                </c:pt>
                <c:pt idx="1086">
                  <c:v>-26.654717691126901</c:v>
                </c:pt>
                <c:pt idx="1087">
                  <c:v>-26.732845305637799</c:v>
                </c:pt>
                <c:pt idx="1088">
                  <c:v>-26.810951328334401</c:v>
                </c:pt>
                <c:pt idx="1089">
                  <c:v>-26.889035909076899</c:v>
                </c:pt>
                <c:pt idx="1090">
                  <c:v>-26.967099207452801</c:v>
                </c:pt>
                <c:pt idx="1091">
                  <c:v>-27.045141392997699</c:v>
                </c:pt>
                <c:pt idx="1092">
                  <c:v>-27.123162645413199</c:v>
                </c:pt>
                <c:pt idx="1093">
                  <c:v>-27.201163154779699</c:v>
                </c:pt>
                <c:pt idx="1094">
                  <c:v>-27.279143121765902</c:v>
                </c:pt>
                <c:pt idx="1095">
                  <c:v>-27.3571027578318</c:v>
                </c:pt>
                <c:pt idx="1096">
                  <c:v>-27.4350422854275</c:v>
                </c:pt>
                <c:pt idx="1097">
                  <c:v>-27.512961938186098</c:v>
                </c:pt>
                <c:pt idx="1098">
                  <c:v>-27.590861961109901</c:v>
                </c:pt>
                <c:pt idx="1099">
                  <c:v>-27.668742610750101</c:v>
                </c:pt>
                <c:pt idx="1100">
                  <c:v>-27.746604155380702</c:v>
                </c:pt>
                <c:pt idx="1101">
                  <c:v>-27.824446875163499</c:v>
                </c:pt>
                <c:pt idx="1102">
                  <c:v>-27.902271062305601</c:v>
                </c:pt>
                <c:pt idx="1103">
                  <c:v>-27.980077021209599</c:v>
                </c:pt>
                <c:pt idx="1104">
                  <c:v>-28.0578650686145</c:v>
                </c:pt>
                <c:pt idx="1105">
                  <c:v>-28.135635533726902</c:v>
                </c:pt>
                <c:pt idx="1106">
                  <c:v>-28.221882521710398</c:v>
                </c:pt>
                <c:pt idx="1107">
                  <c:v>-28.2997431831866</c:v>
                </c:pt>
                <c:pt idx="1108">
                  <c:v>-28.3775887289904</c:v>
                </c:pt>
                <c:pt idx="1109">
                  <c:v>-28.455419546075898</c:v>
                </c:pt>
                <c:pt idx="1110">
                  <c:v>-28.533236034281199</c:v>
                </c:pt>
                <c:pt idx="1111">
                  <c:v>-28.611038606400999</c:v>
                </c:pt>
                <c:pt idx="1112">
                  <c:v>-28.688827688245699</c:v>
                </c:pt>
                <c:pt idx="1113">
                  <c:v>-28.7666037186906</c:v>
                </c:pt>
                <c:pt idx="1114">
                  <c:v>-28.844367149710902</c:v>
                </c:pt>
                <c:pt idx="1115">
                  <c:v>-28.9221184464053</c:v>
                </c:pt>
                <c:pt idx="1116">
                  <c:v>-28.999858087005698</c:v>
                </c:pt>
                <c:pt idx="1117">
                  <c:v>-29.077586562874199</c:v>
                </c:pt>
                <c:pt idx="1118">
                  <c:v>-29.1553043784855</c:v>
                </c:pt>
                <c:pt idx="1119">
                  <c:v>-29.233012051396098</c:v>
                </c:pt>
                <c:pt idx="1120">
                  <c:v>-29.310710112198699</c:v>
                </c:pt>
                <c:pt idx="1121">
                  <c:v>-29.388399104461801</c:v>
                </c:pt>
                <c:pt idx="1122">
                  <c:v>-29.4660795846555</c:v>
                </c:pt>
                <c:pt idx="1123">
                  <c:v>-29.543752122061001</c:v>
                </c:pt>
                <c:pt idx="1124">
                  <c:v>-29.621417298665399</c:v>
                </c:pt>
                <c:pt idx="1125">
                  <c:v>-29.699075709041001</c:v>
                </c:pt>
                <c:pt idx="1126">
                  <c:v>-29.7767279602092</c:v>
                </c:pt>
                <c:pt idx="1127">
                  <c:v>-29.8543746714885</c:v>
                </c:pt>
                <c:pt idx="1128">
                  <c:v>-29.932016474326499</c:v>
                </c:pt>
                <c:pt idx="1129">
                  <c:v>-30.009654012116599</c:v>
                </c:pt>
                <c:pt idx="1130">
                  <c:v>-30.087287939998198</c:v>
                </c:pt>
                <c:pt idx="1131">
                  <c:v>-30.164918924641899</c:v>
                </c:pt>
                <c:pt idx="1132">
                  <c:v>-30.242547644018</c:v>
                </c:pt>
                <c:pt idx="1133">
                  <c:v>-30.320174787149799</c:v>
                </c:pt>
                <c:pt idx="1134">
                  <c:v>-30.397801053852099</c:v>
                </c:pt>
                <c:pt idx="1135">
                  <c:v>-30.475427154452699</c:v>
                </c:pt>
                <c:pt idx="1136">
                  <c:v>-30.553053809501101</c:v>
                </c:pt>
                <c:pt idx="1137">
                  <c:v>-30.628051417425802</c:v>
                </c:pt>
                <c:pt idx="1138">
                  <c:v>-30.7056299903963</c:v>
                </c:pt>
                <c:pt idx="1139">
                  <c:v>-30.7832103305381</c:v>
                </c:pt>
                <c:pt idx="1140">
                  <c:v>-30.860793176761199</c:v>
                </c:pt>
                <c:pt idx="1141">
                  <c:v>-30.938379276176299</c:v>
                </c:pt>
                <c:pt idx="1142">
                  <c:v>-31.0159693837155</c:v>
                </c:pt>
                <c:pt idx="1143">
                  <c:v>-31.093564261742301</c:v>
                </c:pt>
                <c:pt idx="1144">
                  <c:v>-31.171164679649301</c:v>
                </c:pt>
                <c:pt idx="1145">
                  <c:v>-31.248771413449202</c:v>
                </c:pt>
                <c:pt idx="1146">
                  <c:v>-31.326385245353499</c:v>
                </c:pt>
                <c:pt idx="1147">
                  <c:v>-31.4040069633472</c:v>
                </c:pt>
                <c:pt idx="1148">
                  <c:v>-31.481637360754799</c:v>
                </c:pt>
                <c:pt idx="1149">
                  <c:v>-31.559277235803101</c:v>
                </c:pt>
                <c:pt idx="1150">
                  <c:v>-31.636927391179501</c:v>
                </c:pt>
                <c:pt idx="1151">
                  <c:v>-31.714588633590399</c:v>
                </c:pt>
                <c:pt idx="1152">
                  <c:v>-31.792261773317701</c:v>
                </c:pt>
                <c:pt idx="1153">
                  <c:v>-31.869947623779801</c:v>
                </c:pt>
                <c:pt idx="1154">
                  <c:v>-31.947647001095799</c:v>
                </c:pt>
                <c:pt idx="1155">
                  <c:v>-32.025360723657101</c:v>
                </c:pt>
                <c:pt idx="1156">
                  <c:v>-32.103089611708597</c:v>
                </c:pt>
                <c:pt idx="1157">
                  <c:v>-32.1808344869428</c:v>
                </c:pt>
                <c:pt idx="1158">
                  <c:v>-32.258596172108497</c:v>
                </c:pt>
                <c:pt idx="1159">
                  <c:v>-32.336375490640002</c:v>
                </c:pt>
                <c:pt idx="1160">
                  <c:v>-32.414173266307998</c:v>
                </c:pt>
                <c:pt idx="1161">
                  <c:v>-32.486146657528202</c:v>
                </c:pt>
                <c:pt idx="1162">
                  <c:v>-32.563935581308101</c:v>
                </c:pt>
                <c:pt idx="1163">
                  <c:v>-32.641745618937101</c:v>
                </c:pt>
                <c:pt idx="1164">
                  <c:v>-32.7195776052464</c:v>
                </c:pt>
                <c:pt idx="1165">
                  <c:v>-32.797432374218097</c:v>
                </c:pt>
                <c:pt idx="1166">
                  <c:v>-32.875310758870498</c:v>
                </c:pt>
                <c:pt idx="1167">
                  <c:v>-32.953213591203202</c:v>
                </c:pt>
                <c:pt idx="1168">
                  <c:v>-33.031141702209297</c:v>
                </c:pt>
                <c:pt idx="1169">
                  <c:v>-33.109095921963402</c:v>
                </c:pt>
                <c:pt idx="1170">
                  <c:v>-33.187077079794697</c:v>
                </c:pt>
                <c:pt idx="1171">
                  <c:v>-33.2650860045526</c:v>
                </c:pt>
                <c:pt idx="1172">
                  <c:v>-33.343123524976903</c:v>
                </c:pt>
                <c:pt idx="1173">
                  <c:v>-33.421190470182403</c:v>
                </c:pt>
                <c:pt idx="1174">
                  <c:v>-33.499287670271102</c:v>
                </c:pt>
                <c:pt idx="1175">
                  <c:v>-33.577415957083502</c:v>
                </c:pt>
                <c:pt idx="1176">
                  <c:v>-33.655576165104598</c:v>
                </c:pt>
                <c:pt idx="1177">
                  <c:v>-33.733769132538299</c:v>
                </c:pt>
                <c:pt idx="1178">
                  <c:v>-33.8119957025677</c:v>
                </c:pt>
                <c:pt idx="1179">
                  <c:v>-33.8902567248184</c:v>
                </c:pt>
                <c:pt idx="1180">
                  <c:v>-33.968553057044197</c:v>
                </c:pt>
                <c:pt idx="1181">
                  <c:v>-34.043485314526102</c:v>
                </c:pt>
                <c:pt idx="1182">
                  <c:v>-34.121780210871101</c:v>
                </c:pt>
                <c:pt idx="1183">
                  <c:v>-34.200111520799702</c:v>
                </c:pt>
                <c:pt idx="1184">
                  <c:v>-34.278480128320801</c:v>
                </c:pt>
                <c:pt idx="1185">
                  <c:v>-34.356886937641903</c:v>
                </c:pt>
                <c:pt idx="1186">
                  <c:v>-34.435332876663203</c:v>
                </c:pt>
                <c:pt idx="1187">
                  <c:v>-34.513818900871698</c:v>
                </c:pt>
                <c:pt idx="1188">
                  <c:v>-34.592345997665198</c:v>
                </c:pt>
                <c:pt idx="1189">
                  <c:v>-34.670915191142001</c:v>
                </c:pt>
                <c:pt idx="1190">
                  <c:v>-34.749527547388602</c:v>
                </c:pt>
                <c:pt idx="1191">
                  <c:v>-34.828184180305499</c:v>
                </c:pt>
                <c:pt idx="1192">
                  <c:v>-34.906886258005898</c:v>
                </c:pt>
                <c:pt idx="1193">
                  <c:v>-34.985635009828798</c:v>
                </c:pt>
                <c:pt idx="1194">
                  <c:v>-35.064431734003499</c:v>
                </c:pt>
                <c:pt idx="1195">
                  <c:v>-35.1432778060083</c:v>
                </c:pt>
                <c:pt idx="1196">
                  <c:v>-35.222174687658097</c:v>
                </c:pt>
                <c:pt idx="1197">
                  <c:v>-35.301123936962398</c:v>
                </c:pt>
                <c:pt idx="1198">
                  <c:v>-35.392678104888198</c:v>
                </c:pt>
                <c:pt idx="1199">
                  <c:v>-35.471958705387699</c:v>
                </c:pt>
                <c:pt idx="1200">
                  <c:v>-35.551300940262202</c:v>
                </c:pt>
                <c:pt idx="1201">
                  <c:v>-35.630706936360703</c:v>
                </c:pt>
                <c:pt idx="1202">
                  <c:v>-35.710178979806997</c:v>
                </c:pt>
                <c:pt idx="1203">
                  <c:v>-35.789719531018903</c:v>
                </c:pt>
                <c:pt idx="1204">
                  <c:v>-35.869331240583101</c:v>
                </c:pt>
                <c:pt idx="1205">
                  <c:v>-35.949016965934803</c:v>
                </c:pt>
                <c:pt idx="1206">
                  <c:v>-36.028779788766698</c:v>
                </c:pt>
                <c:pt idx="1207">
                  <c:v>-36.108623033051998</c:v>
                </c:pt>
                <c:pt idx="1208">
                  <c:v>-36.188550283517699</c:v>
                </c:pt>
                <c:pt idx="1209">
                  <c:v>-36.268565404347001</c:v>
                </c:pt>
                <c:pt idx="1210">
                  <c:v>-36.348672557811298</c:v>
                </c:pt>
                <c:pt idx="1211">
                  <c:v>-36.428876222435001</c:v>
                </c:pt>
                <c:pt idx="1212">
                  <c:v>-36.503662276966502</c:v>
                </c:pt>
                <c:pt idx="1213">
                  <c:v>-36.583961688526202</c:v>
                </c:pt>
                <c:pt idx="1214">
                  <c:v>-36.6643709632392</c:v>
                </c:pt>
                <c:pt idx="1215">
                  <c:v>-36.744895956596999</c:v>
                </c:pt>
                <c:pt idx="1216">
                  <c:v>-36.825542898857698</c:v>
                </c:pt>
                <c:pt idx="1217">
                  <c:v>-36.906318392295297</c:v>
                </c:pt>
                <c:pt idx="1218">
                  <c:v>-36.9872293990448</c:v>
                </c:pt>
                <c:pt idx="1219">
                  <c:v>-37.068283216384401</c:v>
                </c:pt>
                <c:pt idx="1220">
                  <c:v>-37.1494874353169</c:v>
                </c:pt>
                <c:pt idx="1221">
                  <c:v>-37.2308498769967</c:v>
                </c:pt>
                <c:pt idx="1222">
                  <c:v>-37.312378499756498</c:v>
                </c:pt>
                <c:pt idx="1223">
                  <c:v>-37.394081267016098</c:v>
                </c:pt>
                <c:pt idx="1224">
                  <c:v>-37.475965962902798</c:v>
                </c:pt>
                <c:pt idx="1225">
                  <c:v>-37.5519610639424</c:v>
                </c:pt>
                <c:pt idx="1226">
                  <c:v>-37.634109199100799</c:v>
                </c:pt>
                <c:pt idx="1227">
                  <c:v>-37.716456162648797</c:v>
                </c:pt>
                <c:pt idx="1228">
                  <c:v>-37.799005280264701</c:v>
                </c:pt>
                <c:pt idx="1229">
                  <c:v>-37.881757031066201</c:v>
                </c:pt>
                <c:pt idx="1230">
                  <c:v>-37.964707767199599</c:v>
                </c:pt>
                <c:pt idx="1231">
                  <c:v>-38.047847906661197</c:v>
                </c:pt>
                <c:pt idx="1232">
                  <c:v>-38.131159347810097</c:v>
                </c:pt>
                <c:pt idx="1233">
                  <c:v>-38.214611709925897</c:v>
                </c:pt>
                <c:pt idx="1234">
                  <c:v>-38.298156762078698</c:v>
                </c:pt>
                <c:pt idx="1235">
                  <c:v>-38.381719984219799</c:v>
                </c:pt>
                <c:pt idx="1236">
                  <c:v>-38.4651874583354</c:v>
                </c:pt>
                <c:pt idx="1237">
                  <c:v>-38.565109937779702</c:v>
                </c:pt>
                <c:pt idx="1238">
                  <c:v>-38.648071725975697</c:v>
                </c:pt>
                <c:pt idx="1239">
                  <c:v>-38.730076899587999</c:v>
                </c:pt>
                <c:pt idx="1240">
                  <c:v>-38.810440989819099</c:v>
                </c:pt>
                <c:pt idx="1241">
                  <c:v>-38.888016769927098</c:v>
                </c:pt>
                <c:pt idx="1242">
                  <c:v>-38.960789118192601</c:v>
                </c:pt>
                <c:pt idx="1243">
                  <c:v>-39.025000480535603</c:v>
                </c:pt>
                <c:pt idx="1244">
                  <c:v>-39.073099856506502</c:v>
                </c:pt>
                <c:pt idx="1245">
                  <c:v>-39.088511932352901</c:v>
                </c:pt>
                <c:pt idx="1246">
                  <c:v>-39.032306864086699</c:v>
                </c:pt>
                <c:pt idx="1247">
                  <c:v>-38.8424238556643</c:v>
                </c:pt>
                <c:pt idx="1248">
                  <c:v>-40.858481717090498</c:v>
                </c:pt>
                <c:pt idx="1249">
                  <c:v>-59.705126793467201</c:v>
                </c:pt>
                <c:pt idx="1250">
                  <c:v>-40.876966420049797</c:v>
                </c:pt>
                <c:pt idx="1251">
                  <c:v>-39.103326486401002</c:v>
                </c:pt>
                <c:pt idx="1252">
                  <c:v>-39.521350690369701</c:v>
                </c:pt>
                <c:pt idx="1253">
                  <c:v>-39.790089038507098</c:v>
                </c:pt>
                <c:pt idx="1254">
                  <c:v>-39.978213157698498</c:v>
                </c:pt>
                <c:pt idx="1255">
                  <c:v>-40.129587267120201</c:v>
                </c:pt>
                <c:pt idx="1256">
                  <c:v>-40.262762083982501</c:v>
                </c:pt>
                <c:pt idx="1257">
                  <c:v>-40.3828548620791</c:v>
                </c:pt>
                <c:pt idx="1258">
                  <c:v>-40.5009069310386</c:v>
                </c:pt>
                <c:pt idx="1259">
                  <c:v>-40.615853077199603</c:v>
                </c:pt>
                <c:pt idx="1260">
                  <c:v>-40.729039042445699</c:v>
                </c:pt>
                <c:pt idx="1261">
                  <c:v>-40.841284176232001</c:v>
                </c:pt>
                <c:pt idx="1262">
                  <c:v>-40.953107176485403</c:v>
                </c:pt>
                <c:pt idx="1263">
                  <c:v>-41.064846243187901</c:v>
                </c:pt>
                <c:pt idx="1264">
                  <c:v>-41.176726506849299</c:v>
                </c:pt>
                <c:pt idx="1265">
                  <c:v>-41.279646000433502</c:v>
                </c:pt>
                <c:pt idx="1266">
                  <c:v>-41.3920365055723</c:v>
                </c:pt>
                <c:pt idx="1267">
                  <c:v>-41.5048879596348</c:v>
                </c:pt>
                <c:pt idx="1268">
                  <c:v>-41.618245025477698</c:v>
                </c:pt>
                <c:pt idx="1269">
                  <c:v>-41.732135335641402</c:v>
                </c:pt>
                <c:pt idx="1270">
                  <c:v>-41.846574202147004</c:v>
                </c:pt>
                <c:pt idx="1271">
                  <c:v>-41.961567970512498</c:v>
                </c:pt>
                <c:pt idx="1272">
                  <c:v>-42.077116465377202</c:v>
                </c:pt>
                <c:pt idx="1273">
                  <c:v>-42.208819228735898</c:v>
                </c:pt>
                <c:pt idx="1274">
                  <c:v>-42.3256421434739</c:v>
                </c:pt>
                <c:pt idx="1275">
                  <c:v>-42.442998184424098</c:v>
                </c:pt>
                <c:pt idx="1276">
                  <c:v>-42.560875496105602</c:v>
                </c:pt>
                <c:pt idx="1277">
                  <c:v>-42.6792614499441</c:v>
                </c:pt>
                <c:pt idx="1278">
                  <c:v>-42.798143159278801</c:v>
                </c:pt>
                <c:pt idx="1279">
                  <c:v>-42.917507886181902</c:v>
                </c:pt>
                <c:pt idx="1280">
                  <c:v>-43.037343361817697</c:v>
                </c:pt>
                <c:pt idx="1281">
                  <c:v>-43.1555394144034</c:v>
                </c:pt>
                <c:pt idx="1282">
                  <c:v>-43.276322909761603</c:v>
                </c:pt>
                <c:pt idx="1283">
                  <c:v>-43.397546958460197</c:v>
                </c:pt>
                <c:pt idx="1284">
                  <c:v>-43.519203203877503</c:v>
                </c:pt>
                <c:pt idx="1285">
                  <c:v>-43.641284547486698</c:v>
                </c:pt>
                <c:pt idx="1286">
                  <c:v>-43.763785210943396</c:v>
                </c:pt>
                <c:pt idx="1287">
                  <c:v>-43.886700783747102</c:v>
                </c:pt>
                <c:pt idx="1288">
                  <c:v>-43.998392845123902</c:v>
                </c:pt>
                <c:pt idx="1289">
                  <c:v>-44.121918568253697</c:v>
                </c:pt>
                <c:pt idx="1290">
                  <c:v>-44.245851078526499</c:v>
                </c:pt>
                <c:pt idx="1291">
                  <c:v>-44.370191796246601</c:v>
                </c:pt>
                <c:pt idx="1292">
                  <c:v>-44.494943752307599</c:v>
                </c:pt>
                <c:pt idx="1293">
                  <c:v>-44.620111682117901</c:v>
                </c:pt>
                <c:pt idx="1294">
                  <c:v>-44.7721496888216</c:v>
                </c:pt>
                <c:pt idx="1295">
                  <c:v>-44.898616313507198</c:v>
                </c:pt>
                <c:pt idx="1296">
                  <c:v>-45.0255316208385</c:v>
                </c:pt>
                <c:pt idx="1297">
                  <c:v>-45.152908916431599</c:v>
                </c:pt>
                <c:pt idx="1298">
                  <c:v>-45.280764291770701</c:v>
                </c:pt>
                <c:pt idx="1299">
                  <c:v>-45.409117017076902</c:v>
                </c:pt>
                <c:pt idx="1300">
                  <c:v>-45.5379900110661</c:v>
                </c:pt>
                <c:pt idx="1301">
                  <c:v>-45.6540365495148</c:v>
                </c:pt>
                <c:pt idx="1302">
                  <c:v>-45.783798669279399</c:v>
                </c:pt>
                <c:pt idx="1303">
                  <c:v>-45.914173855362897</c:v>
                </c:pt>
                <c:pt idx="1304">
                  <c:v>-46.045205957367102</c:v>
                </c:pt>
                <c:pt idx="1305">
                  <c:v>-46.176946073933102</c:v>
                </c:pt>
                <c:pt idx="1306">
                  <c:v>-46.295902387345002</c:v>
                </c:pt>
                <c:pt idx="1307">
                  <c:v>-46.429006719292197</c:v>
                </c:pt>
                <c:pt idx="1308">
                  <c:v>-46.5630210108027</c:v>
                </c:pt>
                <c:pt idx="1309">
                  <c:v>-46.698033818587199</c:v>
                </c:pt>
                <c:pt idx="1310">
                  <c:v>-46.834144268198699</c:v>
                </c:pt>
                <c:pt idx="1311">
                  <c:v>-46.971461393785702</c:v>
                </c:pt>
                <c:pt idx="1312">
                  <c:v>-47.110322738846399</c:v>
                </c:pt>
                <c:pt idx="1313">
                  <c:v>-47.2504940617046</c:v>
                </c:pt>
                <c:pt idx="1314">
                  <c:v>-47.392226555328598</c:v>
                </c:pt>
                <c:pt idx="1315">
                  <c:v>-47.535612165913498</c:v>
                </c:pt>
                <c:pt idx="1316">
                  <c:v>-47.680685795823003</c:v>
                </c:pt>
                <c:pt idx="1317">
                  <c:v>-47.844091290113496</c:v>
                </c:pt>
                <c:pt idx="1318">
                  <c:v>-47.992147914222102</c:v>
                </c:pt>
                <c:pt idx="1319">
                  <c:v>-48.140362973676801</c:v>
                </c:pt>
                <c:pt idx="1320">
                  <c:v>-48.285891431534601</c:v>
                </c:pt>
                <c:pt idx="1321">
                  <c:v>-48.420349862779503</c:v>
                </c:pt>
                <c:pt idx="1322">
                  <c:v>-48.514202512553297</c:v>
                </c:pt>
                <c:pt idx="1323">
                  <c:v>-48.425002617882001</c:v>
                </c:pt>
                <c:pt idx="1324">
                  <c:v>-58.815587946752501</c:v>
                </c:pt>
                <c:pt idx="1325">
                  <c:v>-48.334044476868499</c:v>
                </c:pt>
                <c:pt idx="1326">
                  <c:v>-48.924607148813998</c:v>
                </c:pt>
                <c:pt idx="1327">
                  <c:v>-49.296304578017597</c:v>
                </c:pt>
                <c:pt idx="1328">
                  <c:v>-49.557539823502601</c:v>
                </c:pt>
                <c:pt idx="1329">
                  <c:v>-49.783974694964897</c:v>
                </c:pt>
                <c:pt idx="1330">
                  <c:v>-49.998948906543603</c:v>
                </c:pt>
                <c:pt idx="1331">
                  <c:v>-50.210448365790597</c:v>
                </c:pt>
                <c:pt idx="1332">
                  <c:v>-50.438223795146897</c:v>
                </c:pt>
                <c:pt idx="1333">
                  <c:v>-50.651040765293303</c:v>
                </c:pt>
                <c:pt idx="1334">
                  <c:v>-50.865934025565899</c:v>
                </c:pt>
                <c:pt idx="1335">
                  <c:v>-51.083270785314099</c:v>
                </c:pt>
                <c:pt idx="1336">
                  <c:v>-51.305288973531297</c:v>
                </c:pt>
                <c:pt idx="1337">
                  <c:v>-51.5280358025719</c:v>
                </c:pt>
                <c:pt idx="1338">
                  <c:v>-51.7534943497227</c:v>
                </c:pt>
                <c:pt idx="1339">
                  <c:v>-51.981662402312899</c:v>
                </c:pt>
                <c:pt idx="1340">
                  <c:v>-52.194834506787899</c:v>
                </c:pt>
                <c:pt idx="1341">
                  <c:v>-52.428117389446498</c:v>
                </c:pt>
                <c:pt idx="1342">
                  <c:v>-52.664098353938499</c:v>
                </c:pt>
                <c:pt idx="1343">
                  <c:v>-52.902795481825002</c:v>
                </c:pt>
                <c:pt idx="1344">
                  <c:v>-53.144241682984202</c:v>
                </c:pt>
                <c:pt idx="1345">
                  <c:v>-53.391010614590002</c:v>
                </c:pt>
                <c:pt idx="1346">
                  <c:v>-53.638164910238601</c:v>
                </c:pt>
                <c:pt idx="1347">
                  <c:v>-53.888249726029798</c:v>
                </c:pt>
                <c:pt idx="1348">
                  <c:v>-54.1413579142598</c:v>
                </c:pt>
                <c:pt idx="1349">
                  <c:v>-54.415462630138897</c:v>
                </c:pt>
                <c:pt idx="1350">
                  <c:v>-54.6752829280017</c:v>
                </c:pt>
                <c:pt idx="1351">
                  <c:v>-54.938527981302698</c:v>
                </c:pt>
                <c:pt idx="1352">
                  <c:v>-55.186308592665704</c:v>
                </c:pt>
                <c:pt idx="1353">
                  <c:v>-55.456644255600601</c:v>
                </c:pt>
                <c:pt idx="1354">
                  <c:v>-55.7309702169673</c:v>
                </c:pt>
                <c:pt idx="1355">
                  <c:v>-56.009532715761701</c:v>
                </c:pt>
                <c:pt idx="1356">
                  <c:v>-56.294711731897401</c:v>
                </c:pt>
                <c:pt idx="1357">
                  <c:v>-56.582436420133398</c:v>
                </c:pt>
                <c:pt idx="1358">
                  <c:v>-56.875334645207303</c:v>
                </c:pt>
                <c:pt idx="1359">
                  <c:v>-57.173828042276099</c:v>
                </c:pt>
                <c:pt idx="1360">
                  <c:v>-57.499476534112297</c:v>
                </c:pt>
                <c:pt idx="1361">
                  <c:v>-57.811504131848899</c:v>
                </c:pt>
                <c:pt idx="1362">
                  <c:v>-58.130711906837398</c:v>
                </c:pt>
                <c:pt idx="1363">
                  <c:v>-58.456300138906798</c:v>
                </c:pt>
                <c:pt idx="1364">
                  <c:v>-58.789690788384398</c:v>
                </c:pt>
                <c:pt idx="1365">
                  <c:v>-59.1283973437273</c:v>
                </c:pt>
                <c:pt idx="1366">
                  <c:v>-59.442570383269398</c:v>
                </c:pt>
                <c:pt idx="1367">
                  <c:v>-59.705829868284503</c:v>
                </c:pt>
                <c:pt idx="1368">
                  <c:v>-63.690235381785001</c:v>
                </c:pt>
                <c:pt idx="1369">
                  <c:v>-59.793121245615602</c:v>
                </c:pt>
                <c:pt idx="1370">
                  <c:v>-60.719865958980499</c:v>
                </c:pt>
                <c:pt idx="1371">
                  <c:v>-61.234427339497302</c:v>
                </c:pt>
                <c:pt idx="1372">
                  <c:v>-61.684294418016002</c:v>
                </c:pt>
                <c:pt idx="1373">
                  <c:v>-62.165801688735499</c:v>
                </c:pt>
                <c:pt idx="1374">
                  <c:v>-62.596307481438899</c:v>
                </c:pt>
                <c:pt idx="1375">
                  <c:v>-63.023271989970603</c:v>
                </c:pt>
                <c:pt idx="1376">
                  <c:v>-63.427046854150298</c:v>
                </c:pt>
                <c:pt idx="1377">
                  <c:v>-63.841399896698299</c:v>
                </c:pt>
                <c:pt idx="1378">
                  <c:v>-64.244103708031005</c:v>
                </c:pt>
                <c:pt idx="1379">
                  <c:v>-64.591596939386406</c:v>
                </c:pt>
                <c:pt idx="1380">
                  <c:v>-64.951309565940505</c:v>
                </c:pt>
                <c:pt idx="1381">
                  <c:v>-65.284004910651404</c:v>
                </c:pt>
                <c:pt idx="1382">
                  <c:v>-65.678133345325193</c:v>
                </c:pt>
                <c:pt idx="1383">
                  <c:v>-65.948297500694494</c:v>
                </c:pt>
                <c:pt idx="1384">
                  <c:v>-66.161328305288393</c:v>
                </c:pt>
                <c:pt idx="1385">
                  <c:v>-66.342076940657606</c:v>
                </c:pt>
                <c:pt idx="1386">
                  <c:v>-66.472984711014504</c:v>
                </c:pt>
                <c:pt idx="1387">
                  <c:v>-66.475446935403795</c:v>
                </c:pt>
                <c:pt idx="1388">
                  <c:v>-66.501708336267995</c:v>
                </c:pt>
                <c:pt idx="1389">
                  <c:v>-66.480380237673799</c:v>
                </c:pt>
                <c:pt idx="1390">
                  <c:v>-66.403441736395294</c:v>
                </c:pt>
                <c:pt idx="1391">
                  <c:v>-66.298572626491094</c:v>
                </c:pt>
                <c:pt idx="1392">
                  <c:v>-66.159748228581904</c:v>
                </c:pt>
                <c:pt idx="1393">
                  <c:v>-66.051593933711601</c:v>
                </c:pt>
                <c:pt idx="1394">
                  <c:v>-65.8623040253879</c:v>
                </c:pt>
                <c:pt idx="1395">
                  <c:v>-65.641311905334106</c:v>
                </c:pt>
                <c:pt idx="1396">
                  <c:v>-65.418598996642103</c:v>
                </c:pt>
                <c:pt idx="1397">
                  <c:v>-65.176770506448804</c:v>
                </c:pt>
                <c:pt idx="1398">
                  <c:v>-64.861444883972695</c:v>
                </c:pt>
                <c:pt idx="1399">
                  <c:v>-64.042718802267302</c:v>
                </c:pt>
                <c:pt idx="1400">
                  <c:v>-64.225831633475494</c:v>
                </c:pt>
                <c:pt idx="1401">
                  <c:v>-64.4537720140451</c:v>
                </c:pt>
                <c:pt idx="1402">
                  <c:v>-64.302864631765303</c:v>
                </c:pt>
                <c:pt idx="1403">
                  <c:v>-64.1471396617588</c:v>
                </c:pt>
                <c:pt idx="1404">
                  <c:v>-63.997126862841498</c:v>
                </c:pt>
                <c:pt idx="1405">
                  <c:v>-63.815790553545803</c:v>
                </c:pt>
                <c:pt idx="1406">
                  <c:v>-63.686709819617697</c:v>
                </c:pt>
                <c:pt idx="1407">
                  <c:v>-63.547398991361398</c:v>
                </c:pt>
                <c:pt idx="1408">
                  <c:v>-63.4341426370829</c:v>
                </c:pt>
                <c:pt idx="1409">
                  <c:v>-63.393962780660999</c:v>
                </c:pt>
                <c:pt idx="1410">
                  <c:v>-63.292256361701497</c:v>
                </c:pt>
                <c:pt idx="1411">
                  <c:v>-63.169347749816197</c:v>
                </c:pt>
                <c:pt idx="1412">
                  <c:v>-63.08122235415</c:v>
                </c:pt>
                <c:pt idx="1413">
                  <c:v>-62.9986614885714</c:v>
                </c:pt>
                <c:pt idx="1414">
                  <c:v>-62.900418628336297</c:v>
                </c:pt>
                <c:pt idx="1415">
                  <c:v>-62.828459905636898</c:v>
                </c:pt>
                <c:pt idx="1416">
                  <c:v>-62.815454250820501</c:v>
                </c:pt>
                <c:pt idx="1417">
                  <c:v>-62.7559771125024</c:v>
                </c:pt>
                <c:pt idx="1418">
                  <c:v>-62.6812959861359</c:v>
                </c:pt>
                <c:pt idx="1419">
                  <c:v>-62.636752459405997</c:v>
                </c:pt>
                <c:pt idx="1420">
                  <c:v>-62.578939470972003</c:v>
                </c:pt>
                <c:pt idx="1421">
                  <c:v>-62.551876849813901</c:v>
                </c:pt>
                <c:pt idx="1422">
                  <c:v>-62.511762588938801</c:v>
                </c:pt>
                <c:pt idx="1423">
                  <c:v>-62.327707394575498</c:v>
                </c:pt>
                <c:pt idx="1424">
                  <c:v>-62.527009619259303</c:v>
                </c:pt>
                <c:pt idx="1425">
                  <c:v>-62.618890407816501</c:v>
                </c:pt>
                <c:pt idx="1426">
                  <c:v>-62.769826047169701</c:v>
                </c:pt>
                <c:pt idx="1427">
                  <c:v>-62.893537343885299</c:v>
                </c:pt>
                <c:pt idx="1428">
                  <c:v>-63.000151245204997</c:v>
                </c:pt>
                <c:pt idx="1429">
                  <c:v>-63.169748042869898</c:v>
                </c:pt>
                <c:pt idx="1430">
                  <c:v>-63.320692492746801</c:v>
                </c:pt>
                <c:pt idx="1431">
                  <c:v>-63.482628070548003</c:v>
                </c:pt>
                <c:pt idx="1432">
                  <c:v>-63.652735902892999</c:v>
                </c:pt>
                <c:pt idx="1433">
                  <c:v>-63.805991230121101</c:v>
                </c:pt>
                <c:pt idx="1434">
                  <c:v>-63.991496030081798</c:v>
                </c:pt>
                <c:pt idx="1435">
                  <c:v>-64.191457481383793</c:v>
                </c:pt>
                <c:pt idx="1436">
                  <c:v>-64.394942803783195</c:v>
                </c:pt>
                <c:pt idx="1437">
                  <c:v>-64.624055561909699</c:v>
                </c:pt>
                <c:pt idx="1438">
                  <c:v>-64.821654008328593</c:v>
                </c:pt>
                <c:pt idx="1439">
                  <c:v>-65.057960820999796</c:v>
                </c:pt>
                <c:pt idx="1440">
                  <c:v>-65.323893837581807</c:v>
                </c:pt>
                <c:pt idx="1441">
                  <c:v>-65.598626282552701</c:v>
                </c:pt>
                <c:pt idx="1442">
                  <c:v>-65.896458147172595</c:v>
                </c:pt>
                <c:pt idx="1443">
                  <c:v>-66.032027573756693</c:v>
                </c:pt>
                <c:pt idx="1444">
                  <c:v>-66.089294367565202</c:v>
                </c:pt>
                <c:pt idx="1445">
                  <c:v>-66.948404289361093</c:v>
                </c:pt>
                <c:pt idx="1446">
                  <c:v>-67.427110836278302</c:v>
                </c:pt>
                <c:pt idx="1447">
                  <c:v>-67.935504013201097</c:v>
                </c:pt>
                <c:pt idx="1448">
                  <c:v>-68.516026244478397</c:v>
                </c:pt>
                <c:pt idx="1449">
                  <c:v>-69.073594042396493</c:v>
                </c:pt>
                <c:pt idx="1450">
                  <c:v>-69.628034695519801</c:v>
                </c:pt>
                <c:pt idx="1451">
                  <c:v>-70.249886808793804</c:v>
                </c:pt>
                <c:pt idx="1452">
                  <c:v>-70.870104079278804</c:v>
                </c:pt>
                <c:pt idx="1453">
                  <c:v>-71.512020034257503</c:v>
                </c:pt>
                <c:pt idx="1454">
                  <c:v>-72.134370605503904</c:v>
                </c:pt>
                <c:pt idx="1455">
                  <c:v>-72.786486313695306</c:v>
                </c:pt>
                <c:pt idx="1456">
                  <c:v>-73.409934323866594</c:v>
                </c:pt>
                <c:pt idx="1457">
                  <c:v>-73.971613510447398</c:v>
                </c:pt>
                <c:pt idx="1458">
                  <c:v>-74.538642451589794</c:v>
                </c:pt>
                <c:pt idx="1459">
                  <c:v>-74.931922591581099</c:v>
                </c:pt>
                <c:pt idx="1460">
                  <c:v>-74.696771691295993</c:v>
                </c:pt>
                <c:pt idx="1461">
                  <c:v>-75.256483215402298</c:v>
                </c:pt>
                <c:pt idx="1462">
                  <c:v>-75.397590308657499</c:v>
                </c:pt>
                <c:pt idx="1463">
                  <c:v>-75.232061417189897</c:v>
                </c:pt>
                <c:pt idx="1464">
                  <c:v>-74.916847700470797</c:v>
                </c:pt>
                <c:pt idx="1465">
                  <c:v>-74.416284119680796</c:v>
                </c:pt>
                <c:pt idx="1466">
                  <c:v>-73.944425663671694</c:v>
                </c:pt>
                <c:pt idx="1467">
                  <c:v>-73.449878008798507</c:v>
                </c:pt>
                <c:pt idx="1468">
                  <c:v>-73.068769018522602</c:v>
                </c:pt>
                <c:pt idx="1469">
                  <c:v>-72.484019156210294</c:v>
                </c:pt>
                <c:pt idx="1470">
                  <c:v>-71.975730590154598</c:v>
                </c:pt>
                <c:pt idx="1471">
                  <c:v>-71.500517302718194</c:v>
                </c:pt>
                <c:pt idx="1472">
                  <c:v>-71.106050987951505</c:v>
                </c:pt>
                <c:pt idx="1473">
                  <c:v>-70.668474110875593</c:v>
                </c:pt>
                <c:pt idx="1474">
                  <c:v>-70.200810989216194</c:v>
                </c:pt>
                <c:pt idx="1475">
                  <c:v>-69.401214540649207</c:v>
                </c:pt>
                <c:pt idx="1476">
                  <c:v>-69.818622881516504</c:v>
                </c:pt>
                <c:pt idx="1477">
                  <c:v>-69.666188631992895</c:v>
                </c:pt>
                <c:pt idx="1478">
                  <c:v>-69.523582309758794</c:v>
                </c:pt>
                <c:pt idx="1479">
                  <c:v>-69.411138500036898</c:v>
                </c:pt>
                <c:pt idx="1480">
                  <c:v>-69.391212630413804</c:v>
                </c:pt>
                <c:pt idx="1481">
                  <c:v>-69.329557705684394</c:v>
                </c:pt>
                <c:pt idx="1482">
                  <c:v>-69.281063049129301</c:v>
                </c:pt>
                <c:pt idx="1483">
                  <c:v>-69.249601473534497</c:v>
                </c:pt>
                <c:pt idx="1484">
                  <c:v>-69.258756871157303</c:v>
                </c:pt>
                <c:pt idx="1485">
                  <c:v>-69.339919092105404</c:v>
                </c:pt>
                <c:pt idx="1486">
                  <c:v>-69.385595168477593</c:v>
                </c:pt>
                <c:pt idx="1487">
                  <c:v>-69.415238676798594</c:v>
                </c:pt>
                <c:pt idx="1488">
                  <c:v>-69.478733510385595</c:v>
                </c:pt>
                <c:pt idx="1489">
                  <c:v>-69.981654486126601</c:v>
                </c:pt>
                <c:pt idx="1490">
                  <c:v>-70.362660687693094</c:v>
                </c:pt>
                <c:pt idx="1491">
                  <c:v>-70.746238471693303</c:v>
                </c:pt>
                <c:pt idx="1492">
                  <c:v>-71.232051133446703</c:v>
                </c:pt>
                <c:pt idx="1493">
                  <c:v>-71.686790219137293</c:v>
                </c:pt>
                <c:pt idx="1494">
                  <c:v>-72.176456880153907</c:v>
                </c:pt>
                <c:pt idx="1495">
                  <c:v>-72.769345094608497</c:v>
                </c:pt>
                <c:pt idx="1496">
                  <c:v>-73.345122954371405</c:v>
                </c:pt>
                <c:pt idx="1497">
                  <c:v>-74.040285227629198</c:v>
                </c:pt>
                <c:pt idx="1498">
                  <c:v>-74.748558381103507</c:v>
                </c:pt>
                <c:pt idx="1499">
                  <c:v>-96.055330560161494</c:v>
                </c:pt>
                <c:pt idx="1500">
                  <c:v>-76.451055105939403</c:v>
                </c:pt>
              </c:numCache>
            </c:numRef>
          </c:yVal>
          <c:smooth val="1"/>
          <c:extLst>
            <c:ext xmlns:c16="http://schemas.microsoft.com/office/drawing/2014/chart" uri="{C3380CC4-5D6E-409C-BE32-E72D297353CC}">
              <c16:uniqueId val="{00000000-7A27-A044-A042-188F825EA206}"/>
            </c:ext>
          </c:extLst>
        </c:ser>
        <c:ser>
          <c:idx val="2"/>
          <c:order val="2"/>
          <c:tx>
            <c:v>gain_TEST</c:v>
          </c:tx>
          <c:spPr>
            <a:ln>
              <a:solidFill>
                <a:schemeClr val="tx2"/>
              </a:solidFill>
              <a:prstDash val="sysDot"/>
            </a:ln>
          </c:spPr>
          <c:marker>
            <c:symbol val="none"/>
          </c:marker>
          <c:xVal>
            <c:numRef>
              <c:f>'[1]3.6V 1A'!$E$5:$E$204</c:f>
              <c:numCache>
                <c:formatCode>General</c:formatCode>
                <c:ptCount val="200"/>
                <c:pt idx="0">
                  <c:v>100</c:v>
                </c:pt>
                <c:pt idx="1">
                  <c:v>104.737089795945</c:v>
                </c:pt>
                <c:pt idx="2">
                  <c:v>109.698579789238</c:v>
                </c:pt>
                <c:pt idx="3">
                  <c:v>114.895100018731</c:v>
                </c:pt>
                <c:pt idx="4">
                  <c:v>120.337784077759</c:v>
                </c:pt>
                <c:pt idx="5">
                  <c:v>126.03829296797301</c:v>
                </c:pt>
                <c:pt idx="6">
                  <c:v>132.00884008314199</c:v>
                </c:pt>
                <c:pt idx="7">
                  <c:v>138.262217376466</c:v>
                </c:pt>
                <c:pt idx="8">
                  <c:v>144.81182276745301</c:v>
                </c:pt>
                <c:pt idx="9">
                  <c:v>151.67168884709201</c:v>
                </c:pt>
                <c:pt idx="10">
                  <c:v>158.85651294280501</c:v>
                </c:pt>
                <c:pt idx="11">
                  <c:v>166.381688607613</c:v>
                </c:pt>
                <c:pt idx="12">
                  <c:v>174.263338600965</c:v>
                </c:pt>
                <c:pt idx="13">
                  <c:v>182.518349431904</c:v>
                </c:pt>
                <c:pt idx="14">
                  <c:v>191.16440753857</c:v>
                </c:pt>
                <c:pt idx="15">
                  <c:v>200.22003718155801</c:v>
                </c:pt>
                <c:pt idx="16">
                  <c:v>209.70464013232299</c:v>
                </c:pt>
                <c:pt idx="17">
                  <c:v>219.638537241655</c:v>
                </c:pt>
                <c:pt idx="18">
                  <c:v>230.043011977292</c:v>
                </c:pt>
                <c:pt idx="19">
                  <c:v>240.94035602395201</c:v>
                </c:pt>
                <c:pt idx="20">
                  <c:v>252.353917043477</c:v>
                </c:pt>
                <c:pt idx="21">
                  <c:v>264.30814869741101</c:v>
                </c:pt>
                <c:pt idx="22">
                  <c:v>276.82866303920702</c:v>
                </c:pt>
                <c:pt idx="23">
                  <c:v>289.94228538828798</c:v>
                </c:pt>
                <c:pt idx="24">
                  <c:v>303.67711180354598</c:v>
                </c:pt>
                <c:pt idx="25">
                  <c:v>318.062569279412</c:v>
                </c:pt>
                <c:pt idx="26">
                  <c:v>333.129478793467</c:v>
                </c:pt>
                <c:pt idx="27">
                  <c:v>348.91012134067699</c:v>
                </c:pt>
                <c:pt idx="28">
                  <c:v>365.43830709572501</c:v>
                </c:pt>
                <c:pt idx="29">
                  <c:v>382.74944785163098</c:v>
                </c:pt>
                <c:pt idx="30">
                  <c:v>400.88063288984603</c:v>
                </c:pt>
                <c:pt idx="31">
                  <c:v>419.87070844439103</c:v>
                </c:pt>
                <c:pt idx="32">
                  <c:v>439.76036093027199</c:v>
                </c:pt>
                <c:pt idx="33">
                  <c:v>460.59220411451003</c:v>
                </c:pt>
                <c:pt idx="34">
                  <c:v>482.41087041653702</c:v>
                </c:pt>
                <c:pt idx="35">
                  <c:v>505.26310653356802</c:v>
                </c:pt>
                <c:pt idx="36">
                  <c:v>529.19787359584404</c:v>
                </c:pt>
                <c:pt idx="37">
                  <c:v>554.26645206631099</c:v>
                </c:pt>
                <c:pt idx="38">
                  <c:v>580.52255160949005</c:v>
                </c:pt>
                <c:pt idx="39">
                  <c:v>608.022426164943</c:v>
                </c:pt>
                <c:pt idx="40">
                  <c:v>636.82499447185899</c:v>
                </c:pt>
                <c:pt idx="41">
                  <c:v>666.99196630301196</c:v>
                </c:pt>
                <c:pt idx="42">
                  <c:v>698.58797467852503</c:v>
                </c:pt>
                <c:pt idx="43">
                  <c:v>731.68071434271906</c:v>
                </c:pt>
                <c:pt idx="44">
                  <c:v>766.34108680074598</c:v>
                </c:pt>
                <c:pt idx="45">
                  <c:v>802.64335222571697</c:v>
                </c:pt>
                <c:pt idx="46">
                  <c:v>840.66528856183299</c:v>
                </c:pt>
                <c:pt idx="47">
                  <c:v>880.48835816434598</c:v>
                </c:pt>
                <c:pt idx="48">
                  <c:v>922.19788233343195</c:v>
                </c:pt>
                <c:pt idx="49">
                  <c:v>965.88322411587103</c:v>
                </c:pt>
                <c:pt idx="50">
                  <c:v>1011.63797976621</c:v>
                </c:pt>
                <c:pt idx="51">
                  <c:v>1059.5601792776199</c:v>
                </c:pt>
                <c:pt idx="52">
                  <c:v>1109.7524964120701</c:v>
                </c:pt>
                <c:pt idx="53">
                  <c:v>1162.3224686798501</c:v>
                </c:pt>
                <c:pt idx="54">
                  <c:v>1217.3827277396599</c:v>
                </c:pt>
                <c:pt idx="55">
                  <c:v>1275.05124071301</c:v>
                </c:pt>
                <c:pt idx="56">
                  <c:v>1335.4515629299001</c:v>
                </c:pt>
                <c:pt idx="57">
                  <c:v>1398.71310264724</c:v>
                </c:pt>
                <c:pt idx="58">
                  <c:v>1464.97139830728</c:v>
                </c:pt>
                <c:pt idx="59">
                  <c:v>1534.36840893001</c:v>
                </c:pt>
                <c:pt idx="60">
                  <c:v>1607.0528182616399</c:v>
                </c:pt>
                <c:pt idx="61">
                  <c:v>1683.1803533309601</c:v>
                </c:pt>
                <c:pt idx="62">
                  <c:v>1762.91411809595</c:v>
                </c:pt>
                <c:pt idx="63">
                  <c:v>1846.42494289554</c:v>
                </c:pt>
                <c:pt idx="64">
                  <c:v>1933.8917504552301</c:v>
                </c:pt>
                <c:pt idx="65">
                  <c:v>2025.5019392306699</c:v>
                </c:pt>
                <c:pt idx="66">
                  <c:v>2121.4517849106301</c:v>
                </c:pt>
                <c:pt idx="67">
                  <c:v>2221.9468609395199</c:v>
                </c:pt>
                <c:pt idx="68">
                  <c:v>2327.2024789604102</c:v>
                </c:pt>
                <c:pt idx="69">
                  <c:v>2437.44415012222</c:v>
                </c:pt>
                <c:pt idx="70">
                  <c:v>2552.9080682395202</c:v>
                </c:pt>
                <c:pt idx="71">
                  <c:v>2673.84161583995</c:v>
                </c:pt>
                <c:pt idx="72">
                  <c:v>2800.5038941836301</c:v>
                </c:pt>
                <c:pt idx="73">
                  <c:v>2933.1662783900401</c:v>
                </c:pt>
                <c:pt idx="74">
                  <c:v>3072.1129988617599</c:v>
                </c:pt>
                <c:pt idx="75">
                  <c:v>3217.6417502507402</c:v>
                </c:pt>
                <c:pt idx="76">
                  <c:v>3370.0643292719301</c:v>
                </c:pt>
                <c:pt idx="77">
                  <c:v>3529.7073027306501</c:v>
                </c:pt>
                <c:pt idx="78">
                  <c:v>3696.9127071950302</c:v>
                </c:pt>
                <c:pt idx="79">
                  <c:v>3872.03878181256</c:v>
                </c:pt>
                <c:pt idx="80">
                  <c:v>4055.4607358408298</c:v>
                </c:pt>
                <c:pt idx="81">
                  <c:v>4247.5715525368996</c:v>
                </c:pt>
                <c:pt idx="82">
                  <c:v>4448.7828311275898</c:v>
                </c:pt>
                <c:pt idx="83">
                  <c:v>4659.5256686646799</c:v>
                </c:pt>
                <c:pt idx="84">
                  <c:v>4880.2515836544299</c:v>
                </c:pt>
                <c:pt idx="85">
                  <c:v>5111.4334834401698</c:v>
                </c:pt>
                <c:pt idx="86">
                  <c:v>5353.5666774107203</c:v>
                </c:pt>
                <c:pt idx="87">
                  <c:v>5607.1699382054603</c:v>
                </c:pt>
                <c:pt idx="88">
                  <c:v>5872.7866131894798</c:v>
                </c:pt>
                <c:pt idx="89">
                  <c:v>6150.9857885805004</c:v>
                </c:pt>
                <c:pt idx="90">
                  <c:v>6442.3635087213697</c:v>
                </c:pt>
                <c:pt idx="91">
                  <c:v>6747.5440531106897</c:v>
                </c:pt>
                <c:pt idx="92">
                  <c:v>7067.1812739274901</c:v>
                </c:pt>
                <c:pt idx="93">
                  <c:v>7401.9599969156397</c:v>
                </c:pt>
                <c:pt idx="94">
                  <c:v>7752.5974886294598</c:v>
                </c:pt>
                <c:pt idx="95">
                  <c:v>8119.8449931840096</c:v>
                </c:pt>
                <c:pt idx="96">
                  <c:v>8504.4893418026804</c:v>
                </c:pt>
                <c:pt idx="97">
                  <c:v>8907.3546386104408</c:v>
                </c:pt>
                <c:pt idx="98">
                  <c:v>9329.3040262846898</c:v>
                </c:pt>
                <c:pt idx="99">
                  <c:v>9771.2415353465003</c:v>
                </c:pt>
                <c:pt idx="100">
                  <c:v>10234.1140210545</c:v>
                </c:pt>
                <c:pt idx="101">
                  <c:v>10718.913192051299</c:v>
                </c:pt>
                <c:pt idx="102">
                  <c:v>11226.6777351081</c:v>
                </c:pt>
                <c:pt idx="103">
                  <c:v>11758.495540521601</c:v>
                </c:pt>
                <c:pt idx="104">
                  <c:v>12315.506032928301</c:v>
                </c:pt>
                <c:pt idx="105">
                  <c:v>12898.9026125331</c:v>
                </c:pt>
                <c:pt idx="106">
                  <c:v>13509.935211980301</c:v>
                </c:pt>
                <c:pt idx="107">
                  <c:v>14149.9129743458</c:v>
                </c:pt>
                <c:pt idx="108">
                  <c:v>14820.2070579886</c:v>
                </c:pt>
                <c:pt idx="109">
                  <c:v>15522.2535742705</c:v>
                </c:pt>
                <c:pt idx="110">
                  <c:v>16257.5566644379</c:v>
                </c:pt>
                <c:pt idx="111">
                  <c:v>17027.691722258998</c:v>
                </c:pt>
                <c:pt idx="112">
                  <c:v>17834.308769319101</c:v>
                </c:pt>
                <c:pt idx="113">
                  <c:v>18679.1359902078</c:v>
                </c:pt>
                <c:pt idx="114">
                  <c:v>19563.983435170601</c:v>
                </c:pt>
                <c:pt idx="115">
                  <c:v>20490.746898158501</c:v>
                </c:pt>
                <c:pt idx="116">
                  <c:v>21461.411978584001</c:v>
                </c:pt>
                <c:pt idx="117">
                  <c:v>22478.058335487302</c:v>
                </c:pt>
                <c:pt idx="118">
                  <c:v>23542.8641432242</c:v>
                </c:pt>
                <c:pt idx="119">
                  <c:v>24658.110758226001</c:v>
                </c:pt>
                <c:pt idx="120">
                  <c:v>25826.187606826701</c:v>
                </c:pt>
                <c:pt idx="121">
                  <c:v>27049.597304631301</c:v>
                </c:pt>
                <c:pt idx="122">
                  <c:v>28330.961018393202</c:v>
                </c:pt>
                <c:pt idx="123">
                  <c:v>29673.0240818887</c:v>
                </c:pt>
                <c:pt idx="124">
                  <c:v>31078.661877820101</c:v>
                </c:pt>
                <c:pt idx="125">
                  <c:v>32550.885998350601</c:v>
                </c:pt>
                <c:pt idx="126">
                  <c:v>34092.8506974681</c:v>
                </c:pt>
                <c:pt idx="127">
                  <c:v>35707.859649004597</c:v>
                </c:pt>
                <c:pt idx="128">
                  <c:v>37399.373024788001</c:v>
                </c:pt>
                <c:pt idx="129">
                  <c:v>39171.014908092598</c:v>
                </c:pt>
                <c:pt idx="130">
                  <c:v>41026.581058271899</c:v>
                </c:pt>
                <c:pt idx="131">
                  <c:v>42970.047043208397</c:v>
                </c:pt>
                <c:pt idx="132">
                  <c:v>45005.576757005001</c:v>
                </c:pt>
                <c:pt idx="133">
                  <c:v>47137.531341167298</c:v>
                </c:pt>
                <c:pt idx="134">
                  <c:v>49370.478528389998</c:v>
                </c:pt>
                <c:pt idx="135">
                  <c:v>51709.202428967597</c:v>
                </c:pt>
                <c:pt idx="136">
                  <c:v>54158.713780794598</c:v>
                </c:pt>
                <c:pt idx="137">
                  <c:v>56724.260684919798</c:v>
                </c:pt>
                <c:pt idx="138">
                  <c:v>59411.339849650401</c:v>
                </c:pt>
                <c:pt idx="139">
                  <c:v>62225.708367302301</c:v>
                </c:pt>
                <c:pt idx="140">
                  <c:v>65173.396048824201</c:v>
                </c:pt>
                <c:pt idx="141">
                  <c:v>68260.718342723805</c:v>
                </c:pt>
                <c:pt idx="142">
                  <c:v>71494.289865975807</c:v>
                </c:pt>
                <c:pt idx="143">
                  <c:v>74881.038575900297</c:v>
                </c:pt>
                <c:pt idx="144">
                  <c:v>78428.220613376805</c:v>
                </c:pt>
                <c:pt idx="145">
                  <c:v>82143.435849194197</c:v>
                </c:pt>
                <c:pt idx="146">
                  <c:v>86034.644166844897</c:v>
                </c:pt>
                <c:pt idx="147">
                  <c:v>90110.182516650195</c:v>
                </c:pt>
                <c:pt idx="148">
                  <c:v>94378.782777753906</c:v>
                </c:pt>
                <c:pt idx="149">
                  <c:v>98849.590466255904</c:v>
                </c:pt>
                <c:pt idx="150">
                  <c:v>103532.18432956599</c:v>
                </c:pt>
                <c:pt idx="151">
                  <c:v>108436.596868961</c:v>
                </c:pt>
                <c:pt idx="152">
                  <c:v>113573.335834311</c:v>
                </c:pt>
                <c:pt idx="153">
                  <c:v>118953.406737032</c:v>
                </c:pt>
                <c:pt idx="154">
                  <c:v>124588.336429501</c:v>
                </c:pt>
                <c:pt idx="155">
                  <c:v>130490.19780143999</c:v>
                </c:pt>
                <c:pt idx="156">
                  <c:v>136671.635646201</c:v>
                </c:pt>
                <c:pt idx="157">
                  <c:v>143145.893752348</c:v>
                </c:pt>
                <c:pt idx="158">
                  <c:v>149926.843278605</c:v>
                </c:pt>
                <c:pt idx="159">
                  <c:v>157029.01247293799</c:v>
                </c:pt>
                <c:pt idx="160">
                  <c:v>164467.61779946601</c:v>
                </c:pt>
                <c:pt idx="161">
                  <c:v>172258.59653987901</c:v>
                </c:pt>
                <c:pt idx="162">
                  <c:v>180418.64093920699</c:v>
                </c:pt>
                <c:pt idx="163">
                  <c:v>188965.23396912101</c:v>
                </c:pt>
                <c:pt idx="164">
                  <c:v>197916.686785356</c:v>
                </c:pt>
                <c:pt idx="165">
                  <c:v>207292.17795953699</c:v>
                </c:pt>
                <c:pt idx="166">
                  <c:v>217111.79456945101</c:v>
                </c:pt>
                <c:pt idx="167">
                  <c:v>227396.57523579299</c:v>
                </c:pt>
                <c:pt idx="168">
                  <c:v>238168.55519761599</c:v>
                </c:pt>
                <c:pt idx="169">
                  <c:v>249450.813523032</c:v>
                </c:pt>
                <c:pt idx="170">
                  <c:v>261267.52255633299</c:v>
                </c:pt>
                <c:pt idx="171">
                  <c:v>273643.99970746698</c:v>
                </c:pt>
                <c:pt idx="172">
                  <c:v>286606.76169482502</c:v>
                </c:pt>
                <c:pt idx="173">
                  <c:v>300183.58135755901</c:v>
                </c:pt>
                <c:pt idx="174">
                  <c:v>314403.54715915001</c:v>
                </c:pt>
                <c:pt idx="175">
                  <c:v>329297.125509715</c:v>
                </c:pt>
                <c:pt idx="176">
                  <c:v>344896.226040576</c:v>
                </c:pt>
                <c:pt idx="177">
                  <c:v>361234.26997094299</c:v>
                </c:pt>
                <c:pt idx="178">
                  <c:v>378346.26171319297</c:v>
                </c:pt>
                <c:pt idx="179">
                  <c:v>396268.86387014802</c:v>
                </c:pt>
                <c:pt idx="180">
                  <c:v>415040.47578504699</c:v>
                </c:pt>
                <c:pt idx="181">
                  <c:v>434701.31581250299</c:v>
                </c:pt>
                <c:pt idx="182">
                  <c:v>455293.50748669502</c:v>
                </c:pt>
                <c:pt idx="183">
                  <c:v>476861.16977144702</c:v>
                </c:pt>
                <c:pt idx="184">
                  <c:v>499450.511585514</c:v>
                </c:pt>
                <c:pt idx="185">
                  <c:v>523109.93080562598</c:v>
                </c:pt>
                <c:pt idx="186">
                  <c:v>547890.117959394</c:v>
                </c:pt>
                <c:pt idx="187">
                  <c:v>573844.16483023902</c:v>
                </c:pt>
                <c:pt idx="188">
                  <c:v>601027.67820703902</c:v>
                </c:pt>
                <c:pt idx="189">
                  <c:v>629498.89902218897</c:v>
                </c:pt>
                <c:pt idx="190">
                  <c:v>659318.82713335403</c:v>
                </c:pt>
                <c:pt idx="191">
                  <c:v>690551.35201623302</c:v>
                </c:pt>
                <c:pt idx="192">
                  <c:v>723263.38964835298</c:v>
                </c:pt>
                <c:pt idx="193">
                  <c:v>757525.02587719203</c:v>
                </c:pt>
                <c:pt idx="194">
                  <c:v>793409.66657974897</c:v>
                </c:pt>
                <c:pt idx="195">
                  <c:v>830994.19493533904</c:v>
                </c:pt>
                <c:pt idx="196">
                  <c:v>870359.13614851702</c:v>
                </c:pt>
                <c:pt idx="197">
                  <c:v>911588.82997508405</c:v>
                </c:pt>
                <c:pt idx="198">
                  <c:v>954771.61142080696</c:v>
                </c:pt>
                <c:pt idx="199">
                  <c:v>1000000</c:v>
                </c:pt>
              </c:numCache>
            </c:numRef>
          </c:xVal>
          <c:yVal>
            <c:numRef>
              <c:f>'[1]3.6V 1A'!$F$5:$F$204</c:f>
              <c:numCache>
                <c:formatCode>General</c:formatCode>
                <c:ptCount val="200"/>
                <c:pt idx="0">
                  <c:v>35.113546457865198</c:v>
                </c:pt>
                <c:pt idx="1">
                  <c:v>35.219656587955797</c:v>
                </c:pt>
                <c:pt idx="2">
                  <c:v>35.166432829485203</c:v>
                </c:pt>
                <c:pt idx="3">
                  <c:v>35.165222561626301</c:v>
                </c:pt>
                <c:pt idx="4">
                  <c:v>35.177605512629199</c:v>
                </c:pt>
                <c:pt idx="5">
                  <c:v>35.154783153472202</c:v>
                </c:pt>
                <c:pt idx="6">
                  <c:v>35.175100965206902</c:v>
                </c:pt>
                <c:pt idx="7">
                  <c:v>35.163371273030698</c:v>
                </c:pt>
                <c:pt idx="8">
                  <c:v>35.012485739640098</c:v>
                </c:pt>
                <c:pt idx="9">
                  <c:v>34.989227751841497</c:v>
                </c:pt>
                <c:pt idx="10">
                  <c:v>35.080534075761797</c:v>
                </c:pt>
                <c:pt idx="11">
                  <c:v>35.003038055760001</c:v>
                </c:pt>
                <c:pt idx="12">
                  <c:v>35.068448912175498</c:v>
                </c:pt>
                <c:pt idx="13">
                  <c:v>35.0443130046785</c:v>
                </c:pt>
                <c:pt idx="14">
                  <c:v>35.005787265588602</c:v>
                </c:pt>
                <c:pt idx="15">
                  <c:v>35.043978610365201</c:v>
                </c:pt>
                <c:pt idx="16">
                  <c:v>34.976279458933298</c:v>
                </c:pt>
                <c:pt idx="17">
                  <c:v>34.931569366403302</c:v>
                </c:pt>
                <c:pt idx="18">
                  <c:v>34.847834835327198</c:v>
                </c:pt>
                <c:pt idx="19">
                  <c:v>34.7935903525727</c:v>
                </c:pt>
                <c:pt idx="20">
                  <c:v>34.714756449362</c:v>
                </c:pt>
                <c:pt idx="21">
                  <c:v>34.831389153416801</c:v>
                </c:pt>
                <c:pt idx="22">
                  <c:v>34.711167640499497</c:v>
                </c:pt>
                <c:pt idx="23">
                  <c:v>34.644193529305902</c:v>
                </c:pt>
                <c:pt idx="24">
                  <c:v>34.544729396003603</c:v>
                </c:pt>
                <c:pt idx="25">
                  <c:v>34.547802886507</c:v>
                </c:pt>
                <c:pt idx="26">
                  <c:v>34.4321314046908</c:v>
                </c:pt>
                <c:pt idx="27">
                  <c:v>34.344053943694803</c:v>
                </c:pt>
                <c:pt idx="28">
                  <c:v>34.274508204218897</c:v>
                </c:pt>
                <c:pt idx="29">
                  <c:v>34.140128906128197</c:v>
                </c:pt>
                <c:pt idx="30">
                  <c:v>33.854829017018503</c:v>
                </c:pt>
                <c:pt idx="31">
                  <c:v>33.871483087339698</c:v>
                </c:pt>
                <c:pt idx="32">
                  <c:v>33.819783727605298</c:v>
                </c:pt>
                <c:pt idx="33">
                  <c:v>33.5190152755086</c:v>
                </c:pt>
                <c:pt idx="34">
                  <c:v>33.579432571380103</c:v>
                </c:pt>
                <c:pt idx="35">
                  <c:v>33.448152134104703</c:v>
                </c:pt>
                <c:pt idx="36">
                  <c:v>33.110991765626402</c:v>
                </c:pt>
                <c:pt idx="37">
                  <c:v>33.135135048349603</c:v>
                </c:pt>
                <c:pt idx="38">
                  <c:v>33.011093690274301</c:v>
                </c:pt>
                <c:pt idx="39">
                  <c:v>32.713762030014301</c:v>
                </c:pt>
                <c:pt idx="40">
                  <c:v>32.459389760232803</c:v>
                </c:pt>
                <c:pt idx="41">
                  <c:v>32.318967337044199</c:v>
                </c:pt>
                <c:pt idx="42">
                  <c:v>32.137546098631098</c:v>
                </c:pt>
                <c:pt idx="43">
                  <c:v>31.8903019015547</c:v>
                </c:pt>
                <c:pt idx="44">
                  <c:v>31.643955043423201</c:v>
                </c:pt>
                <c:pt idx="45">
                  <c:v>31.311752711391499</c:v>
                </c:pt>
                <c:pt idx="46">
                  <c:v>31.055191999463801</c:v>
                </c:pt>
                <c:pt idx="47">
                  <c:v>30.752863337022301</c:v>
                </c:pt>
                <c:pt idx="48">
                  <c:v>30.455725648250301</c:v>
                </c:pt>
                <c:pt idx="49">
                  <c:v>30.105741097640198</c:v>
                </c:pt>
                <c:pt idx="50">
                  <c:v>29.7924717907777</c:v>
                </c:pt>
                <c:pt idx="51">
                  <c:v>29.406315580953098</c:v>
                </c:pt>
                <c:pt idx="52">
                  <c:v>29.047876434345302</c:v>
                </c:pt>
                <c:pt idx="53">
                  <c:v>28.690234055290698</c:v>
                </c:pt>
                <c:pt idx="54">
                  <c:v>28.2785725626584</c:v>
                </c:pt>
                <c:pt idx="55">
                  <c:v>27.821050602274401</c:v>
                </c:pt>
                <c:pt idx="56">
                  <c:v>27.3947603286075</c:v>
                </c:pt>
                <c:pt idx="57">
                  <c:v>26.972483603929501</c:v>
                </c:pt>
                <c:pt idx="58">
                  <c:v>26.489587991150302</c:v>
                </c:pt>
                <c:pt idx="59">
                  <c:v>26.030503912339899</c:v>
                </c:pt>
                <c:pt idx="60">
                  <c:v>25.524240655186102</c:v>
                </c:pt>
                <c:pt idx="61">
                  <c:v>25.033585479499099</c:v>
                </c:pt>
                <c:pt idx="62">
                  <c:v>24.5221915093537</c:v>
                </c:pt>
                <c:pt idx="63">
                  <c:v>23.9638642465675</c:v>
                </c:pt>
                <c:pt idx="64">
                  <c:v>23.434336425316999</c:v>
                </c:pt>
                <c:pt idx="65">
                  <c:v>22.896711307095199</c:v>
                </c:pt>
                <c:pt idx="66">
                  <c:v>22.314006539830601</c:v>
                </c:pt>
                <c:pt idx="67">
                  <c:v>21.802434366299799</c:v>
                </c:pt>
                <c:pt idx="68">
                  <c:v>21.2040992728307</c:v>
                </c:pt>
                <c:pt idx="69">
                  <c:v>20.652509955682</c:v>
                </c:pt>
                <c:pt idx="70">
                  <c:v>20.051231486656199</c:v>
                </c:pt>
                <c:pt idx="71">
                  <c:v>19.498344299616399</c:v>
                </c:pt>
                <c:pt idx="72">
                  <c:v>18.875563970125999</c:v>
                </c:pt>
                <c:pt idx="73">
                  <c:v>18.271424440305701</c:v>
                </c:pt>
                <c:pt idx="74">
                  <c:v>17.644083987128099</c:v>
                </c:pt>
                <c:pt idx="75">
                  <c:v>17.042681418205198</c:v>
                </c:pt>
                <c:pt idx="76">
                  <c:v>16.4011670458883</c:v>
                </c:pt>
                <c:pt idx="77">
                  <c:v>15.801423806696899</c:v>
                </c:pt>
                <c:pt idx="78">
                  <c:v>15.1354511559577</c:v>
                </c:pt>
                <c:pt idx="79">
                  <c:v>14.541464419139</c:v>
                </c:pt>
                <c:pt idx="80">
                  <c:v>13.873499680428401</c:v>
                </c:pt>
                <c:pt idx="81">
                  <c:v>13.2448723444511</c:v>
                </c:pt>
                <c:pt idx="82">
                  <c:v>12.578265055430199</c:v>
                </c:pt>
                <c:pt idx="83">
                  <c:v>11.9581070493703</c:v>
                </c:pt>
                <c:pt idx="84">
                  <c:v>11.307076518496901</c:v>
                </c:pt>
                <c:pt idx="85">
                  <c:v>10.6993185433455</c:v>
                </c:pt>
                <c:pt idx="86">
                  <c:v>10.031121293356</c:v>
                </c:pt>
                <c:pt idx="87">
                  <c:v>9.4334497892563807</c:v>
                </c:pt>
                <c:pt idx="88">
                  <c:v>8.7720448174111407</c:v>
                </c:pt>
                <c:pt idx="89">
                  <c:v>8.1666700618656893</c:v>
                </c:pt>
                <c:pt idx="90">
                  <c:v>7.5263940832803504</c:v>
                </c:pt>
                <c:pt idx="91">
                  <c:v>6.9391321282815204</c:v>
                </c:pt>
                <c:pt idx="92">
                  <c:v>6.30655389340874</c:v>
                </c:pt>
                <c:pt idx="93">
                  <c:v>5.7342023492608103</c:v>
                </c:pt>
                <c:pt idx="94">
                  <c:v>5.1232036488142301</c:v>
                </c:pt>
                <c:pt idx="95">
                  <c:v>4.5617258747015104</c:v>
                </c:pt>
                <c:pt idx="96">
                  <c:v>3.9960357015382799</c:v>
                </c:pt>
                <c:pt idx="97">
                  <c:v>3.4028413442116698</c:v>
                </c:pt>
                <c:pt idx="98">
                  <c:v>2.86254284308718</c:v>
                </c:pt>
                <c:pt idx="99">
                  <c:v>2.2854861725200402</c:v>
                </c:pt>
                <c:pt idx="100">
                  <c:v>1.7555064723450999</c:v>
                </c:pt>
                <c:pt idx="101">
                  <c:v>1.2013636799678</c:v>
                </c:pt>
                <c:pt idx="102">
                  <c:v>1.1524337910825999</c:v>
                </c:pt>
                <c:pt idx="103">
                  <c:v>0.13313270903337401</c:v>
                </c:pt>
                <c:pt idx="104">
                  <c:v>-0.36946482314150803</c:v>
                </c:pt>
                <c:pt idx="105">
                  <c:v>-0.90717054638547601</c:v>
                </c:pt>
                <c:pt idx="106">
                  <c:v>-1.3967282094233999</c:v>
                </c:pt>
                <c:pt idx="107">
                  <c:v>-1.91477294363058</c:v>
                </c:pt>
                <c:pt idx="108">
                  <c:v>-2.3963161099190899</c:v>
                </c:pt>
                <c:pt idx="109">
                  <c:v>-2.9142880544109699</c:v>
                </c:pt>
                <c:pt idx="110">
                  <c:v>-3.3798583151514201</c:v>
                </c:pt>
                <c:pt idx="111">
                  <c:v>-3.8716969561642398</c:v>
                </c:pt>
                <c:pt idx="112">
                  <c:v>-4.3277225259809597</c:v>
                </c:pt>
                <c:pt idx="113">
                  <c:v>-4.8274609508615898</c:v>
                </c:pt>
                <c:pt idx="114">
                  <c:v>-5.2664055941882699</c:v>
                </c:pt>
                <c:pt idx="115">
                  <c:v>-5.7518828402749103</c:v>
                </c:pt>
                <c:pt idx="116">
                  <c:v>-6.2148823148144201</c:v>
                </c:pt>
                <c:pt idx="117">
                  <c:v>-6.6857772773486897</c:v>
                </c:pt>
                <c:pt idx="118">
                  <c:v>-7.1500123455872204</c:v>
                </c:pt>
                <c:pt idx="119">
                  <c:v>-7.6468880048224497</c:v>
                </c:pt>
                <c:pt idx="120">
                  <c:v>-8.0943572571901203</c:v>
                </c:pt>
                <c:pt idx="121">
                  <c:v>-8.5381332811447308</c:v>
                </c:pt>
                <c:pt idx="122">
                  <c:v>-9.0101576065481606</c:v>
                </c:pt>
                <c:pt idx="123">
                  <c:v>-9.48985390079722</c:v>
                </c:pt>
                <c:pt idx="124">
                  <c:v>-9.9467131075758992</c:v>
                </c:pt>
                <c:pt idx="125">
                  <c:v>-10.4164480899711</c:v>
                </c:pt>
                <c:pt idx="126">
                  <c:v>-10.867035361445399</c:v>
                </c:pt>
                <c:pt idx="127">
                  <c:v>-11.368499365723499</c:v>
                </c:pt>
                <c:pt idx="128">
                  <c:v>-11.816609859453299</c:v>
                </c:pt>
                <c:pt idx="129">
                  <c:v>-12.3098919626712</c:v>
                </c:pt>
                <c:pt idx="130">
                  <c:v>-12.7790417399027</c:v>
                </c:pt>
                <c:pt idx="131">
                  <c:v>-13.2397622209325</c:v>
                </c:pt>
                <c:pt idx="132">
                  <c:v>-13.7441324935669</c:v>
                </c:pt>
                <c:pt idx="133">
                  <c:v>-14.203061012904</c:v>
                </c:pt>
                <c:pt idx="134">
                  <c:v>-14.750344737472</c:v>
                </c:pt>
                <c:pt idx="135">
                  <c:v>-15.311221620331899</c:v>
                </c:pt>
                <c:pt idx="136">
                  <c:v>-15.705595123613699</c:v>
                </c:pt>
                <c:pt idx="137">
                  <c:v>-16.1513138680629</c:v>
                </c:pt>
                <c:pt idx="138">
                  <c:v>-16.643227147115901</c:v>
                </c:pt>
                <c:pt idx="139">
                  <c:v>-17.2581837600417</c:v>
                </c:pt>
                <c:pt idx="140">
                  <c:v>-17.670150196630001</c:v>
                </c:pt>
                <c:pt idx="141">
                  <c:v>-18.3267929374794</c:v>
                </c:pt>
                <c:pt idx="142">
                  <c:v>-18.879115145351101</c:v>
                </c:pt>
                <c:pt idx="143">
                  <c:v>-19.4801716501666</c:v>
                </c:pt>
                <c:pt idx="144">
                  <c:v>-19.999303976880899</c:v>
                </c:pt>
                <c:pt idx="145">
                  <c:v>-20.413538473617901</c:v>
                </c:pt>
                <c:pt idx="146">
                  <c:v>-21.122402548854101</c:v>
                </c:pt>
                <c:pt idx="147">
                  <c:v>-21.834360844335901</c:v>
                </c:pt>
                <c:pt idx="148">
                  <c:v>-22.575019457658701</c:v>
                </c:pt>
                <c:pt idx="149">
                  <c:v>-22.936937901573501</c:v>
                </c:pt>
                <c:pt idx="150">
                  <c:v>-23.676650384870001</c:v>
                </c:pt>
                <c:pt idx="151">
                  <c:v>-24.497272762143101</c:v>
                </c:pt>
                <c:pt idx="152">
                  <c:v>-24.931895970019799</c:v>
                </c:pt>
                <c:pt idx="153">
                  <c:v>-25.446473504573198</c:v>
                </c:pt>
                <c:pt idx="154">
                  <c:v>-26.3786234251526</c:v>
                </c:pt>
                <c:pt idx="155">
                  <c:v>-26.6375746849825</c:v>
                </c:pt>
                <c:pt idx="156">
                  <c:v>-27.091798263076299</c:v>
                </c:pt>
                <c:pt idx="157">
                  <c:v>-28.0800822147765</c:v>
                </c:pt>
                <c:pt idx="158">
                  <c:v>-28.530717990307199</c:v>
                </c:pt>
                <c:pt idx="159">
                  <c:v>-29.2607956033123</c:v>
                </c:pt>
                <c:pt idx="160">
                  <c:v>-29.563123516174102</c:v>
                </c:pt>
                <c:pt idx="161">
                  <c:v>-30.7648646639418</c:v>
                </c:pt>
                <c:pt idx="162">
                  <c:v>-30.211892227022101</c:v>
                </c:pt>
                <c:pt idx="163">
                  <c:v>-32.087203428019002</c:v>
                </c:pt>
                <c:pt idx="164">
                  <c:v>-32.892966120558597</c:v>
                </c:pt>
                <c:pt idx="165">
                  <c:v>-33.305117648271398</c:v>
                </c:pt>
                <c:pt idx="166">
                  <c:v>-34.150734347210403</c:v>
                </c:pt>
                <c:pt idx="167">
                  <c:v>-34.726707264645498</c:v>
                </c:pt>
                <c:pt idx="168">
                  <c:v>-34.9495442194277</c:v>
                </c:pt>
                <c:pt idx="169">
                  <c:v>-34.854331709317499</c:v>
                </c:pt>
                <c:pt idx="170">
                  <c:v>-38.975084679817698</c:v>
                </c:pt>
                <c:pt idx="171">
                  <c:v>-36.628703214966102</c:v>
                </c:pt>
                <c:pt idx="172">
                  <c:v>-36.079834356686703</c:v>
                </c:pt>
                <c:pt idx="173">
                  <c:v>-35.152319315332598</c:v>
                </c:pt>
                <c:pt idx="174">
                  <c:v>-35.440020886118397</c:v>
                </c:pt>
                <c:pt idx="175">
                  <c:v>-33.661653557797997</c:v>
                </c:pt>
                <c:pt idx="176">
                  <c:v>-35.253863759250997</c:v>
                </c:pt>
                <c:pt idx="177">
                  <c:v>-35.406323988005298</c:v>
                </c:pt>
                <c:pt idx="178">
                  <c:v>-35.3907623007388</c:v>
                </c:pt>
                <c:pt idx="179">
                  <c:v>-36.450310248518598</c:v>
                </c:pt>
                <c:pt idx="180">
                  <c:v>-37.030632857797002</c:v>
                </c:pt>
                <c:pt idx="181">
                  <c:v>-37.184650334344902</c:v>
                </c:pt>
                <c:pt idx="182">
                  <c:v>-36.849169282896803</c:v>
                </c:pt>
                <c:pt idx="183">
                  <c:v>-37.500322525597902</c:v>
                </c:pt>
                <c:pt idx="184">
                  <c:v>-36.311308828188103</c:v>
                </c:pt>
                <c:pt idx="185">
                  <c:v>-36.181739037137703</c:v>
                </c:pt>
                <c:pt idx="186">
                  <c:v>-37.3617944847093</c:v>
                </c:pt>
                <c:pt idx="187">
                  <c:v>-35.372385181474797</c:v>
                </c:pt>
                <c:pt idx="188">
                  <c:v>-37.143562802718201</c:v>
                </c:pt>
                <c:pt idx="189">
                  <c:v>-37.138616744398597</c:v>
                </c:pt>
                <c:pt idx="190">
                  <c:v>-35.880981479103603</c:v>
                </c:pt>
                <c:pt idx="191">
                  <c:v>-36.731561169090298</c:v>
                </c:pt>
                <c:pt idx="192">
                  <c:v>-35.858594516630397</c:v>
                </c:pt>
                <c:pt idx="193">
                  <c:v>-34.836322537778599</c:v>
                </c:pt>
                <c:pt idx="194">
                  <c:v>-33.805370099350597</c:v>
                </c:pt>
                <c:pt idx="195">
                  <c:v>-34.139838993848201</c:v>
                </c:pt>
                <c:pt idx="196">
                  <c:v>-34.055588727223103</c:v>
                </c:pt>
                <c:pt idx="197">
                  <c:v>-32.242458617649099</c:v>
                </c:pt>
                <c:pt idx="198">
                  <c:v>-32.010732357533499</c:v>
                </c:pt>
                <c:pt idx="199">
                  <c:v>-32.852617894616102</c:v>
                </c:pt>
              </c:numCache>
            </c:numRef>
          </c:yVal>
          <c:smooth val="1"/>
          <c:extLst>
            <c:ext xmlns:c16="http://schemas.microsoft.com/office/drawing/2014/chart" uri="{C3380CC4-5D6E-409C-BE32-E72D297353CC}">
              <c16:uniqueId val="{00000001-7A27-A044-A042-188F825EA206}"/>
            </c:ext>
          </c:extLst>
        </c:ser>
        <c:ser>
          <c:idx val="4"/>
          <c:order val="4"/>
          <c:tx>
            <c:v>gain_Excel</c:v>
          </c:tx>
          <c:spPr>
            <a:ln>
              <a:solidFill>
                <a:schemeClr val="tx2"/>
              </a:solidFill>
              <a:prstDash val="dash"/>
            </a:ln>
          </c:spPr>
          <c:marker>
            <c:symbol val="none"/>
          </c:marker>
          <c:xVal>
            <c:numRef>
              <c:f>'[1]3.6V 1A'!$I$5:$I$45</c:f>
              <c:numCache>
                <c:formatCode>General</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'[1]3.6V 1A'!$J$5:$J$45</c:f>
              <c:numCache>
                <c:formatCode>General</c:formatCode>
                <c:ptCount val="41"/>
                <c:pt idx="0">
                  <c:v>52.687620949153178</c:v>
                </c:pt>
                <c:pt idx="1">
                  <c:v>50.685483621765478</c:v>
                </c:pt>
                <c:pt idx="2">
                  <c:v>48.679078480174034</c:v>
                </c:pt>
                <c:pt idx="3">
                  <c:v>46.667049317930712</c:v>
                </c:pt>
                <c:pt idx="4">
                  <c:v>44.64686827683969</c:v>
                </c:pt>
                <c:pt idx="5">
                  <c:v>42.614350758879297</c:v>
                </c:pt>
                <c:pt idx="6">
                  <c:v>40.562900794884705</c:v>
                </c:pt>
                <c:pt idx="7">
                  <c:v>38.482443677673224</c:v>
                </c:pt>
                <c:pt idx="8">
                  <c:v>36.358082393297636</c:v>
                </c:pt>
                <c:pt idx="9">
                  <c:v>34.168741039338549</c:v>
                </c:pt>
                <c:pt idx="10">
                  <c:v>31.886519487837454</c:v>
                </c:pt>
                <c:pt idx="11">
                  <c:v>29.478132110424824</c:v>
                </c:pt>
                <c:pt idx="12">
                  <c:v>26.910136968146396</c:v>
                </c:pt>
                <c:pt idx="13">
                  <c:v>24.158573335565933</c:v>
                </c:pt>
                <c:pt idx="14">
                  <c:v>21.220480395770807</c:v>
                </c:pt>
                <c:pt idx="15">
                  <c:v>18.121652298059644</c:v>
                </c:pt>
                <c:pt idx="16">
                  <c:v>14.915929102972868</c:v>
                </c:pt>
                <c:pt idx="17">
                  <c:v>11.676334503549299</c:v>
                </c:pt>
                <c:pt idx="18">
                  <c:v>8.481942306133206</c:v>
                </c:pt>
                <c:pt idx="19">
                  <c:v>5.4037745581787178</c:v>
                </c:pt>
                <c:pt idx="20">
                  <c:v>2.4920410728021203</c:v>
                </c:pt>
                <c:pt idx="21">
                  <c:v>-0.231743202109854</c:v>
                </c:pt>
                <c:pt idx="22">
                  <c:v>-2.7741176393401954</c:v>
                </c:pt>
                <c:pt idx="23">
                  <c:v>-5.1609823024744763</c:v>
                </c:pt>
                <c:pt idx="24">
                  <c:v>-7.4260167133812942</c:v>
                </c:pt>
                <c:pt idx="25">
                  <c:v>-9.6015660594924377</c:v>
                </c:pt>
                <c:pt idx="26">
                  <c:v>-11.713972095793732</c:v>
                </c:pt>
                <c:pt idx="27">
                  <c:v>-13.782431145647603</c:v>
                </c:pt>
                <c:pt idx="28">
                  <c:v>-15.819652915581599</c:v>
                </c:pt>
                <c:pt idx="29">
                  <c:v>-17.83303844337394</c:v>
                </c:pt>
                <c:pt idx="30">
                  <c:v>-19.825761528371331</c:v>
                </c:pt>
                <c:pt idx="31">
                  <c:v>-21.797632536529612</c:v>
                </c:pt>
                <c:pt idx="32">
                  <c:v>-23.745956895359502</c:v>
                </c:pt>
                <c:pt idx="33">
                  <c:v>-25.666835686039452</c:v>
                </c:pt>
                <c:pt idx="34">
                  <c:v>-27.557370189451163</c:v>
                </c:pt>
                <c:pt idx="35">
                  <c:v>-29.418639079849264</c:v>
                </c:pt>
                <c:pt idx="36">
                  <c:v>-31.257940333116828</c:v>
                </c:pt>
                <c:pt idx="37">
                  <c:v>-33.087817506931636</c:v>
                </c:pt>
                <c:pt idx="38">
                  <c:v>-34.921038394014808</c:v>
                </c:pt>
                <c:pt idx="39">
                  <c:v>-36.764345462744814</c:v>
                </c:pt>
                <c:pt idx="40">
                  <c:v>-38.614877696201091</c:v>
                </c:pt>
              </c:numCache>
            </c:numRef>
          </c:yVal>
          <c:smooth val="1"/>
          <c:extLst>
            <c:ext xmlns:c16="http://schemas.microsoft.com/office/drawing/2014/chart" uri="{C3380CC4-5D6E-409C-BE32-E72D297353CC}">
              <c16:uniqueId val="{00000002-7A27-A044-A042-188F825EA206}"/>
            </c:ext>
          </c:extLst>
        </c:ser>
        <c:dLbls>
          <c:showLegendKey val="0"/>
          <c:showVal val="0"/>
          <c:showCatName val="0"/>
          <c:showSerName val="0"/>
          <c:showPercent val="0"/>
          <c:showBubbleSize val="0"/>
        </c:dLbls>
        <c:axId val="529539456"/>
        <c:axId val="529541376"/>
      </c:scatterChart>
      <c:scatterChart>
        <c:scatterStyle val="smoothMarker"/>
        <c:varyColors val="0"/>
        <c:ser>
          <c:idx val="1"/>
          <c:order val="1"/>
          <c:tx>
            <c:v>phase_SIMPLIS</c:v>
          </c:tx>
          <c:marker>
            <c:symbol val="none"/>
          </c:marker>
          <c:xVal>
            <c:numRef>
              <c:f>'[1]3.6V 1A'!$A$5:$A$1505</c:f>
              <c:numCache>
                <c:formatCode>General</c:formatCode>
                <c:ptCount val="1501"/>
                <c:pt idx="0">
                  <c:v>10</c:v>
                </c:pt>
                <c:pt idx="1">
                  <c:v>10.0925288607668</c:v>
                </c:pt>
                <c:pt idx="2">
                  <c:v>10.185913880541101</c:v>
                </c:pt>
                <c:pt idx="3">
                  <c:v>10.2801629812647</c:v>
                </c:pt>
                <c:pt idx="4">
                  <c:v>10.375284158180101</c:v>
                </c:pt>
                <c:pt idx="5">
                  <c:v>10.4712854805089</c:v>
                </c:pt>
                <c:pt idx="6">
                  <c:v>10.568175092136499</c:v>
                </c:pt>
                <c:pt idx="7">
                  <c:v>10.6659612123025</c:v>
                </c:pt>
                <c:pt idx="8">
                  <c:v>10.764652136298301</c:v>
                </c:pt>
                <c:pt idx="9">
                  <c:v>10.864256236170601</c:v>
                </c:pt>
                <c:pt idx="10">
                  <c:v>10.9647819614318</c:v>
                </c:pt>
                <c:pt idx="11">
                  <c:v>11.066237839776599</c:v>
                </c:pt>
                <c:pt idx="12">
                  <c:v>11.1686324778056</c:v>
                </c:pt>
                <c:pt idx="13">
                  <c:v>11.271974561755099</c:v>
                </c:pt>
                <c:pt idx="14">
                  <c:v>11.3762728582343</c:v>
                </c:pt>
                <c:pt idx="15">
                  <c:v>11.4815362149688</c:v>
                </c:pt>
                <c:pt idx="16">
                  <c:v>11.587773561551201</c:v>
                </c:pt>
                <c:pt idx="17">
                  <c:v>11.694993910198701</c:v>
                </c:pt>
                <c:pt idx="18">
                  <c:v>11.803206356517199</c:v>
                </c:pt>
                <c:pt idx="19">
                  <c:v>11.9124200802737</c:v>
                </c:pt>
                <c:pt idx="20">
                  <c:v>12.022644346174101</c:v>
                </c:pt>
                <c:pt idx="21">
                  <c:v>12.1338885046497</c:v>
                </c:pt>
                <c:pt idx="22">
                  <c:v>12.2461619926504</c:v>
                </c:pt>
                <c:pt idx="23">
                  <c:v>12.3594743344451</c:v>
                </c:pt>
                <c:pt idx="24">
                  <c:v>12.473835142429399</c:v>
                </c:pt>
                <c:pt idx="25">
                  <c:v>12.5892541179416</c:v>
                </c:pt>
                <c:pt idx="26">
                  <c:v>12.705741052085401</c:v>
                </c:pt>
                <c:pt idx="27">
                  <c:v>12.823305826560199</c:v>
                </c:pt>
                <c:pt idx="28">
                  <c:v>12.941958414499799</c:v>
                </c:pt>
                <c:pt idx="29">
                  <c:v>13.061708881318401</c:v>
                </c:pt>
                <c:pt idx="30">
                  <c:v>13.182567385564001</c:v>
                </c:pt>
                <c:pt idx="31">
                  <c:v>13.304544179780899</c:v>
                </c:pt>
                <c:pt idx="32">
                  <c:v>13.4276496113786</c:v>
                </c:pt>
                <c:pt idx="33">
                  <c:v>13.5518941235103</c:v>
                </c:pt>
                <c:pt idx="34">
                  <c:v>13.6772882559584</c:v>
                </c:pt>
                <c:pt idx="35">
                  <c:v>13.8038426460288</c:v>
                </c:pt>
                <c:pt idx="36">
                  <c:v>13.931568029453</c:v>
                </c:pt>
                <c:pt idx="37">
                  <c:v>14.0604752412991</c:v>
                </c:pt>
                <c:pt idx="38">
                  <c:v>14.190575216890901</c:v>
                </c:pt>
                <c:pt idx="39">
                  <c:v>14.3218789927354</c:v>
                </c:pt>
                <c:pt idx="40">
                  <c:v>14.454397707459201</c:v>
                </c:pt>
                <c:pt idx="41">
                  <c:v>14.5881426027534</c:v>
                </c:pt>
                <c:pt idx="42">
                  <c:v>14.7231250243271</c:v>
                </c:pt>
                <c:pt idx="43">
                  <c:v>14.85935642287</c:v>
                </c:pt>
                <c:pt idx="44">
                  <c:v>14.996848355023699</c:v>
                </c:pt>
                <c:pt idx="45">
                  <c:v>15.135612484361999</c:v>
                </c:pt>
                <c:pt idx="46">
                  <c:v>15.2756605823807</c:v>
                </c:pt>
                <c:pt idx="47">
                  <c:v>15.4170045294955</c:v>
                </c:pt>
                <c:pt idx="48">
                  <c:v>15.559656316050701</c:v>
                </c:pt>
                <c:pt idx="49">
                  <c:v>15.703628043335501</c:v>
                </c:pt>
                <c:pt idx="50">
                  <c:v>15.848931924611099</c:v>
                </c:pt>
                <c:pt idx="51">
                  <c:v>15.9955802861466</c:v>
                </c:pt>
                <c:pt idx="52">
                  <c:v>16.1435855682648</c:v>
                </c:pt>
                <c:pt idx="53">
                  <c:v>16.2929603263972</c:v>
                </c:pt>
                <c:pt idx="54">
                  <c:v>16.4437172321493</c:v>
                </c:pt>
                <c:pt idx="55">
                  <c:v>16.595869074375599</c:v>
                </c:pt>
                <c:pt idx="56">
                  <c:v>16.749428760264301</c:v>
                </c:pt>
                <c:pt idx="57">
                  <c:v>16.904409316432599</c:v>
                </c:pt>
                <c:pt idx="58">
                  <c:v>17.060823890031202</c:v>
                </c:pt>
                <c:pt idx="59">
                  <c:v>17.218685749860001</c:v>
                </c:pt>
                <c:pt idx="60">
                  <c:v>17.378008287493699</c:v>
                </c:pt>
                <c:pt idx="61">
                  <c:v>17.538805018417602</c:v>
                </c:pt>
                <c:pt idx="62">
                  <c:v>17.701089583174198</c:v>
                </c:pt>
                <c:pt idx="63">
                  <c:v>17.8648757485205</c:v>
                </c:pt>
                <c:pt idx="64">
                  <c:v>18.030177408595598</c:v>
                </c:pt>
                <c:pt idx="65">
                  <c:v>18.197008586099798</c:v>
                </c:pt>
                <c:pt idx="66">
                  <c:v>18.365383433483402</c:v>
                </c:pt>
                <c:pt idx="67">
                  <c:v>18.535316234148102</c:v>
                </c:pt>
                <c:pt idx="68">
                  <c:v>18.706821403658001</c:v>
                </c:pt>
                <c:pt idx="69">
                  <c:v>18.879913490962899</c:v>
                </c:pt>
                <c:pt idx="70">
                  <c:v>19.054607179632399</c:v>
                </c:pt>
                <c:pt idx="71">
                  <c:v>19.230917289101502</c:v>
                </c:pt>
                <c:pt idx="72">
                  <c:v>19.408858775927701</c:v>
                </c:pt>
                <c:pt idx="73">
                  <c:v>19.588446735059801</c:v>
                </c:pt>
                <c:pt idx="74">
                  <c:v>19.769696401118601</c:v>
                </c:pt>
                <c:pt idx="75">
                  <c:v>19.952623149688701</c:v>
                </c:pt>
                <c:pt idx="76">
                  <c:v>20.137242498623799</c:v>
                </c:pt>
                <c:pt idx="77">
                  <c:v>20.323570109362201</c:v>
                </c:pt>
                <c:pt idx="78">
                  <c:v>20.511621788255599</c:v>
                </c:pt>
                <c:pt idx="79">
                  <c:v>20.701413487910401</c:v>
                </c:pt>
                <c:pt idx="80">
                  <c:v>20.892961308540301</c:v>
                </c:pt>
                <c:pt idx="81">
                  <c:v>21.086281499332799</c:v>
                </c:pt>
                <c:pt idx="82">
                  <c:v>21.281390459827101</c:v>
                </c:pt>
                <c:pt idx="83">
                  <c:v>21.478304741305301</c:v>
                </c:pt>
                <c:pt idx="84">
                  <c:v>21.677041048196902</c:v>
                </c:pt>
                <c:pt idx="85">
                  <c:v>21.877616239495499</c:v>
                </c:pt>
                <c:pt idx="86">
                  <c:v>22.080047330188901</c:v>
                </c:pt>
                <c:pt idx="87">
                  <c:v>22.284351492702999</c:v>
                </c:pt>
                <c:pt idx="88">
                  <c:v>22.490546058357801</c:v>
                </c:pt>
                <c:pt idx="89">
                  <c:v>22.698648518838201</c:v>
                </c:pt>
                <c:pt idx="90">
                  <c:v>22.908676527677699</c:v>
                </c:pt>
                <c:pt idx="91">
                  <c:v>23.120647901755898</c:v>
                </c:pt>
                <c:pt idx="92">
                  <c:v>23.334580622810002</c:v>
                </c:pt>
                <c:pt idx="93">
                  <c:v>23.55049283896</c:v>
                </c:pt>
                <c:pt idx="94">
                  <c:v>23.768402866248699</c:v>
                </c:pt>
                <c:pt idx="95">
                  <c:v>23.9883291901949</c:v>
                </c:pt>
                <c:pt idx="96">
                  <c:v>24.210290467361698</c:v>
                </c:pt>
                <c:pt idx="97">
                  <c:v>24.434305526939699</c:v>
                </c:pt>
                <c:pt idx="98">
                  <c:v>24.6603933723433</c:v>
                </c:pt>
                <c:pt idx="99">
                  <c:v>24.888573182823901</c:v>
                </c:pt>
                <c:pt idx="100">
                  <c:v>25.118864315095799</c:v>
                </c:pt>
                <c:pt idx="101">
                  <c:v>25.351286304978998</c:v>
                </c:pt>
                <c:pt idx="102">
                  <c:v>25.585858869056398</c:v>
                </c:pt>
                <c:pt idx="103">
                  <c:v>25.822601906345898</c:v>
                </c:pt>
                <c:pt idx="104">
                  <c:v>26.061535499988899</c:v>
                </c:pt>
                <c:pt idx="105">
                  <c:v>26.3026799189538</c:v>
                </c:pt>
                <c:pt idx="106">
                  <c:v>26.5460556197553</c:v>
                </c:pt>
                <c:pt idx="107">
                  <c:v>26.791683248190299</c:v>
                </c:pt>
                <c:pt idx="108">
                  <c:v>27.039583641088399</c:v>
                </c:pt>
                <c:pt idx="109">
                  <c:v>27.2897778280804</c:v>
                </c:pt>
                <c:pt idx="110">
                  <c:v>27.542287033381601</c:v>
                </c:pt>
                <c:pt idx="111">
                  <c:v>27.797132677592799</c:v>
                </c:pt>
                <c:pt idx="112">
                  <c:v>28.0543363795171</c:v>
                </c:pt>
                <c:pt idx="113">
                  <c:v>28.313919957993701</c:v>
                </c:pt>
                <c:pt idx="114">
                  <c:v>28.575905433749401</c:v>
                </c:pt>
                <c:pt idx="115">
                  <c:v>28.840315031266002</c:v>
                </c:pt>
                <c:pt idx="116">
                  <c:v>29.107171180666001</c:v>
                </c:pt>
                <c:pt idx="117">
                  <c:v>29.376496519615301</c:v>
                </c:pt>
                <c:pt idx="118">
                  <c:v>29.648313895243401</c:v>
                </c:pt>
                <c:pt idx="119">
                  <c:v>29.9226463660818</c:v>
                </c:pt>
                <c:pt idx="120">
                  <c:v>30.199517204020101</c:v>
                </c:pt>
                <c:pt idx="121">
                  <c:v>30.478949896279801</c:v>
                </c:pt>
                <c:pt idx="122">
                  <c:v>30.760968147406999</c:v>
                </c:pt>
                <c:pt idx="123">
                  <c:v>31.0455958812835</c:v>
                </c:pt>
                <c:pt idx="124">
                  <c:v>31.3328572431558</c:v>
                </c:pt>
                <c:pt idx="125">
                  <c:v>31.6227766016837</c:v>
                </c:pt>
                <c:pt idx="126">
                  <c:v>31.915378551007599</c:v>
                </c:pt>
                <c:pt idx="127">
                  <c:v>32.210687912834302</c:v>
                </c:pt>
                <c:pt idx="128">
                  <c:v>32.508729738543401</c:v>
                </c:pt>
                <c:pt idx="129">
                  <c:v>32.809529311311898</c:v>
                </c:pt>
                <c:pt idx="130">
                  <c:v>33.113112148259098</c:v>
                </c:pt>
                <c:pt idx="131">
                  <c:v>33.419504002611397</c:v>
                </c:pt>
                <c:pt idx="132">
                  <c:v>33.728730865886803</c:v>
                </c:pt>
                <c:pt idx="133">
                  <c:v>34.040818970099998</c:v>
                </c:pt>
                <c:pt idx="134">
                  <c:v>34.355794789987399</c:v>
                </c:pt>
                <c:pt idx="135">
                  <c:v>34.673685045253102</c:v>
                </c:pt>
                <c:pt idx="136">
                  <c:v>34.994516702835703</c:v>
                </c:pt>
                <c:pt idx="137">
                  <c:v>35.3183169791957</c:v>
                </c:pt>
                <c:pt idx="138">
                  <c:v>35.645113342624398</c:v>
                </c:pt>
                <c:pt idx="139">
                  <c:v>35.9749335155742</c:v>
                </c:pt>
                <c:pt idx="140">
                  <c:v>36.307805477010099</c:v>
                </c:pt>
                <c:pt idx="141">
                  <c:v>36.643757464783299</c:v>
                </c:pt>
                <c:pt idx="142">
                  <c:v>36.982817978026603</c:v>
                </c:pt>
                <c:pt idx="143">
                  <c:v>37.325015779571999</c:v>
                </c:pt>
                <c:pt idx="144">
                  <c:v>37.670379898390799</c:v>
                </c:pt>
                <c:pt idx="145">
                  <c:v>38.018939632056103</c:v>
                </c:pt>
                <c:pt idx="146">
                  <c:v>38.370724549227802</c:v>
                </c:pt>
                <c:pt idx="147">
                  <c:v>38.725764492161701</c:v>
                </c:pt>
                <c:pt idx="148">
                  <c:v>39.0840895792401</c:v>
                </c:pt>
                <c:pt idx="149">
                  <c:v>39.445730207527802</c:v>
                </c:pt>
                <c:pt idx="150">
                  <c:v>39.810717055349699</c:v>
                </c:pt>
                <c:pt idx="151">
                  <c:v>40.179081084893902</c:v>
                </c:pt>
                <c:pt idx="152">
                  <c:v>40.550853544838297</c:v>
                </c:pt>
                <c:pt idx="153">
                  <c:v>40.926065973001002</c:v>
                </c:pt>
                <c:pt idx="154">
                  <c:v>41.304750199016098</c:v>
                </c:pt>
                <c:pt idx="155">
                  <c:v>41.686938347033497</c:v>
                </c:pt>
                <c:pt idx="156">
                  <c:v>42.072662838444401</c:v>
                </c:pt>
                <c:pt idx="157">
                  <c:v>42.461956394631201</c:v>
                </c:pt>
                <c:pt idx="158">
                  <c:v>42.854852039743903</c:v>
                </c:pt>
                <c:pt idx="159">
                  <c:v>43.2513831035008</c:v>
                </c:pt>
                <c:pt idx="160">
                  <c:v>43.651583224016598</c:v>
                </c:pt>
                <c:pt idx="161">
                  <c:v>44.0554863506553</c:v>
                </c:pt>
                <c:pt idx="162">
                  <c:v>44.463126746910802</c:v>
                </c:pt>
                <c:pt idx="163">
                  <c:v>44.874538993313202</c:v>
                </c:pt>
                <c:pt idx="164">
                  <c:v>45.289757990361998</c:v>
                </c:pt>
                <c:pt idx="165">
                  <c:v>45.708818961487502</c:v>
                </c:pt>
                <c:pt idx="166">
                  <c:v>46.131757456037903</c:v>
                </c:pt>
                <c:pt idx="167">
                  <c:v>46.558609352295903</c:v>
                </c:pt>
                <c:pt idx="168">
                  <c:v>46.989410860521502</c:v>
                </c:pt>
                <c:pt idx="169">
                  <c:v>47.424198526024398</c:v>
                </c:pt>
                <c:pt idx="170">
                  <c:v>47.863009232263799</c:v>
                </c:pt>
                <c:pt idx="171">
                  <c:v>48.305880203977203</c:v>
                </c:pt>
                <c:pt idx="172">
                  <c:v>48.752849010338601</c:v>
                </c:pt>
                <c:pt idx="173">
                  <c:v>49.203953568145003</c:v>
                </c:pt>
                <c:pt idx="174">
                  <c:v>49.659232145033499</c:v>
                </c:pt>
                <c:pt idx="175">
                  <c:v>50.118723362727202</c:v>
                </c:pt>
                <c:pt idx="176">
                  <c:v>50.582466200311401</c:v>
                </c:pt>
                <c:pt idx="177">
                  <c:v>51.050499997540598</c:v>
                </c:pt>
                <c:pt idx="178">
                  <c:v>51.522864458175597</c:v>
                </c:pt>
                <c:pt idx="179">
                  <c:v>51.999599653351602</c:v>
                </c:pt>
                <c:pt idx="180">
                  <c:v>52.480746024977201</c:v>
                </c:pt>
                <c:pt idx="181">
                  <c:v>52.966344389165698</c:v>
                </c:pt>
                <c:pt idx="182">
                  <c:v>53.456435939697101</c:v>
                </c:pt>
                <c:pt idx="183">
                  <c:v>53.951062251512703</c:v>
                </c:pt>
                <c:pt idx="184">
                  <c:v>54.4502652842421</c:v>
                </c:pt>
                <c:pt idx="185">
                  <c:v>54.954087385762399</c:v>
                </c:pt>
                <c:pt idx="186">
                  <c:v>55.462571295791001</c:v>
                </c:pt>
                <c:pt idx="187">
                  <c:v>55.975760149510997</c:v>
                </c:pt>
                <c:pt idx="188">
                  <c:v>56.4936974812302</c:v>
                </c:pt>
                <c:pt idx="189">
                  <c:v>57.016427228074697</c:v>
                </c:pt>
                <c:pt idx="190">
                  <c:v>57.543993733715602</c:v>
                </c:pt>
                <c:pt idx="191">
                  <c:v>58.076441752131203</c:v>
                </c:pt>
                <c:pt idx="192">
                  <c:v>58.613816451402798</c:v>
                </c:pt>
                <c:pt idx="193">
                  <c:v>59.156163417547397</c:v>
                </c:pt>
                <c:pt idx="194">
                  <c:v>59.703528658383597</c:v>
                </c:pt>
                <c:pt idx="195">
                  <c:v>60.255958607435701</c:v>
                </c:pt>
                <c:pt idx="196">
                  <c:v>60.813500127871698</c:v>
                </c:pt>
                <c:pt idx="197">
                  <c:v>61.3762005164794</c:v>
                </c:pt>
                <c:pt idx="198">
                  <c:v>61.944107507678098</c:v>
                </c:pt>
                <c:pt idx="199">
                  <c:v>62.517269277568502</c:v>
                </c:pt>
                <c:pt idx="200">
                  <c:v>63.0957344480193</c:v>
                </c:pt>
                <c:pt idx="201">
                  <c:v>63.679552090791503</c:v>
                </c:pt>
                <c:pt idx="202">
                  <c:v>64.268771731701904</c:v>
                </c:pt>
                <c:pt idx="203">
                  <c:v>64.863443354823801</c:v>
                </c:pt>
                <c:pt idx="204">
                  <c:v>65.463617406727394</c:v>
                </c:pt>
                <c:pt idx="205">
                  <c:v>66.069344800759495</c:v>
                </c:pt>
                <c:pt idx="206">
                  <c:v>66.680676921362206</c:v>
                </c:pt>
                <c:pt idx="207">
                  <c:v>67.297665628431702</c:v>
                </c:pt>
                <c:pt idx="208">
                  <c:v>67.920363261718407</c:v>
                </c:pt>
                <c:pt idx="209">
                  <c:v>68.5488226452661</c:v>
                </c:pt>
                <c:pt idx="210">
                  <c:v>69.1830970918936</c:v>
                </c:pt>
                <c:pt idx="211">
                  <c:v>69.823240407717094</c:v>
                </c:pt>
                <c:pt idx="212">
                  <c:v>70.469306896714599</c:v>
                </c:pt>
                <c:pt idx="213">
                  <c:v>71.121351365332799</c:v>
                </c:pt>
                <c:pt idx="214">
                  <c:v>71.779429127136098</c:v>
                </c:pt>
                <c:pt idx="215">
                  <c:v>72.443596007498996</c:v>
                </c:pt>
                <c:pt idx="216">
                  <c:v>73.113908348341695</c:v>
                </c:pt>
                <c:pt idx="217">
                  <c:v>73.790423012909997</c:v>
                </c:pt>
                <c:pt idx="218">
                  <c:v>74.473197390598799</c:v>
                </c:pt>
                <c:pt idx="219">
                  <c:v>75.162289401820502</c:v>
                </c:pt>
                <c:pt idx="220">
                  <c:v>75.857757502918304</c:v>
                </c:pt>
                <c:pt idx="221">
                  <c:v>76.5596606911256</c:v>
                </c:pt>
                <c:pt idx="222">
                  <c:v>77.268058509570196</c:v>
                </c:pt>
                <c:pt idx="223">
                  <c:v>77.983011052325807</c:v>
                </c:pt>
                <c:pt idx="224">
                  <c:v>78.704578969509797</c:v>
                </c:pt>
                <c:pt idx="225">
                  <c:v>79.432823472428097</c:v>
                </c:pt>
                <c:pt idx="226">
                  <c:v>80.167806338767903</c:v>
                </c:pt>
                <c:pt idx="227">
                  <c:v>80.909589917838204</c:v>
                </c:pt>
                <c:pt idx="228">
                  <c:v>81.658237135859196</c:v>
                </c:pt>
                <c:pt idx="229">
                  <c:v>82.413811501300202</c:v>
                </c:pt>
                <c:pt idx="230">
                  <c:v>83.176377110267097</c:v>
                </c:pt>
                <c:pt idx="231">
                  <c:v>83.945998651939703</c:v>
                </c:pt>
                <c:pt idx="232">
                  <c:v>84.722741414059598</c:v>
                </c:pt>
                <c:pt idx="233">
                  <c:v>85.506671288468297</c:v>
                </c:pt>
                <c:pt idx="234">
                  <c:v>86.297854776696994</c:v>
                </c:pt>
                <c:pt idx="235">
                  <c:v>87.096358995608</c:v>
                </c:pt>
                <c:pt idx="236">
                  <c:v>87.902251683088394</c:v>
                </c:pt>
                <c:pt idx="237">
                  <c:v>88.715601203795998</c:v>
                </c:pt>
                <c:pt idx="238">
                  <c:v>89.536476554959293</c:v>
                </c:pt>
                <c:pt idx="239">
                  <c:v>90.364947372230105</c:v>
                </c:pt>
                <c:pt idx="240">
                  <c:v>91.201083935590901</c:v>
                </c:pt>
                <c:pt idx="241">
                  <c:v>92.044957175317094</c:v>
                </c:pt>
                <c:pt idx="242">
                  <c:v>92.896638677993593</c:v>
                </c:pt>
                <c:pt idx="243">
                  <c:v>93.756200692587996</c:v>
                </c:pt>
                <c:pt idx="244">
                  <c:v>94.623716136579205</c:v>
                </c:pt>
                <c:pt idx="245">
                  <c:v>95.499258602143499</c:v>
                </c:pt>
                <c:pt idx="246">
                  <c:v>96.382902362397004</c:v>
                </c:pt>
                <c:pt idx="247">
                  <c:v>97.274722377696506</c:v>
                </c:pt>
                <c:pt idx="248">
                  <c:v>98.174794301998404</c:v>
                </c:pt>
                <c:pt idx="249">
                  <c:v>99.083194489276707</c:v>
                </c:pt>
                <c:pt idx="250">
                  <c:v>100</c:v>
                </c:pt>
                <c:pt idx="251">
                  <c:v>100.92528860766799</c:v>
                </c:pt>
                <c:pt idx="252">
                  <c:v>101.85913880541101</c:v>
                </c:pt>
                <c:pt idx="253">
                  <c:v>102.80162981264699</c:v>
                </c:pt>
                <c:pt idx="254">
                  <c:v>103.75284158180099</c:v>
                </c:pt>
                <c:pt idx="255">
                  <c:v>104.71285480508899</c:v>
                </c:pt>
                <c:pt idx="256">
                  <c:v>105.68175092136499</c:v>
                </c:pt>
                <c:pt idx="257">
                  <c:v>106.659612123025</c:v>
                </c:pt>
                <c:pt idx="258">
                  <c:v>107.64652136298299</c:v>
                </c:pt>
                <c:pt idx="259">
                  <c:v>108.642562361706</c:v>
                </c:pt>
                <c:pt idx="260">
                  <c:v>109.647819614318</c:v>
                </c:pt>
                <c:pt idx="261">
                  <c:v>110.66237839776601</c:v>
                </c:pt>
                <c:pt idx="262">
                  <c:v>111.686324778056</c:v>
                </c:pt>
                <c:pt idx="263">
                  <c:v>112.719745617551</c:v>
                </c:pt>
                <c:pt idx="264">
                  <c:v>113.762728582343</c:v>
                </c:pt>
                <c:pt idx="265">
                  <c:v>114.815362149688</c:v>
                </c:pt>
                <c:pt idx="266">
                  <c:v>115.87773561551199</c:v>
                </c:pt>
                <c:pt idx="267">
                  <c:v>116.949939101987</c:v>
                </c:pt>
                <c:pt idx="268">
                  <c:v>118.032063565172</c:v>
                </c:pt>
                <c:pt idx="269">
                  <c:v>119.12420080273699</c:v>
                </c:pt>
                <c:pt idx="270">
                  <c:v>120.226443461741</c:v>
                </c:pt>
                <c:pt idx="271">
                  <c:v>121.338885046497</c:v>
                </c:pt>
                <c:pt idx="272">
                  <c:v>122.461619926504</c:v>
                </c:pt>
                <c:pt idx="273">
                  <c:v>123.594743344451</c:v>
                </c:pt>
                <c:pt idx="274">
                  <c:v>124.738351424294</c:v>
                </c:pt>
                <c:pt idx="275">
                  <c:v>125.892541179416</c:v>
                </c:pt>
                <c:pt idx="276">
                  <c:v>127.05741052085401</c:v>
                </c:pt>
                <c:pt idx="277">
                  <c:v>128.23305826560201</c:v>
                </c:pt>
                <c:pt idx="278">
                  <c:v>129.419584144998</c:v>
                </c:pt>
                <c:pt idx="279">
                  <c:v>130.61708881318401</c:v>
                </c:pt>
                <c:pt idx="280">
                  <c:v>131.82567385563999</c:v>
                </c:pt>
                <c:pt idx="281">
                  <c:v>133.04544179780899</c:v>
                </c:pt>
                <c:pt idx="282">
                  <c:v>134.27649611378601</c:v>
                </c:pt>
                <c:pt idx="283">
                  <c:v>135.518941235103</c:v>
                </c:pt>
                <c:pt idx="284">
                  <c:v>136.77288255958399</c:v>
                </c:pt>
                <c:pt idx="285">
                  <c:v>138.03842646028801</c:v>
                </c:pt>
                <c:pt idx="286">
                  <c:v>139.31568029453001</c:v>
                </c:pt>
                <c:pt idx="287">
                  <c:v>140.60475241299099</c:v>
                </c:pt>
                <c:pt idx="288">
                  <c:v>141.905752168909</c:v>
                </c:pt>
                <c:pt idx="289">
                  <c:v>143.21878992735401</c:v>
                </c:pt>
                <c:pt idx="290">
                  <c:v>144.54397707459199</c:v>
                </c:pt>
                <c:pt idx="291">
                  <c:v>145.88142602753399</c:v>
                </c:pt>
                <c:pt idx="292">
                  <c:v>147.23125024327101</c:v>
                </c:pt>
                <c:pt idx="293">
                  <c:v>148.59356422869999</c:v>
                </c:pt>
                <c:pt idx="294">
                  <c:v>149.96848355023701</c:v>
                </c:pt>
                <c:pt idx="295">
                  <c:v>151.35612484361999</c:v>
                </c:pt>
                <c:pt idx="296">
                  <c:v>152.75660582380701</c:v>
                </c:pt>
                <c:pt idx="297">
                  <c:v>154.170045294955</c:v>
                </c:pt>
                <c:pt idx="298">
                  <c:v>155.596563160507</c:v>
                </c:pt>
                <c:pt idx="299">
                  <c:v>157.03628043335499</c:v>
                </c:pt>
                <c:pt idx="300">
                  <c:v>158.48931924611099</c:v>
                </c:pt>
                <c:pt idx="301">
                  <c:v>159.955802861466</c:v>
                </c:pt>
                <c:pt idx="302">
                  <c:v>161.435855682648</c:v>
                </c:pt>
                <c:pt idx="303">
                  <c:v>162.92960326397201</c:v>
                </c:pt>
                <c:pt idx="304">
                  <c:v>164.43717232149299</c:v>
                </c:pt>
                <c:pt idx="305">
                  <c:v>165.95869074375599</c:v>
                </c:pt>
                <c:pt idx="306">
                  <c:v>167.494287602643</c:v>
                </c:pt>
                <c:pt idx="307">
                  <c:v>169.044093164326</c:v>
                </c:pt>
                <c:pt idx="308">
                  <c:v>170.60823890031199</c:v>
                </c:pt>
                <c:pt idx="309">
                  <c:v>172.18685749860001</c:v>
                </c:pt>
                <c:pt idx="310">
                  <c:v>173.78008287493699</c:v>
                </c:pt>
                <c:pt idx="311">
                  <c:v>175.388050184176</c:v>
                </c:pt>
                <c:pt idx="312">
                  <c:v>177.010895831742</c:v>
                </c:pt>
                <c:pt idx="313">
                  <c:v>178.64875748520501</c:v>
                </c:pt>
                <c:pt idx="314">
                  <c:v>180.301774085956</c:v>
                </c:pt>
                <c:pt idx="315">
                  <c:v>181.97008586099801</c:v>
                </c:pt>
                <c:pt idx="316">
                  <c:v>183.65383433483399</c:v>
                </c:pt>
                <c:pt idx="317">
                  <c:v>185.35316234148101</c:v>
                </c:pt>
                <c:pt idx="318">
                  <c:v>187.06821403658</c:v>
                </c:pt>
                <c:pt idx="319">
                  <c:v>188.799134909629</c:v>
                </c:pt>
                <c:pt idx="320">
                  <c:v>190.54607179632399</c:v>
                </c:pt>
                <c:pt idx="321">
                  <c:v>192.30917289101501</c:v>
                </c:pt>
                <c:pt idx="322">
                  <c:v>194.088587759277</c:v>
                </c:pt>
                <c:pt idx="323">
                  <c:v>195.88446735059901</c:v>
                </c:pt>
                <c:pt idx="324">
                  <c:v>197.696964011186</c:v>
                </c:pt>
                <c:pt idx="325">
                  <c:v>199.52623149688699</c:v>
                </c:pt>
                <c:pt idx="326">
                  <c:v>201.372424986238</c:v>
                </c:pt>
                <c:pt idx="327">
                  <c:v>203.235701093622</c:v>
                </c:pt>
                <c:pt idx="328">
                  <c:v>205.11621788255599</c:v>
                </c:pt>
                <c:pt idx="329">
                  <c:v>207.01413487910401</c:v>
                </c:pt>
                <c:pt idx="330">
                  <c:v>208.92961308540299</c:v>
                </c:pt>
                <c:pt idx="331">
                  <c:v>210.86281499332799</c:v>
                </c:pt>
                <c:pt idx="332">
                  <c:v>212.81390459827099</c:v>
                </c:pt>
                <c:pt idx="333">
                  <c:v>214.783047413053</c:v>
                </c:pt>
                <c:pt idx="334">
                  <c:v>216.77041048196901</c:v>
                </c:pt>
                <c:pt idx="335">
                  <c:v>218.77616239495501</c:v>
                </c:pt>
                <c:pt idx="336">
                  <c:v>220.80047330189001</c:v>
                </c:pt>
                <c:pt idx="337">
                  <c:v>222.84351492702999</c:v>
                </c:pt>
                <c:pt idx="338">
                  <c:v>224.90546058357799</c:v>
                </c:pt>
                <c:pt idx="339">
                  <c:v>226.98648518838201</c:v>
                </c:pt>
                <c:pt idx="340">
                  <c:v>229.08676527677699</c:v>
                </c:pt>
                <c:pt idx="341">
                  <c:v>231.20647901755899</c:v>
                </c:pt>
                <c:pt idx="342">
                  <c:v>233.3458062281</c:v>
                </c:pt>
                <c:pt idx="343">
                  <c:v>235.50492838960099</c:v>
                </c:pt>
                <c:pt idx="344">
                  <c:v>237.68402866248701</c:v>
                </c:pt>
                <c:pt idx="345">
                  <c:v>239.88329190194901</c:v>
                </c:pt>
                <c:pt idx="346">
                  <c:v>242.10290467361699</c:v>
                </c:pt>
                <c:pt idx="347">
                  <c:v>244.34305526939701</c:v>
                </c:pt>
                <c:pt idx="348">
                  <c:v>246.60393372343299</c:v>
                </c:pt>
                <c:pt idx="349">
                  <c:v>248.88573182823899</c:v>
                </c:pt>
                <c:pt idx="350">
                  <c:v>251.18864315095701</c:v>
                </c:pt>
                <c:pt idx="351">
                  <c:v>253.51286304979001</c:v>
                </c:pt>
                <c:pt idx="352">
                  <c:v>255.85858869056401</c:v>
                </c:pt>
                <c:pt idx="353">
                  <c:v>258.22601906345898</c:v>
                </c:pt>
                <c:pt idx="354">
                  <c:v>260.61535499988901</c:v>
                </c:pt>
                <c:pt idx="355">
                  <c:v>263.026799189538</c:v>
                </c:pt>
                <c:pt idx="356">
                  <c:v>265.46055619755299</c:v>
                </c:pt>
                <c:pt idx="357">
                  <c:v>267.91683248190299</c:v>
                </c:pt>
                <c:pt idx="358">
                  <c:v>270.39583641088399</c:v>
                </c:pt>
                <c:pt idx="359">
                  <c:v>272.897778280804</c:v>
                </c:pt>
                <c:pt idx="360">
                  <c:v>275.42287033381598</c:v>
                </c:pt>
                <c:pt idx="361">
                  <c:v>277.97132677592799</c:v>
                </c:pt>
                <c:pt idx="362">
                  <c:v>280.54336379517099</c:v>
                </c:pt>
                <c:pt idx="363">
                  <c:v>283.13919957993699</c:v>
                </c:pt>
                <c:pt idx="364">
                  <c:v>285.75905433749398</c:v>
                </c:pt>
                <c:pt idx="365">
                  <c:v>288.40315031265999</c:v>
                </c:pt>
                <c:pt idx="366">
                  <c:v>291.07171180666001</c:v>
                </c:pt>
                <c:pt idx="367">
                  <c:v>293.76496519615301</c:v>
                </c:pt>
                <c:pt idx="368">
                  <c:v>296.48313895243399</c:v>
                </c:pt>
                <c:pt idx="369">
                  <c:v>299.22646366081801</c:v>
                </c:pt>
                <c:pt idx="370">
                  <c:v>301.995172040201</c:v>
                </c:pt>
                <c:pt idx="371">
                  <c:v>304.78949896279801</c:v>
                </c:pt>
                <c:pt idx="372">
                  <c:v>307.60968147406999</c:v>
                </c:pt>
                <c:pt idx="373">
                  <c:v>310.45595881283498</c:v>
                </c:pt>
                <c:pt idx="374">
                  <c:v>313.32857243155797</c:v>
                </c:pt>
                <c:pt idx="375">
                  <c:v>316.22776601683699</c:v>
                </c:pt>
                <c:pt idx="376">
                  <c:v>319.15378551007598</c:v>
                </c:pt>
                <c:pt idx="377">
                  <c:v>322.106879128343</c:v>
                </c:pt>
                <c:pt idx="378">
                  <c:v>325.087297385434</c:v>
                </c:pt>
                <c:pt idx="379">
                  <c:v>328.095293113119</c:v>
                </c:pt>
                <c:pt idx="380">
                  <c:v>331.13112148259103</c:v>
                </c:pt>
                <c:pt idx="381">
                  <c:v>334.19504002611399</c:v>
                </c:pt>
                <c:pt idx="382">
                  <c:v>337.28730865886803</c:v>
                </c:pt>
                <c:pt idx="383">
                  <c:v>340.40818970100003</c:v>
                </c:pt>
                <c:pt idx="384">
                  <c:v>343.55794789987402</c:v>
                </c:pt>
                <c:pt idx="385">
                  <c:v>346.73685045253097</c:v>
                </c:pt>
                <c:pt idx="386">
                  <c:v>349.94516702835699</c:v>
                </c:pt>
                <c:pt idx="387">
                  <c:v>353.183169791956</c:v>
                </c:pt>
                <c:pt idx="388">
                  <c:v>356.45113342624398</c:v>
                </c:pt>
                <c:pt idx="389">
                  <c:v>359.74933515574202</c:v>
                </c:pt>
                <c:pt idx="390">
                  <c:v>363.07805477010101</c:v>
                </c:pt>
                <c:pt idx="391">
                  <c:v>366.437574647833</c:v>
                </c:pt>
                <c:pt idx="392">
                  <c:v>369.828179780266</c:v>
                </c:pt>
                <c:pt idx="393">
                  <c:v>373.25015779571999</c:v>
                </c:pt>
                <c:pt idx="394">
                  <c:v>376.70379898390797</c:v>
                </c:pt>
                <c:pt idx="395">
                  <c:v>380.189396320561</c:v>
                </c:pt>
                <c:pt idx="396">
                  <c:v>383.70724549227799</c:v>
                </c:pt>
                <c:pt idx="397">
                  <c:v>387.25764492161699</c:v>
                </c:pt>
                <c:pt idx="398">
                  <c:v>390.84089579240202</c:v>
                </c:pt>
                <c:pt idx="399">
                  <c:v>394.45730207527799</c:v>
                </c:pt>
                <c:pt idx="400">
                  <c:v>398.10717055349699</c:v>
                </c:pt>
                <c:pt idx="401">
                  <c:v>401.79081084894</c:v>
                </c:pt>
                <c:pt idx="402">
                  <c:v>405.50853544838299</c:v>
                </c:pt>
                <c:pt idx="403">
                  <c:v>409.26065973000999</c:v>
                </c:pt>
                <c:pt idx="404">
                  <c:v>413.04750199016098</c:v>
                </c:pt>
                <c:pt idx="405">
                  <c:v>416.86938347033498</c:v>
                </c:pt>
                <c:pt idx="406">
                  <c:v>420.72662838444398</c:v>
                </c:pt>
                <c:pt idx="407">
                  <c:v>424.61956394631198</c:v>
                </c:pt>
                <c:pt idx="408">
                  <c:v>428.54852039743901</c:v>
                </c:pt>
                <c:pt idx="409">
                  <c:v>432.51383103500802</c:v>
                </c:pt>
                <c:pt idx="410">
                  <c:v>436.51583224016503</c:v>
                </c:pt>
                <c:pt idx="411">
                  <c:v>440.55486350655298</c:v>
                </c:pt>
                <c:pt idx="412">
                  <c:v>444.63126746910802</c:v>
                </c:pt>
                <c:pt idx="413">
                  <c:v>448.745389933132</c:v>
                </c:pt>
                <c:pt idx="414">
                  <c:v>452.89757990362</c:v>
                </c:pt>
                <c:pt idx="415">
                  <c:v>457.08818961487401</c:v>
                </c:pt>
                <c:pt idx="416">
                  <c:v>461.317574560379</c:v>
                </c:pt>
                <c:pt idx="417">
                  <c:v>465.58609352295798</c:v>
                </c:pt>
                <c:pt idx="418">
                  <c:v>469.89410860521502</c:v>
                </c:pt>
                <c:pt idx="419">
                  <c:v>474.24198526024401</c:v>
                </c:pt>
                <c:pt idx="420">
                  <c:v>478.63009232263801</c:v>
                </c:pt>
                <c:pt idx="421">
                  <c:v>483.05880203977199</c:v>
                </c:pt>
                <c:pt idx="422">
                  <c:v>487.52849010338599</c:v>
                </c:pt>
                <c:pt idx="423">
                  <c:v>492.03953568144999</c:v>
                </c:pt>
                <c:pt idx="424">
                  <c:v>496.59232145033599</c:v>
                </c:pt>
                <c:pt idx="425">
                  <c:v>501.18723362727201</c:v>
                </c:pt>
                <c:pt idx="426">
                  <c:v>505.82466200311302</c:v>
                </c:pt>
                <c:pt idx="427">
                  <c:v>510.50499997540601</c:v>
                </c:pt>
                <c:pt idx="428">
                  <c:v>515.22864458175604</c:v>
                </c:pt>
                <c:pt idx="429">
                  <c:v>519.99599653351504</c:v>
                </c:pt>
                <c:pt idx="430">
                  <c:v>524.80746024977202</c:v>
                </c:pt>
                <c:pt idx="431">
                  <c:v>529.66344389165704</c:v>
                </c:pt>
                <c:pt idx="432">
                  <c:v>534.56435939697099</c:v>
                </c:pt>
                <c:pt idx="433">
                  <c:v>539.51062251512701</c:v>
                </c:pt>
                <c:pt idx="434">
                  <c:v>544.50265284242096</c:v>
                </c:pt>
                <c:pt idx="435">
                  <c:v>549.54087385762398</c:v>
                </c:pt>
                <c:pt idx="436">
                  <c:v>554.62571295790997</c:v>
                </c:pt>
                <c:pt idx="437">
                  <c:v>559.75760149510995</c:v>
                </c:pt>
                <c:pt idx="438">
                  <c:v>564.93697481230197</c:v>
                </c:pt>
                <c:pt idx="439">
                  <c:v>570.16427228074701</c:v>
                </c:pt>
                <c:pt idx="440">
                  <c:v>575.43993733715604</c:v>
                </c:pt>
                <c:pt idx="441">
                  <c:v>580.764417521312</c:v>
                </c:pt>
                <c:pt idx="442">
                  <c:v>586.13816451402795</c:v>
                </c:pt>
                <c:pt idx="443">
                  <c:v>591.56163417547305</c:v>
                </c:pt>
                <c:pt idx="444">
                  <c:v>597.03528658383595</c:v>
                </c:pt>
                <c:pt idx="445">
                  <c:v>602.55958607435696</c:v>
                </c:pt>
                <c:pt idx="446">
                  <c:v>608.13500127871703</c:v>
                </c:pt>
                <c:pt idx="447">
                  <c:v>613.762005164794</c:v>
                </c:pt>
                <c:pt idx="448">
                  <c:v>619.44107507678098</c:v>
                </c:pt>
                <c:pt idx="449">
                  <c:v>625.17269277568505</c:v>
                </c:pt>
                <c:pt idx="450">
                  <c:v>630.957344480193</c:v>
                </c:pt>
                <c:pt idx="451">
                  <c:v>636.79552090791503</c:v>
                </c:pt>
                <c:pt idx="452">
                  <c:v>642.68771731701895</c:v>
                </c:pt>
                <c:pt idx="453">
                  <c:v>648.63443354823801</c:v>
                </c:pt>
                <c:pt idx="454">
                  <c:v>654.63617406727496</c:v>
                </c:pt>
                <c:pt idx="455">
                  <c:v>660.69344800759598</c:v>
                </c:pt>
                <c:pt idx="456">
                  <c:v>666.80676921362203</c:v>
                </c:pt>
                <c:pt idx="457">
                  <c:v>672.97665628431696</c:v>
                </c:pt>
                <c:pt idx="458">
                  <c:v>679.20363261718398</c:v>
                </c:pt>
                <c:pt idx="459">
                  <c:v>685.48822645266102</c:v>
                </c:pt>
                <c:pt idx="460">
                  <c:v>691.83097091893603</c:v>
                </c:pt>
                <c:pt idx="461">
                  <c:v>698.23240407717105</c:v>
                </c:pt>
                <c:pt idx="462">
                  <c:v>704.69306896714602</c:v>
                </c:pt>
                <c:pt idx="463">
                  <c:v>711.21351365332896</c:v>
                </c:pt>
                <c:pt idx="464">
                  <c:v>717.79429127136098</c:v>
                </c:pt>
                <c:pt idx="465">
                  <c:v>724.43596007499002</c:v>
                </c:pt>
                <c:pt idx="466">
                  <c:v>731.13908348341704</c:v>
                </c:pt>
                <c:pt idx="467">
                  <c:v>737.90423012910105</c:v>
                </c:pt>
                <c:pt idx="468">
                  <c:v>744.73197390598898</c:v>
                </c:pt>
                <c:pt idx="469">
                  <c:v>751.62289401820499</c:v>
                </c:pt>
                <c:pt idx="470">
                  <c:v>758.57757502918298</c:v>
                </c:pt>
                <c:pt idx="471">
                  <c:v>765.596606911256</c:v>
                </c:pt>
                <c:pt idx="472">
                  <c:v>772.68058509570199</c:v>
                </c:pt>
                <c:pt idx="473">
                  <c:v>779.83011052325799</c:v>
                </c:pt>
                <c:pt idx="474">
                  <c:v>787.04578969509805</c:v>
                </c:pt>
                <c:pt idx="475">
                  <c:v>794.32823472428095</c:v>
                </c:pt>
                <c:pt idx="476">
                  <c:v>801.67806338767798</c:v>
                </c:pt>
                <c:pt idx="477">
                  <c:v>809.09589917838196</c:v>
                </c:pt>
                <c:pt idx="478">
                  <c:v>816.58237135859201</c:v>
                </c:pt>
                <c:pt idx="479">
                  <c:v>824.13811501300199</c:v>
                </c:pt>
                <c:pt idx="480">
                  <c:v>831.76377110267003</c:v>
                </c:pt>
                <c:pt idx="481">
                  <c:v>839.45998651939703</c:v>
                </c:pt>
                <c:pt idx="482">
                  <c:v>847.22741414059601</c:v>
                </c:pt>
                <c:pt idx="483">
                  <c:v>855.06671288468306</c:v>
                </c:pt>
                <c:pt idx="484">
                  <c:v>862.97854776697</c:v>
                </c:pt>
                <c:pt idx="485">
                  <c:v>870.96358995608</c:v>
                </c:pt>
                <c:pt idx="486">
                  <c:v>879.022516830884</c:v>
                </c:pt>
                <c:pt idx="487">
                  <c:v>887.15601203795995</c:v>
                </c:pt>
                <c:pt idx="488">
                  <c:v>895.36476554959302</c:v>
                </c:pt>
                <c:pt idx="489">
                  <c:v>903.64947372230097</c:v>
                </c:pt>
                <c:pt idx="490">
                  <c:v>912.01083935590896</c:v>
                </c:pt>
                <c:pt idx="491">
                  <c:v>920.44957175317097</c:v>
                </c:pt>
                <c:pt idx="492">
                  <c:v>928.96638677993599</c:v>
                </c:pt>
                <c:pt idx="493">
                  <c:v>937.56200692588004</c:v>
                </c:pt>
                <c:pt idx="494">
                  <c:v>946.23716136579196</c:v>
                </c:pt>
                <c:pt idx="495">
                  <c:v>954.99258602143505</c:v>
                </c:pt>
                <c:pt idx="496">
                  <c:v>963.82902362396999</c:v>
                </c:pt>
                <c:pt idx="497">
                  <c:v>972.74722377696503</c:v>
                </c:pt>
                <c:pt idx="498">
                  <c:v>981.74794301998395</c:v>
                </c:pt>
                <c:pt idx="499">
                  <c:v>990.83194489276696</c:v>
                </c:pt>
                <c:pt idx="500">
                  <c:v>1000</c:v>
                </c:pt>
                <c:pt idx="501">
                  <c:v>1009.2528860766801</c:v>
                </c:pt>
                <c:pt idx="502">
                  <c:v>1018.59138805411</c:v>
                </c:pt>
                <c:pt idx="503">
                  <c:v>1028.01629812647</c:v>
                </c:pt>
                <c:pt idx="504">
                  <c:v>1037.52841581801</c:v>
                </c:pt>
                <c:pt idx="505">
                  <c:v>1047.12854805089</c:v>
                </c:pt>
                <c:pt idx="506">
                  <c:v>1056.8175092136501</c:v>
                </c:pt>
                <c:pt idx="507">
                  <c:v>1066.59612123025</c:v>
                </c:pt>
                <c:pt idx="508">
                  <c:v>1076.46521362983</c:v>
                </c:pt>
                <c:pt idx="509">
                  <c:v>1086.42562361706</c:v>
                </c:pt>
                <c:pt idx="510">
                  <c:v>1096.47819614318</c:v>
                </c:pt>
                <c:pt idx="511">
                  <c:v>1106.62378397766</c:v>
                </c:pt>
                <c:pt idx="512">
                  <c:v>1116.86324778056</c:v>
                </c:pt>
                <c:pt idx="513">
                  <c:v>1127.1974561755101</c:v>
                </c:pt>
                <c:pt idx="514">
                  <c:v>1137.6272858234299</c:v>
                </c:pt>
                <c:pt idx="515">
                  <c:v>1148.1536214968801</c:v>
                </c:pt>
                <c:pt idx="516">
                  <c:v>1158.7773561551201</c:v>
                </c:pt>
                <c:pt idx="517">
                  <c:v>1169.49939101987</c:v>
                </c:pt>
                <c:pt idx="518">
                  <c:v>1180.3206356517201</c:v>
                </c:pt>
                <c:pt idx="519">
                  <c:v>1191.24200802737</c:v>
                </c:pt>
                <c:pt idx="520">
                  <c:v>1202.26443461741</c:v>
                </c:pt>
                <c:pt idx="521">
                  <c:v>1213.3888504649699</c:v>
                </c:pt>
                <c:pt idx="522">
                  <c:v>1224.61619926504</c:v>
                </c:pt>
                <c:pt idx="523">
                  <c:v>1235.9474334445099</c:v>
                </c:pt>
                <c:pt idx="524">
                  <c:v>1247.38351424294</c:v>
                </c:pt>
                <c:pt idx="525">
                  <c:v>1258.92541179416</c:v>
                </c:pt>
                <c:pt idx="526">
                  <c:v>1270.57410520854</c:v>
                </c:pt>
                <c:pt idx="527">
                  <c:v>1282.3305826560199</c:v>
                </c:pt>
                <c:pt idx="528">
                  <c:v>1294.19584144998</c:v>
                </c:pt>
                <c:pt idx="529">
                  <c:v>1306.17088813184</c:v>
                </c:pt>
                <c:pt idx="530">
                  <c:v>1318.2567385564</c:v>
                </c:pt>
                <c:pt idx="531">
                  <c:v>1330.4544179780901</c:v>
                </c:pt>
                <c:pt idx="532">
                  <c:v>1342.7649611378599</c:v>
                </c:pt>
                <c:pt idx="533">
                  <c:v>1355.1894123510299</c:v>
                </c:pt>
                <c:pt idx="534">
                  <c:v>1367.7288255958399</c:v>
                </c:pt>
                <c:pt idx="535">
                  <c:v>1380.38426460288</c:v>
                </c:pt>
                <c:pt idx="536">
                  <c:v>1393.1568029452999</c:v>
                </c:pt>
                <c:pt idx="537">
                  <c:v>1406.04752412991</c:v>
                </c:pt>
                <c:pt idx="538">
                  <c:v>1419.05752168909</c:v>
                </c:pt>
                <c:pt idx="539">
                  <c:v>1432.1878992735401</c:v>
                </c:pt>
                <c:pt idx="540">
                  <c:v>1445.43977074592</c:v>
                </c:pt>
                <c:pt idx="541">
                  <c:v>1458.8142602753401</c:v>
                </c:pt>
                <c:pt idx="542">
                  <c:v>1472.3125024327101</c:v>
                </c:pt>
                <c:pt idx="543">
                  <c:v>1485.9356422870001</c:v>
                </c:pt>
                <c:pt idx="544">
                  <c:v>1499.6848355023701</c:v>
                </c:pt>
                <c:pt idx="545">
                  <c:v>1513.5612484362</c:v>
                </c:pt>
                <c:pt idx="546">
                  <c:v>1527.5660582380699</c:v>
                </c:pt>
                <c:pt idx="547">
                  <c:v>1541.70045294956</c:v>
                </c:pt>
                <c:pt idx="548">
                  <c:v>1555.96563160507</c:v>
                </c:pt>
                <c:pt idx="549">
                  <c:v>1570.36280433355</c:v>
                </c:pt>
                <c:pt idx="550">
                  <c:v>1584.8931924611099</c:v>
                </c:pt>
                <c:pt idx="551">
                  <c:v>1599.5580286146601</c:v>
                </c:pt>
                <c:pt idx="552">
                  <c:v>1614.35855682648</c:v>
                </c:pt>
                <c:pt idx="553">
                  <c:v>1629.2960326397199</c:v>
                </c:pt>
                <c:pt idx="554">
                  <c:v>1644.3717232149299</c:v>
                </c:pt>
                <c:pt idx="555">
                  <c:v>1659.5869074375601</c:v>
                </c:pt>
                <c:pt idx="556">
                  <c:v>1674.94287602643</c:v>
                </c:pt>
                <c:pt idx="557">
                  <c:v>1690.44093164326</c:v>
                </c:pt>
                <c:pt idx="558">
                  <c:v>1706.0823890031199</c:v>
                </c:pt>
                <c:pt idx="559">
                  <c:v>1721.8685749860001</c:v>
                </c:pt>
                <c:pt idx="560">
                  <c:v>1737.8008287493701</c:v>
                </c:pt>
                <c:pt idx="561">
                  <c:v>1753.88050184176</c:v>
                </c:pt>
                <c:pt idx="562">
                  <c:v>1770.10895831742</c:v>
                </c:pt>
                <c:pt idx="563">
                  <c:v>1786.4875748520401</c:v>
                </c:pt>
                <c:pt idx="564">
                  <c:v>1803.01774085956</c:v>
                </c:pt>
                <c:pt idx="565">
                  <c:v>1819.7008586099801</c:v>
                </c:pt>
                <c:pt idx="566">
                  <c:v>1836.53834334834</c:v>
                </c:pt>
                <c:pt idx="567">
                  <c:v>1853.5316234148099</c:v>
                </c:pt>
                <c:pt idx="568">
                  <c:v>1870.68214036579</c:v>
                </c:pt>
                <c:pt idx="569">
                  <c:v>1887.9913490962899</c:v>
                </c:pt>
                <c:pt idx="570">
                  <c:v>1905.4607179632401</c:v>
                </c:pt>
                <c:pt idx="571">
                  <c:v>1923.0917289101501</c:v>
                </c:pt>
                <c:pt idx="572">
                  <c:v>1940.8858775927699</c:v>
                </c:pt>
                <c:pt idx="573">
                  <c:v>1958.8446735059799</c:v>
                </c:pt>
                <c:pt idx="574">
                  <c:v>1976.9696401118499</c:v>
                </c:pt>
                <c:pt idx="575">
                  <c:v>1995.26231496887</c:v>
                </c:pt>
                <c:pt idx="576">
                  <c:v>2013.72424986238</c:v>
                </c:pt>
                <c:pt idx="577">
                  <c:v>2032.3570109362199</c:v>
                </c:pt>
                <c:pt idx="578">
                  <c:v>2051.1621788255602</c:v>
                </c:pt>
                <c:pt idx="579">
                  <c:v>2070.1413487910399</c:v>
                </c:pt>
                <c:pt idx="580">
                  <c:v>2089.2961308540298</c:v>
                </c:pt>
                <c:pt idx="581">
                  <c:v>2108.6281499332799</c:v>
                </c:pt>
                <c:pt idx="582">
                  <c:v>2128.1390459827098</c:v>
                </c:pt>
                <c:pt idx="583">
                  <c:v>2147.8304741305301</c:v>
                </c:pt>
                <c:pt idx="584">
                  <c:v>2167.7041048196902</c:v>
                </c:pt>
                <c:pt idx="585">
                  <c:v>2187.7616239495501</c:v>
                </c:pt>
                <c:pt idx="586">
                  <c:v>2208.00473301889</c:v>
                </c:pt>
                <c:pt idx="587">
                  <c:v>2228.4351492702999</c:v>
                </c:pt>
                <c:pt idx="588">
                  <c:v>2249.05460583578</c:v>
                </c:pt>
                <c:pt idx="589">
                  <c:v>2269.8648518838199</c:v>
                </c:pt>
                <c:pt idx="590">
                  <c:v>2290.8676527677699</c:v>
                </c:pt>
                <c:pt idx="591">
                  <c:v>2312.0647901755901</c:v>
                </c:pt>
                <c:pt idx="592">
                  <c:v>2333.4580622809999</c:v>
                </c:pt>
                <c:pt idx="593">
                  <c:v>2355.0492838959999</c:v>
                </c:pt>
                <c:pt idx="594">
                  <c:v>2376.8402866248698</c:v>
                </c:pt>
                <c:pt idx="595">
                  <c:v>2398.83291901949</c:v>
                </c:pt>
                <c:pt idx="596">
                  <c:v>2421.0290467361701</c:v>
                </c:pt>
                <c:pt idx="597">
                  <c:v>2443.4305526939702</c:v>
                </c:pt>
                <c:pt idx="598">
                  <c:v>2466.0393372343301</c:v>
                </c:pt>
                <c:pt idx="599">
                  <c:v>2488.8573182823902</c:v>
                </c:pt>
                <c:pt idx="600">
                  <c:v>2511.8864315095698</c:v>
                </c:pt>
                <c:pt idx="601">
                  <c:v>2535.1286304978998</c:v>
                </c:pt>
                <c:pt idx="602">
                  <c:v>2558.5858869056401</c:v>
                </c:pt>
                <c:pt idx="603">
                  <c:v>2582.2601906345899</c:v>
                </c:pt>
                <c:pt idx="604">
                  <c:v>2606.15354999889</c:v>
                </c:pt>
                <c:pt idx="605">
                  <c:v>2630.26799189538</c:v>
                </c:pt>
                <c:pt idx="606">
                  <c:v>2654.6055619755298</c:v>
                </c:pt>
                <c:pt idx="607">
                  <c:v>2679.1683248190302</c:v>
                </c:pt>
                <c:pt idx="608">
                  <c:v>2703.9583641088402</c:v>
                </c:pt>
                <c:pt idx="609">
                  <c:v>2728.97778280804</c:v>
                </c:pt>
                <c:pt idx="610">
                  <c:v>2754.2287033381599</c:v>
                </c:pt>
                <c:pt idx="611">
                  <c:v>2779.7132677592799</c:v>
                </c:pt>
                <c:pt idx="612">
                  <c:v>2805.4336379517099</c:v>
                </c:pt>
                <c:pt idx="613">
                  <c:v>2831.3919957993699</c:v>
                </c:pt>
                <c:pt idx="614">
                  <c:v>2857.5905433749399</c:v>
                </c:pt>
                <c:pt idx="615">
                  <c:v>2884.0315031266</c:v>
                </c:pt>
                <c:pt idx="616">
                  <c:v>2910.7171180666001</c:v>
                </c:pt>
                <c:pt idx="617">
                  <c:v>2937.6496519615298</c:v>
                </c:pt>
                <c:pt idx="618">
                  <c:v>2964.83138952434</c:v>
                </c:pt>
                <c:pt idx="619">
                  <c:v>2992.2646366081799</c:v>
                </c:pt>
                <c:pt idx="620">
                  <c:v>3019.9517204020099</c:v>
                </c:pt>
                <c:pt idx="621">
                  <c:v>3047.8949896279801</c:v>
                </c:pt>
                <c:pt idx="622">
                  <c:v>3076.0968147407002</c:v>
                </c:pt>
                <c:pt idx="623">
                  <c:v>3104.5595881283498</c:v>
                </c:pt>
                <c:pt idx="624">
                  <c:v>3133.28572431558</c:v>
                </c:pt>
                <c:pt idx="625">
                  <c:v>3162.2776601683699</c:v>
                </c:pt>
                <c:pt idx="626">
                  <c:v>3191.5378551007602</c:v>
                </c:pt>
                <c:pt idx="627">
                  <c:v>3221.0687912834301</c:v>
                </c:pt>
                <c:pt idx="628">
                  <c:v>3250.8729738543402</c:v>
                </c:pt>
                <c:pt idx="629">
                  <c:v>3280.9529311311899</c:v>
                </c:pt>
                <c:pt idx="630">
                  <c:v>3311.3112148259102</c:v>
                </c:pt>
                <c:pt idx="631">
                  <c:v>3341.9504002611402</c:v>
                </c:pt>
                <c:pt idx="632">
                  <c:v>3372.8730865886801</c:v>
                </c:pt>
                <c:pt idx="633">
                  <c:v>3404.0818970099999</c:v>
                </c:pt>
                <c:pt idx="634">
                  <c:v>3435.5794789987399</c:v>
                </c:pt>
                <c:pt idx="635">
                  <c:v>3467.3685045253101</c:v>
                </c:pt>
                <c:pt idx="636">
                  <c:v>3499.4516702835699</c:v>
                </c:pt>
                <c:pt idx="637">
                  <c:v>3531.8316979195602</c:v>
                </c:pt>
                <c:pt idx="638">
                  <c:v>3564.51133426244</c:v>
                </c:pt>
                <c:pt idx="639">
                  <c:v>3597.4933515574198</c:v>
                </c:pt>
                <c:pt idx="640">
                  <c:v>3630.7805477010102</c:v>
                </c:pt>
                <c:pt idx="641">
                  <c:v>3664.3757464783298</c:v>
                </c:pt>
                <c:pt idx="642">
                  <c:v>3698.2817978026601</c:v>
                </c:pt>
                <c:pt idx="643">
                  <c:v>3732.5015779572</c:v>
                </c:pt>
                <c:pt idx="644">
                  <c:v>3767.0379898390802</c:v>
                </c:pt>
                <c:pt idx="645">
                  <c:v>3801.8939632056099</c:v>
                </c:pt>
                <c:pt idx="646">
                  <c:v>3837.0724549227798</c:v>
                </c:pt>
                <c:pt idx="647">
                  <c:v>3872.5764492161702</c:v>
                </c:pt>
                <c:pt idx="648">
                  <c:v>3908.4089579240199</c:v>
                </c:pt>
                <c:pt idx="649">
                  <c:v>3944.5730207527799</c:v>
                </c:pt>
                <c:pt idx="650">
                  <c:v>3981.0717055349701</c:v>
                </c:pt>
                <c:pt idx="651">
                  <c:v>4017.9081084894001</c:v>
                </c:pt>
                <c:pt idx="652">
                  <c:v>4055.0853544838301</c:v>
                </c:pt>
                <c:pt idx="653">
                  <c:v>4092.6065973001</c:v>
                </c:pt>
                <c:pt idx="654">
                  <c:v>4130.4750199016098</c:v>
                </c:pt>
                <c:pt idx="655">
                  <c:v>4168.6938347033501</c:v>
                </c:pt>
                <c:pt idx="656">
                  <c:v>4207.2662838444403</c:v>
                </c:pt>
                <c:pt idx="657">
                  <c:v>4246.1956394631197</c:v>
                </c:pt>
                <c:pt idx="658">
                  <c:v>4285.4852039743901</c:v>
                </c:pt>
                <c:pt idx="659">
                  <c:v>4325.1383103500802</c:v>
                </c:pt>
                <c:pt idx="660">
                  <c:v>4365.1583224016604</c:v>
                </c:pt>
                <c:pt idx="661">
                  <c:v>4405.5486350655301</c:v>
                </c:pt>
                <c:pt idx="662">
                  <c:v>4446.3126746910802</c:v>
                </c:pt>
                <c:pt idx="663">
                  <c:v>4487.4538993313199</c:v>
                </c:pt>
                <c:pt idx="664">
                  <c:v>4528.9757990362004</c:v>
                </c:pt>
                <c:pt idx="665">
                  <c:v>4570.8818961487495</c:v>
                </c:pt>
                <c:pt idx="666">
                  <c:v>4613.1757456037903</c:v>
                </c:pt>
                <c:pt idx="667">
                  <c:v>4655.8609352295898</c:v>
                </c:pt>
                <c:pt idx="668">
                  <c:v>4698.9410860521502</c:v>
                </c:pt>
                <c:pt idx="669">
                  <c:v>4742.4198526024402</c:v>
                </c:pt>
                <c:pt idx="670">
                  <c:v>4786.3009232263803</c:v>
                </c:pt>
                <c:pt idx="671">
                  <c:v>4830.5880203977204</c:v>
                </c:pt>
                <c:pt idx="672">
                  <c:v>4875.2849010338596</c:v>
                </c:pt>
                <c:pt idx="673">
                  <c:v>4920.3953568145098</c:v>
                </c:pt>
                <c:pt idx="674">
                  <c:v>4965.9232145033602</c:v>
                </c:pt>
                <c:pt idx="675">
                  <c:v>5011.8723362727196</c:v>
                </c:pt>
                <c:pt idx="676">
                  <c:v>5058.2466200311401</c:v>
                </c:pt>
                <c:pt idx="677">
                  <c:v>5105.0499997540601</c:v>
                </c:pt>
                <c:pt idx="678">
                  <c:v>5152.28644581756</c:v>
                </c:pt>
                <c:pt idx="679">
                  <c:v>5199.9599653351597</c:v>
                </c:pt>
                <c:pt idx="680">
                  <c:v>5248.0746024977198</c:v>
                </c:pt>
                <c:pt idx="681">
                  <c:v>5296.6344389165797</c:v>
                </c:pt>
                <c:pt idx="682">
                  <c:v>5345.6435939697103</c:v>
                </c:pt>
                <c:pt idx="683">
                  <c:v>5395.1062251512703</c:v>
                </c:pt>
                <c:pt idx="684">
                  <c:v>5445.0265284242096</c:v>
                </c:pt>
                <c:pt idx="685">
                  <c:v>5495.4087385762396</c:v>
                </c:pt>
                <c:pt idx="686">
                  <c:v>5546.2571295791004</c:v>
                </c:pt>
                <c:pt idx="687">
                  <c:v>5597.5760149510998</c:v>
                </c:pt>
                <c:pt idx="688">
                  <c:v>5649.3697481230201</c:v>
                </c:pt>
                <c:pt idx="689">
                  <c:v>5701.6427228074699</c:v>
                </c:pt>
                <c:pt idx="690">
                  <c:v>5754.3993733715597</c:v>
                </c:pt>
                <c:pt idx="691">
                  <c:v>5807.6441752131104</c:v>
                </c:pt>
                <c:pt idx="692">
                  <c:v>5861.3816451402799</c:v>
                </c:pt>
                <c:pt idx="693">
                  <c:v>5915.6163417547295</c:v>
                </c:pt>
                <c:pt idx="694">
                  <c:v>5970.3528658383602</c:v>
                </c:pt>
                <c:pt idx="695">
                  <c:v>6025.5958607435696</c:v>
                </c:pt>
                <c:pt idx="696">
                  <c:v>6081.3500127871703</c:v>
                </c:pt>
                <c:pt idx="697">
                  <c:v>6137.6200516479303</c:v>
                </c:pt>
                <c:pt idx="698">
                  <c:v>6194.41075076781</c:v>
                </c:pt>
                <c:pt idx="699">
                  <c:v>6251.7269277568503</c:v>
                </c:pt>
                <c:pt idx="700">
                  <c:v>6309.5734448019302</c:v>
                </c:pt>
                <c:pt idx="701">
                  <c:v>6367.9552090791503</c:v>
                </c:pt>
                <c:pt idx="702">
                  <c:v>6426.87717317019</c:v>
                </c:pt>
                <c:pt idx="703">
                  <c:v>6486.3443354823803</c:v>
                </c:pt>
                <c:pt idx="704">
                  <c:v>6546.3617406727399</c:v>
                </c:pt>
                <c:pt idx="705">
                  <c:v>6606.93448007595</c:v>
                </c:pt>
                <c:pt idx="706">
                  <c:v>6668.0676921362101</c:v>
                </c:pt>
                <c:pt idx="707">
                  <c:v>6729.7665628431696</c:v>
                </c:pt>
                <c:pt idx="708">
                  <c:v>6792.0363261718403</c:v>
                </c:pt>
                <c:pt idx="709">
                  <c:v>6854.88226452661</c:v>
                </c:pt>
                <c:pt idx="710">
                  <c:v>6918.3097091893596</c:v>
                </c:pt>
                <c:pt idx="711">
                  <c:v>6982.3240407717103</c:v>
                </c:pt>
                <c:pt idx="712">
                  <c:v>7046.9306896714597</c:v>
                </c:pt>
                <c:pt idx="713">
                  <c:v>7112.1351365332803</c:v>
                </c:pt>
                <c:pt idx="714">
                  <c:v>7177.94291271361</c:v>
                </c:pt>
                <c:pt idx="715">
                  <c:v>7244.35960074989</c:v>
                </c:pt>
                <c:pt idx="716">
                  <c:v>7311.3908348341702</c:v>
                </c:pt>
                <c:pt idx="717">
                  <c:v>7379.0423012909996</c:v>
                </c:pt>
                <c:pt idx="718">
                  <c:v>7447.3197390598798</c:v>
                </c:pt>
                <c:pt idx="719">
                  <c:v>7516.2289401820499</c:v>
                </c:pt>
                <c:pt idx="720">
                  <c:v>7585.7757502918303</c:v>
                </c:pt>
                <c:pt idx="721">
                  <c:v>7655.96606911256</c:v>
                </c:pt>
                <c:pt idx="722">
                  <c:v>7726.8058509570201</c:v>
                </c:pt>
                <c:pt idx="723">
                  <c:v>7798.3011052325801</c:v>
                </c:pt>
                <c:pt idx="724">
                  <c:v>7870.4578969509803</c:v>
                </c:pt>
                <c:pt idx="725">
                  <c:v>7943.2823472428099</c:v>
                </c:pt>
                <c:pt idx="726">
                  <c:v>8016.7806338767796</c:v>
                </c:pt>
                <c:pt idx="727">
                  <c:v>8090.9589917838202</c:v>
                </c:pt>
                <c:pt idx="728">
                  <c:v>8165.8237135859199</c:v>
                </c:pt>
                <c:pt idx="729">
                  <c:v>8241.3811501300206</c:v>
                </c:pt>
                <c:pt idx="730">
                  <c:v>8317.6377110267003</c:v>
                </c:pt>
                <c:pt idx="731">
                  <c:v>8394.5998651939699</c:v>
                </c:pt>
                <c:pt idx="732">
                  <c:v>8472.2741414059601</c:v>
                </c:pt>
                <c:pt idx="733">
                  <c:v>8550.6671288468297</c:v>
                </c:pt>
                <c:pt idx="734">
                  <c:v>8629.7854776697004</c:v>
                </c:pt>
                <c:pt idx="735">
                  <c:v>8709.6358995608007</c:v>
                </c:pt>
                <c:pt idx="736">
                  <c:v>8790.2251683088398</c:v>
                </c:pt>
                <c:pt idx="737">
                  <c:v>8871.5601203795995</c:v>
                </c:pt>
                <c:pt idx="738">
                  <c:v>8953.6476554959299</c:v>
                </c:pt>
                <c:pt idx="739">
                  <c:v>9036.4947372230108</c:v>
                </c:pt>
                <c:pt idx="740">
                  <c:v>9120.1083935590905</c:v>
                </c:pt>
                <c:pt idx="741">
                  <c:v>9204.4957175317104</c:v>
                </c:pt>
                <c:pt idx="742">
                  <c:v>9289.6638677993597</c:v>
                </c:pt>
                <c:pt idx="743">
                  <c:v>9375.6200692588009</c:v>
                </c:pt>
                <c:pt idx="744">
                  <c:v>9462.3716136579205</c:v>
                </c:pt>
                <c:pt idx="745">
                  <c:v>9549.92586021436</c:v>
                </c:pt>
                <c:pt idx="746">
                  <c:v>9638.2902362396999</c:v>
                </c:pt>
                <c:pt idx="747">
                  <c:v>9727.4722377696507</c:v>
                </c:pt>
                <c:pt idx="748">
                  <c:v>9817.4794301998409</c:v>
                </c:pt>
                <c:pt idx="749">
                  <c:v>9908.3194489276702</c:v>
                </c:pt>
                <c:pt idx="750">
                  <c:v>10000</c:v>
                </c:pt>
                <c:pt idx="751">
                  <c:v>10092.528860766801</c:v>
                </c:pt>
                <c:pt idx="752">
                  <c:v>10185.9138805411</c:v>
                </c:pt>
                <c:pt idx="753">
                  <c:v>10280.162981264701</c:v>
                </c:pt>
                <c:pt idx="754">
                  <c:v>10375.2841581801</c:v>
                </c:pt>
                <c:pt idx="755">
                  <c:v>10471.285480508899</c:v>
                </c:pt>
                <c:pt idx="756">
                  <c:v>10568.1750921365</c:v>
                </c:pt>
                <c:pt idx="757">
                  <c:v>10665.9612123025</c:v>
                </c:pt>
                <c:pt idx="758">
                  <c:v>10764.6521362983</c:v>
                </c:pt>
                <c:pt idx="759">
                  <c:v>10864.2562361706</c:v>
                </c:pt>
                <c:pt idx="760">
                  <c:v>10964.7819614318</c:v>
                </c:pt>
                <c:pt idx="761">
                  <c:v>11066.237839776601</c:v>
                </c:pt>
                <c:pt idx="762">
                  <c:v>11168.632477805601</c:v>
                </c:pt>
                <c:pt idx="763">
                  <c:v>11271.9745617551</c:v>
                </c:pt>
                <c:pt idx="764">
                  <c:v>11376.272858234301</c:v>
                </c:pt>
                <c:pt idx="765">
                  <c:v>11481.536214968801</c:v>
                </c:pt>
                <c:pt idx="766">
                  <c:v>11587.773561551199</c:v>
                </c:pt>
                <c:pt idx="767">
                  <c:v>11694.9939101987</c:v>
                </c:pt>
                <c:pt idx="768">
                  <c:v>11803.206356517199</c:v>
                </c:pt>
                <c:pt idx="769">
                  <c:v>11912.4200802737</c:v>
                </c:pt>
                <c:pt idx="770">
                  <c:v>12022.6443461741</c:v>
                </c:pt>
                <c:pt idx="771">
                  <c:v>12133.8885046497</c:v>
                </c:pt>
                <c:pt idx="772">
                  <c:v>12246.161992650401</c:v>
                </c:pt>
                <c:pt idx="773">
                  <c:v>12359.4743344451</c:v>
                </c:pt>
                <c:pt idx="774">
                  <c:v>12473.8351424294</c:v>
                </c:pt>
                <c:pt idx="775">
                  <c:v>12589.2541179416</c:v>
                </c:pt>
                <c:pt idx="776">
                  <c:v>12705.741052085399</c:v>
                </c:pt>
                <c:pt idx="777">
                  <c:v>12823.305826560199</c:v>
                </c:pt>
                <c:pt idx="778">
                  <c:v>12941.958414499801</c:v>
                </c:pt>
                <c:pt idx="779">
                  <c:v>13061.7088813184</c:v>
                </c:pt>
                <c:pt idx="780">
                  <c:v>13182.567385564</c:v>
                </c:pt>
                <c:pt idx="781">
                  <c:v>13304.5441797809</c:v>
                </c:pt>
                <c:pt idx="782">
                  <c:v>13427.6496113786</c:v>
                </c:pt>
                <c:pt idx="783">
                  <c:v>13551.894123510299</c:v>
                </c:pt>
                <c:pt idx="784">
                  <c:v>13677.2882559584</c:v>
                </c:pt>
                <c:pt idx="785">
                  <c:v>13803.842646028799</c:v>
                </c:pt>
                <c:pt idx="786">
                  <c:v>13931.568029452999</c:v>
                </c:pt>
                <c:pt idx="787">
                  <c:v>14060.4752412991</c:v>
                </c:pt>
                <c:pt idx="788">
                  <c:v>14190.5752168909</c:v>
                </c:pt>
                <c:pt idx="789">
                  <c:v>14321.878992735399</c:v>
                </c:pt>
                <c:pt idx="790">
                  <c:v>14454.3977074592</c:v>
                </c:pt>
                <c:pt idx="791">
                  <c:v>14588.1426027534</c:v>
                </c:pt>
                <c:pt idx="792">
                  <c:v>14723.125024327101</c:v>
                </c:pt>
                <c:pt idx="793">
                  <c:v>14859.35642287</c:v>
                </c:pt>
                <c:pt idx="794">
                  <c:v>14996.8483550237</c:v>
                </c:pt>
                <c:pt idx="795">
                  <c:v>15135.612484362</c:v>
                </c:pt>
                <c:pt idx="796">
                  <c:v>15275.6605823807</c:v>
                </c:pt>
                <c:pt idx="797">
                  <c:v>15417.0045294956</c:v>
                </c:pt>
                <c:pt idx="798">
                  <c:v>15559.656316050699</c:v>
                </c:pt>
                <c:pt idx="799">
                  <c:v>15703.6280433355</c:v>
                </c:pt>
                <c:pt idx="800">
                  <c:v>15848.931924611101</c:v>
                </c:pt>
                <c:pt idx="801">
                  <c:v>15995.5802861466</c:v>
                </c:pt>
                <c:pt idx="802">
                  <c:v>16143.5855682648</c:v>
                </c:pt>
                <c:pt idx="803">
                  <c:v>16292.9603263972</c:v>
                </c:pt>
                <c:pt idx="804">
                  <c:v>16443.717232149302</c:v>
                </c:pt>
                <c:pt idx="805">
                  <c:v>16595.869074375601</c:v>
                </c:pt>
                <c:pt idx="806">
                  <c:v>16749.428760264302</c:v>
                </c:pt>
                <c:pt idx="807">
                  <c:v>16904.4093164326</c:v>
                </c:pt>
                <c:pt idx="808">
                  <c:v>17060.823890031199</c:v>
                </c:pt>
                <c:pt idx="809">
                  <c:v>17218.68574986</c:v>
                </c:pt>
                <c:pt idx="810">
                  <c:v>17378.0082874937</c:v>
                </c:pt>
                <c:pt idx="811">
                  <c:v>17538.805018417599</c:v>
                </c:pt>
                <c:pt idx="812">
                  <c:v>17701.089583174198</c:v>
                </c:pt>
                <c:pt idx="813">
                  <c:v>17864.875748520401</c:v>
                </c:pt>
                <c:pt idx="814">
                  <c:v>18030.177408595599</c:v>
                </c:pt>
                <c:pt idx="815">
                  <c:v>18197.008586099801</c:v>
                </c:pt>
                <c:pt idx="816">
                  <c:v>18365.383433483399</c:v>
                </c:pt>
                <c:pt idx="817">
                  <c:v>18535.3162341481</c:v>
                </c:pt>
                <c:pt idx="818">
                  <c:v>18706.821403657901</c:v>
                </c:pt>
                <c:pt idx="819">
                  <c:v>18879.913490962899</c:v>
                </c:pt>
                <c:pt idx="820">
                  <c:v>19054.607179632399</c:v>
                </c:pt>
                <c:pt idx="821">
                  <c:v>19230.917289101501</c:v>
                </c:pt>
                <c:pt idx="822">
                  <c:v>19408.8587759277</c:v>
                </c:pt>
                <c:pt idx="823">
                  <c:v>19588.446735059799</c:v>
                </c:pt>
                <c:pt idx="824">
                  <c:v>19769.696401118501</c:v>
                </c:pt>
                <c:pt idx="825">
                  <c:v>19952.623149688701</c:v>
                </c:pt>
                <c:pt idx="826">
                  <c:v>20137.2424986238</c:v>
                </c:pt>
                <c:pt idx="827">
                  <c:v>20323.570109362201</c:v>
                </c:pt>
                <c:pt idx="828">
                  <c:v>20511.621788255601</c:v>
                </c:pt>
                <c:pt idx="829">
                  <c:v>20701.413487910399</c:v>
                </c:pt>
                <c:pt idx="830">
                  <c:v>20892.9613085403</c:v>
                </c:pt>
                <c:pt idx="831">
                  <c:v>21086.281499332799</c:v>
                </c:pt>
                <c:pt idx="832">
                  <c:v>21281.3904598271</c:v>
                </c:pt>
                <c:pt idx="833">
                  <c:v>21478.304741305299</c:v>
                </c:pt>
                <c:pt idx="834">
                  <c:v>21677.041048196901</c:v>
                </c:pt>
                <c:pt idx="835">
                  <c:v>21877.616239495499</c:v>
                </c:pt>
                <c:pt idx="836">
                  <c:v>22080.0473301889</c:v>
                </c:pt>
                <c:pt idx="837">
                  <c:v>22284.351492703001</c:v>
                </c:pt>
                <c:pt idx="838">
                  <c:v>22490.546058357799</c:v>
                </c:pt>
                <c:pt idx="839">
                  <c:v>22698.648518838199</c:v>
                </c:pt>
                <c:pt idx="840">
                  <c:v>22908.676527677701</c:v>
                </c:pt>
                <c:pt idx="841">
                  <c:v>23120.6479017559</c:v>
                </c:pt>
                <c:pt idx="842">
                  <c:v>23334.580622810001</c:v>
                </c:pt>
                <c:pt idx="843">
                  <c:v>23550.492838959999</c:v>
                </c:pt>
                <c:pt idx="844">
                  <c:v>23768.4028662487</c:v>
                </c:pt>
                <c:pt idx="845">
                  <c:v>23988.3291901948</c:v>
                </c:pt>
                <c:pt idx="846">
                  <c:v>24210.290467361701</c:v>
                </c:pt>
                <c:pt idx="847">
                  <c:v>24434.305526939701</c:v>
                </c:pt>
                <c:pt idx="848">
                  <c:v>24660.3933723433</c:v>
                </c:pt>
                <c:pt idx="849">
                  <c:v>24888.5731828239</c:v>
                </c:pt>
                <c:pt idx="850">
                  <c:v>25118.8643150957</c:v>
                </c:pt>
                <c:pt idx="851">
                  <c:v>25351.286304978999</c:v>
                </c:pt>
                <c:pt idx="852">
                  <c:v>25585.858869056399</c:v>
                </c:pt>
                <c:pt idx="853">
                  <c:v>25822.601906345899</c:v>
                </c:pt>
                <c:pt idx="854">
                  <c:v>26061.535499988899</c:v>
                </c:pt>
                <c:pt idx="855">
                  <c:v>26302.6799189538</c:v>
                </c:pt>
                <c:pt idx="856">
                  <c:v>26546.055619755301</c:v>
                </c:pt>
                <c:pt idx="857">
                  <c:v>26791.6832481903</c:v>
                </c:pt>
                <c:pt idx="858">
                  <c:v>27039.5836410884</c:v>
                </c:pt>
                <c:pt idx="859">
                  <c:v>27289.777828080401</c:v>
                </c:pt>
                <c:pt idx="860">
                  <c:v>27542.287033381599</c:v>
                </c:pt>
                <c:pt idx="861">
                  <c:v>27797.132677592799</c:v>
                </c:pt>
                <c:pt idx="862">
                  <c:v>28054.336379517099</c:v>
                </c:pt>
                <c:pt idx="863">
                  <c:v>28313.919957993701</c:v>
                </c:pt>
                <c:pt idx="864">
                  <c:v>28575.905433749402</c:v>
                </c:pt>
                <c:pt idx="865">
                  <c:v>28840.315031266</c:v>
                </c:pt>
                <c:pt idx="866">
                  <c:v>29107.171180665999</c:v>
                </c:pt>
                <c:pt idx="867">
                  <c:v>29376.496519615299</c:v>
                </c:pt>
                <c:pt idx="868">
                  <c:v>29648.313895243398</c:v>
                </c:pt>
                <c:pt idx="869">
                  <c:v>29922.646366081801</c:v>
                </c:pt>
                <c:pt idx="870">
                  <c:v>30199.5172040201</c:v>
                </c:pt>
                <c:pt idx="871">
                  <c:v>30478.949896279799</c:v>
                </c:pt>
                <c:pt idx="872">
                  <c:v>30760.968147406998</c:v>
                </c:pt>
                <c:pt idx="873">
                  <c:v>31045.595881283502</c:v>
                </c:pt>
                <c:pt idx="874">
                  <c:v>31332.857243155799</c:v>
                </c:pt>
                <c:pt idx="875">
                  <c:v>31622.776601683701</c:v>
                </c:pt>
                <c:pt idx="876">
                  <c:v>31915.378551007601</c:v>
                </c:pt>
                <c:pt idx="877">
                  <c:v>32210.687912834299</c:v>
                </c:pt>
                <c:pt idx="878">
                  <c:v>32508.729738543399</c:v>
                </c:pt>
                <c:pt idx="879">
                  <c:v>32809.529311311897</c:v>
                </c:pt>
                <c:pt idx="880">
                  <c:v>33113.112148259097</c:v>
                </c:pt>
                <c:pt idx="881">
                  <c:v>33419.5040026114</c:v>
                </c:pt>
                <c:pt idx="882">
                  <c:v>33728.730865886799</c:v>
                </c:pt>
                <c:pt idx="883">
                  <c:v>34040.818970100001</c:v>
                </c:pt>
                <c:pt idx="884">
                  <c:v>34355.794789987398</c:v>
                </c:pt>
                <c:pt idx="885">
                  <c:v>34673.6850452531</c:v>
                </c:pt>
                <c:pt idx="886">
                  <c:v>34994.516702835703</c:v>
                </c:pt>
                <c:pt idx="887">
                  <c:v>35318.316979195697</c:v>
                </c:pt>
                <c:pt idx="888">
                  <c:v>35645.113342624398</c:v>
                </c:pt>
                <c:pt idx="889">
                  <c:v>35974.933515574201</c:v>
                </c:pt>
                <c:pt idx="890">
                  <c:v>36307.805477010101</c:v>
                </c:pt>
                <c:pt idx="891">
                  <c:v>36643.757464783303</c:v>
                </c:pt>
                <c:pt idx="892">
                  <c:v>36982.8179780266</c:v>
                </c:pt>
                <c:pt idx="893">
                  <c:v>37325.015779572001</c:v>
                </c:pt>
                <c:pt idx="894">
                  <c:v>37670.379898390798</c:v>
                </c:pt>
                <c:pt idx="895">
                  <c:v>38018.939632056099</c:v>
                </c:pt>
                <c:pt idx="896">
                  <c:v>38370.724549227802</c:v>
                </c:pt>
                <c:pt idx="897">
                  <c:v>38725.764492161703</c:v>
                </c:pt>
                <c:pt idx="898">
                  <c:v>39084.089579240201</c:v>
                </c:pt>
                <c:pt idx="899">
                  <c:v>39445.730207527798</c:v>
                </c:pt>
                <c:pt idx="900">
                  <c:v>39810.717055349698</c:v>
                </c:pt>
                <c:pt idx="901">
                  <c:v>40179.081084894002</c:v>
                </c:pt>
                <c:pt idx="902">
                  <c:v>40550.853544838297</c:v>
                </c:pt>
                <c:pt idx="903">
                  <c:v>40926.065973001001</c:v>
                </c:pt>
                <c:pt idx="904">
                  <c:v>41304.750199016104</c:v>
                </c:pt>
                <c:pt idx="905">
                  <c:v>41686.938347033501</c:v>
                </c:pt>
                <c:pt idx="906">
                  <c:v>42072.662838444397</c:v>
                </c:pt>
                <c:pt idx="907">
                  <c:v>42461.956394631197</c:v>
                </c:pt>
                <c:pt idx="908">
                  <c:v>42854.852039743899</c:v>
                </c:pt>
                <c:pt idx="909">
                  <c:v>43251.383103500797</c:v>
                </c:pt>
                <c:pt idx="910">
                  <c:v>43651.583224016598</c:v>
                </c:pt>
                <c:pt idx="911">
                  <c:v>44055.486350655301</c:v>
                </c:pt>
                <c:pt idx="912">
                  <c:v>44463.126746910799</c:v>
                </c:pt>
                <c:pt idx="913">
                  <c:v>44874.538993313203</c:v>
                </c:pt>
                <c:pt idx="914">
                  <c:v>45289.757990361999</c:v>
                </c:pt>
                <c:pt idx="915">
                  <c:v>45708.818961487501</c:v>
                </c:pt>
                <c:pt idx="916">
                  <c:v>46131.7574560379</c:v>
                </c:pt>
                <c:pt idx="917">
                  <c:v>46558.609352295898</c:v>
                </c:pt>
                <c:pt idx="918">
                  <c:v>46989.410860521501</c:v>
                </c:pt>
                <c:pt idx="919">
                  <c:v>47424.198526024396</c:v>
                </c:pt>
                <c:pt idx="920">
                  <c:v>47863.009232263801</c:v>
                </c:pt>
                <c:pt idx="921">
                  <c:v>48305.880203977198</c:v>
                </c:pt>
                <c:pt idx="922">
                  <c:v>48752.849010338599</c:v>
                </c:pt>
                <c:pt idx="923">
                  <c:v>49203.953568145102</c:v>
                </c:pt>
                <c:pt idx="924">
                  <c:v>49659.232145033602</c:v>
                </c:pt>
                <c:pt idx="925">
                  <c:v>50118.7233627272</c:v>
                </c:pt>
                <c:pt idx="926">
                  <c:v>50582.466200311399</c:v>
                </c:pt>
                <c:pt idx="927">
                  <c:v>51050.499997540603</c:v>
                </c:pt>
                <c:pt idx="928">
                  <c:v>51522.864458175602</c:v>
                </c:pt>
                <c:pt idx="929">
                  <c:v>51999.599653351601</c:v>
                </c:pt>
                <c:pt idx="930">
                  <c:v>52480.746024977198</c:v>
                </c:pt>
                <c:pt idx="931">
                  <c:v>52966.344389165803</c:v>
                </c:pt>
                <c:pt idx="932">
                  <c:v>53456.435939697098</c:v>
                </c:pt>
                <c:pt idx="933">
                  <c:v>53951.062251512703</c:v>
                </c:pt>
                <c:pt idx="934">
                  <c:v>54450.265284242101</c:v>
                </c:pt>
                <c:pt idx="935">
                  <c:v>54954.087385762403</c:v>
                </c:pt>
                <c:pt idx="936">
                  <c:v>55462.571295791102</c:v>
                </c:pt>
                <c:pt idx="937">
                  <c:v>55975.760149510999</c:v>
                </c:pt>
                <c:pt idx="938">
                  <c:v>56493.6974812302</c:v>
                </c:pt>
                <c:pt idx="939">
                  <c:v>57016.427228074703</c:v>
                </c:pt>
                <c:pt idx="940">
                  <c:v>57543.993733715601</c:v>
                </c:pt>
                <c:pt idx="941">
                  <c:v>58076.441752131097</c:v>
                </c:pt>
                <c:pt idx="942">
                  <c:v>58613.816451402803</c:v>
                </c:pt>
                <c:pt idx="943">
                  <c:v>59156.163417547301</c:v>
                </c:pt>
                <c:pt idx="944">
                  <c:v>59703.528658383599</c:v>
                </c:pt>
                <c:pt idx="945">
                  <c:v>60255.958607435699</c:v>
                </c:pt>
                <c:pt idx="946">
                  <c:v>60813.500127871703</c:v>
                </c:pt>
                <c:pt idx="947">
                  <c:v>61376.200516479301</c:v>
                </c:pt>
                <c:pt idx="948">
                  <c:v>61944.107507678098</c:v>
                </c:pt>
                <c:pt idx="949">
                  <c:v>62517.269277568499</c:v>
                </c:pt>
                <c:pt idx="950">
                  <c:v>63095.734448019197</c:v>
                </c:pt>
                <c:pt idx="951">
                  <c:v>63679.552090791498</c:v>
                </c:pt>
                <c:pt idx="952">
                  <c:v>64268.771731701898</c:v>
                </c:pt>
                <c:pt idx="953">
                  <c:v>64863.443354823801</c:v>
                </c:pt>
                <c:pt idx="954">
                  <c:v>65463.617406727397</c:v>
                </c:pt>
                <c:pt idx="955">
                  <c:v>66069.3448007595</c:v>
                </c:pt>
                <c:pt idx="956">
                  <c:v>66680.676921362101</c:v>
                </c:pt>
                <c:pt idx="957">
                  <c:v>67297.6656284317</c:v>
                </c:pt>
                <c:pt idx="958">
                  <c:v>67920.363261718405</c:v>
                </c:pt>
                <c:pt idx="959">
                  <c:v>68548.822645266104</c:v>
                </c:pt>
                <c:pt idx="960">
                  <c:v>69183.097091893593</c:v>
                </c:pt>
                <c:pt idx="961">
                  <c:v>69823.240407717094</c:v>
                </c:pt>
                <c:pt idx="962">
                  <c:v>70469.306896714595</c:v>
                </c:pt>
                <c:pt idx="963">
                  <c:v>71121.351365332797</c:v>
                </c:pt>
                <c:pt idx="964">
                  <c:v>71779.4291271361</c:v>
                </c:pt>
                <c:pt idx="965">
                  <c:v>72443.596007498898</c:v>
                </c:pt>
                <c:pt idx="966">
                  <c:v>73113.908348341705</c:v>
                </c:pt>
                <c:pt idx="967">
                  <c:v>73790.423012910003</c:v>
                </c:pt>
                <c:pt idx="968">
                  <c:v>74473.197390598798</c:v>
                </c:pt>
                <c:pt idx="969">
                  <c:v>75162.289401820497</c:v>
                </c:pt>
                <c:pt idx="970">
                  <c:v>75857.757502918306</c:v>
                </c:pt>
                <c:pt idx="971">
                  <c:v>76559.660691125595</c:v>
                </c:pt>
                <c:pt idx="972">
                  <c:v>77268.058509570197</c:v>
                </c:pt>
                <c:pt idx="973">
                  <c:v>77983.011052325804</c:v>
                </c:pt>
                <c:pt idx="974">
                  <c:v>78704.578969509806</c:v>
                </c:pt>
                <c:pt idx="975">
                  <c:v>79432.823472428106</c:v>
                </c:pt>
                <c:pt idx="976">
                  <c:v>80167.806338767798</c:v>
                </c:pt>
                <c:pt idx="977">
                  <c:v>80909.589917838195</c:v>
                </c:pt>
                <c:pt idx="978">
                  <c:v>81658.237135859206</c:v>
                </c:pt>
                <c:pt idx="979">
                  <c:v>82413.811501300195</c:v>
                </c:pt>
                <c:pt idx="980">
                  <c:v>83176.377110267</c:v>
                </c:pt>
                <c:pt idx="981">
                  <c:v>83945.998651939706</c:v>
                </c:pt>
                <c:pt idx="982">
                  <c:v>84722.741414059594</c:v>
                </c:pt>
                <c:pt idx="983">
                  <c:v>85506.671288468293</c:v>
                </c:pt>
                <c:pt idx="984">
                  <c:v>86297.854776697</c:v>
                </c:pt>
                <c:pt idx="985">
                  <c:v>87096.358995607996</c:v>
                </c:pt>
                <c:pt idx="986">
                  <c:v>87902.251683088398</c:v>
                </c:pt>
                <c:pt idx="987">
                  <c:v>88715.601203796003</c:v>
                </c:pt>
                <c:pt idx="988">
                  <c:v>89536.476554959299</c:v>
                </c:pt>
                <c:pt idx="989">
                  <c:v>90364.947372230105</c:v>
                </c:pt>
                <c:pt idx="990">
                  <c:v>91201.083935590897</c:v>
                </c:pt>
                <c:pt idx="991">
                  <c:v>92044.957175317104</c:v>
                </c:pt>
                <c:pt idx="992">
                  <c:v>92896.6386779936</c:v>
                </c:pt>
                <c:pt idx="993">
                  <c:v>93756.200692587998</c:v>
                </c:pt>
                <c:pt idx="994">
                  <c:v>94623.7161365793</c:v>
                </c:pt>
                <c:pt idx="995">
                  <c:v>95499.2586021436</c:v>
                </c:pt>
                <c:pt idx="996">
                  <c:v>96382.902362396999</c:v>
                </c:pt>
                <c:pt idx="997">
                  <c:v>97274.722377696497</c:v>
                </c:pt>
                <c:pt idx="998">
                  <c:v>98174.794301998394</c:v>
                </c:pt>
                <c:pt idx="999">
                  <c:v>99083.194489276706</c:v>
                </c:pt>
                <c:pt idx="1000">
                  <c:v>100000</c:v>
                </c:pt>
                <c:pt idx="1001">
                  <c:v>100925.288607668</c:v>
                </c:pt>
                <c:pt idx="1002">
                  <c:v>101859.138805411</c:v>
                </c:pt>
                <c:pt idx="1003">
                  <c:v>102801.62981264701</c:v>
                </c:pt>
                <c:pt idx="1004">
                  <c:v>103752.841581801</c:v>
                </c:pt>
                <c:pt idx="1005">
                  <c:v>104712.85480508899</c:v>
                </c:pt>
                <c:pt idx="1006">
                  <c:v>105681.750921365</c:v>
                </c:pt>
                <c:pt idx="1007">
                  <c:v>106659.612123025</c:v>
                </c:pt>
                <c:pt idx="1008">
                  <c:v>107646.521362983</c:v>
                </c:pt>
                <c:pt idx="1009">
                  <c:v>108642.562361706</c:v>
                </c:pt>
                <c:pt idx="1010">
                  <c:v>109647.819614318</c:v>
                </c:pt>
                <c:pt idx="1011">
                  <c:v>110662.37839776601</c:v>
                </c:pt>
                <c:pt idx="1012">
                  <c:v>111686.32477805601</c:v>
                </c:pt>
                <c:pt idx="1013">
                  <c:v>112719.74561755</c:v>
                </c:pt>
                <c:pt idx="1014">
                  <c:v>113762.728582343</c:v>
                </c:pt>
                <c:pt idx="1015">
                  <c:v>114815.36214968799</c:v>
                </c:pt>
                <c:pt idx="1016">
                  <c:v>115877.73561551201</c:v>
                </c:pt>
                <c:pt idx="1017">
                  <c:v>116949.939101986</c:v>
                </c:pt>
                <c:pt idx="1018">
                  <c:v>118032.06356517199</c:v>
                </c:pt>
                <c:pt idx="1019">
                  <c:v>119124.200802737</c:v>
                </c:pt>
                <c:pt idx="1020">
                  <c:v>120226.443461741</c:v>
                </c:pt>
                <c:pt idx="1021">
                  <c:v>121338.885046497</c:v>
                </c:pt>
                <c:pt idx="1022">
                  <c:v>122461.619926504</c:v>
                </c:pt>
                <c:pt idx="1023">
                  <c:v>123594.74334445001</c:v>
                </c:pt>
                <c:pt idx="1024">
                  <c:v>124738.351424294</c:v>
                </c:pt>
                <c:pt idx="1025">
                  <c:v>125892.541179416</c:v>
                </c:pt>
                <c:pt idx="1026">
                  <c:v>127057.410520854</c:v>
                </c:pt>
                <c:pt idx="1027">
                  <c:v>128233.058265602</c:v>
                </c:pt>
                <c:pt idx="1028">
                  <c:v>129419.58414499801</c:v>
                </c:pt>
                <c:pt idx="1029">
                  <c:v>130617.088813184</c:v>
                </c:pt>
                <c:pt idx="1030">
                  <c:v>131825.67385563999</c:v>
                </c:pt>
                <c:pt idx="1031">
                  <c:v>133045.44179780901</c:v>
                </c:pt>
                <c:pt idx="1032">
                  <c:v>134276.49611378601</c:v>
                </c:pt>
                <c:pt idx="1033">
                  <c:v>135518.941235103</c:v>
                </c:pt>
                <c:pt idx="1034">
                  <c:v>136772.88255958399</c:v>
                </c:pt>
                <c:pt idx="1035">
                  <c:v>138038.426460288</c:v>
                </c:pt>
                <c:pt idx="1036">
                  <c:v>139315.68029453</c:v>
                </c:pt>
                <c:pt idx="1037">
                  <c:v>140604.75241299099</c:v>
                </c:pt>
                <c:pt idx="1038">
                  <c:v>141905.75216890901</c:v>
                </c:pt>
                <c:pt idx="1039">
                  <c:v>143218.789927354</c:v>
                </c:pt>
                <c:pt idx="1040">
                  <c:v>144543.977074592</c:v>
                </c:pt>
                <c:pt idx="1041">
                  <c:v>145881.42602753401</c:v>
                </c:pt>
                <c:pt idx="1042">
                  <c:v>147231.250243271</c:v>
                </c:pt>
                <c:pt idx="1043">
                  <c:v>148593.56422870001</c:v>
                </c:pt>
                <c:pt idx="1044">
                  <c:v>149968.483550237</c:v>
                </c:pt>
                <c:pt idx="1045">
                  <c:v>151356.12484362</c:v>
                </c:pt>
                <c:pt idx="1046">
                  <c:v>152756.60582380701</c:v>
                </c:pt>
                <c:pt idx="1047">
                  <c:v>154170.04529495499</c:v>
                </c:pt>
                <c:pt idx="1048">
                  <c:v>155596.56316050701</c:v>
                </c:pt>
                <c:pt idx="1049">
                  <c:v>157036.28043335499</c:v>
                </c:pt>
                <c:pt idx="1050">
                  <c:v>158489.319246111</c:v>
                </c:pt>
                <c:pt idx="1051">
                  <c:v>159955.80286146601</c:v>
                </c:pt>
                <c:pt idx="1052">
                  <c:v>161435.85568264799</c:v>
                </c:pt>
                <c:pt idx="1053">
                  <c:v>162929.60326397201</c:v>
                </c:pt>
                <c:pt idx="1054">
                  <c:v>164437.17232149301</c:v>
                </c:pt>
                <c:pt idx="1055">
                  <c:v>165958.690743755</c:v>
                </c:pt>
                <c:pt idx="1056">
                  <c:v>167494.28760264299</c:v>
                </c:pt>
                <c:pt idx="1057">
                  <c:v>169044.09316432601</c:v>
                </c:pt>
                <c:pt idx="1058">
                  <c:v>170608.23890031199</c:v>
                </c:pt>
                <c:pt idx="1059">
                  <c:v>172186.8574986</c:v>
                </c:pt>
                <c:pt idx="1060">
                  <c:v>173780.08287493701</c:v>
                </c:pt>
                <c:pt idx="1061">
                  <c:v>175388.05018417601</c:v>
                </c:pt>
                <c:pt idx="1062">
                  <c:v>177010.895831742</c:v>
                </c:pt>
                <c:pt idx="1063">
                  <c:v>178648.757485204</c:v>
                </c:pt>
                <c:pt idx="1064">
                  <c:v>180301.774085957</c:v>
                </c:pt>
                <c:pt idx="1065">
                  <c:v>181970.08586099799</c:v>
                </c:pt>
                <c:pt idx="1066">
                  <c:v>183653.83433483401</c:v>
                </c:pt>
                <c:pt idx="1067">
                  <c:v>185353.16234148099</c:v>
                </c:pt>
                <c:pt idx="1068">
                  <c:v>187068.21403658</c:v>
                </c:pt>
                <c:pt idx="1069">
                  <c:v>188799.13490962901</c:v>
                </c:pt>
                <c:pt idx="1070">
                  <c:v>190546.07179632399</c:v>
                </c:pt>
                <c:pt idx="1071">
                  <c:v>192309.17289101501</c:v>
                </c:pt>
                <c:pt idx="1072">
                  <c:v>194088.587759277</c:v>
                </c:pt>
                <c:pt idx="1073">
                  <c:v>195884.46735059799</c:v>
                </c:pt>
                <c:pt idx="1074">
                  <c:v>197696.96401118601</c:v>
                </c:pt>
                <c:pt idx="1075">
                  <c:v>199526.23149688699</c:v>
                </c:pt>
                <c:pt idx="1076">
                  <c:v>201372.42498623801</c:v>
                </c:pt>
                <c:pt idx="1077">
                  <c:v>203235.70109362199</c:v>
                </c:pt>
                <c:pt idx="1078">
                  <c:v>205116.217882556</c:v>
                </c:pt>
                <c:pt idx="1079">
                  <c:v>207014.13487910401</c:v>
                </c:pt>
                <c:pt idx="1080">
                  <c:v>208929.61308540401</c:v>
                </c:pt>
                <c:pt idx="1081">
                  <c:v>210862.81499332801</c:v>
                </c:pt>
                <c:pt idx="1082">
                  <c:v>212813.90459827101</c:v>
                </c:pt>
                <c:pt idx="1083">
                  <c:v>214783.04741305299</c:v>
                </c:pt>
                <c:pt idx="1084">
                  <c:v>216770.41048196901</c:v>
                </c:pt>
                <c:pt idx="1085">
                  <c:v>218776.162394955</c:v>
                </c:pt>
                <c:pt idx="1086">
                  <c:v>220800.47330188999</c:v>
                </c:pt>
                <c:pt idx="1087">
                  <c:v>222843.51492702999</c:v>
                </c:pt>
                <c:pt idx="1088">
                  <c:v>224905.46058357801</c:v>
                </c:pt>
                <c:pt idx="1089">
                  <c:v>226986.48518838201</c:v>
                </c:pt>
                <c:pt idx="1090">
                  <c:v>229086.76527677701</c:v>
                </c:pt>
                <c:pt idx="1091">
                  <c:v>231206.479017559</c:v>
                </c:pt>
                <c:pt idx="1092">
                  <c:v>233345.8062281</c:v>
                </c:pt>
                <c:pt idx="1093">
                  <c:v>235504.92838960001</c:v>
                </c:pt>
                <c:pt idx="1094">
                  <c:v>237684.02866248699</c:v>
                </c:pt>
                <c:pt idx="1095">
                  <c:v>239883.29190194799</c:v>
                </c:pt>
                <c:pt idx="1096">
                  <c:v>242102.904673618</c:v>
                </c:pt>
                <c:pt idx="1097">
                  <c:v>244343.05526939701</c:v>
                </c:pt>
                <c:pt idx="1098">
                  <c:v>246603.93372343399</c:v>
                </c:pt>
                <c:pt idx="1099">
                  <c:v>248885.73182823899</c:v>
                </c:pt>
                <c:pt idx="1100">
                  <c:v>251188.643150958</c:v>
                </c:pt>
                <c:pt idx="1101">
                  <c:v>253512.86304979</c:v>
                </c:pt>
                <c:pt idx="1102">
                  <c:v>255858.58869056401</c:v>
                </c:pt>
                <c:pt idx="1103">
                  <c:v>258226.01906345901</c:v>
                </c:pt>
                <c:pt idx="1104">
                  <c:v>260615.35499988901</c:v>
                </c:pt>
                <c:pt idx="1105">
                  <c:v>263026.799189538</c:v>
                </c:pt>
                <c:pt idx="1106">
                  <c:v>265460.55619755399</c:v>
                </c:pt>
                <c:pt idx="1107">
                  <c:v>267916.83248190302</c:v>
                </c:pt>
                <c:pt idx="1108">
                  <c:v>270395.83641088399</c:v>
                </c:pt>
                <c:pt idx="1109">
                  <c:v>272897.77828080399</c:v>
                </c:pt>
                <c:pt idx="1110">
                  <c:v>275422.87033381598</c:v>
                </c:pt>
                <c:pt idx="1111">
                  <c:v>277971.32677592803</c:v>
                </c:pt>
                <c:pt idx="1112">
                  <c:v>280543.36379517103</c:v>
                </c:pt>
                <c:pt idx="1113">
                  <c:v>283139.19957993698</c:v>
                </c:pt>
                <c:pt idx="1114">
                  <c:v>285759.05433749402</c:v>
                </c:pt>
                <c:pt idx="1115">
                  <c:v>288403.15031265997</c:v>
                </c:pt>
                <c:pt idx="1116">
                  <c:v>291071.71180665999</c:v>
                </c:pt>
                <c:pt idx="1117">
                  <c:v>293764.96519615297</c:v>
                </c:pt>
                <c:pt idx="1118">
                  <c:v>296483.138952434</c:v>
                </c:pt>
                <c:pt idx="1119">
                  <c:v>299226.463660818</c:v>
                </c:pt>
                <c:pt idx="1120">
                  <c:v>301995.17204020103</c:v>
                </c:pt>
                <c:pt idx="1121">
                  <c:v>304789.49896279798</c:v>
                </c:pt>
                <c:pt idx="1122">
                  <c:v>307609.681474071</c:v>
                </c:pt>
                <c:pt idx="1123">
                  <c:v>310455.95881283499</c:v>
                </c:pt>
                <c:pt idx="1124">
                  <c:v>313328.57243155799</c:v>
                </c:pt>
                <c:pt idx="1125">
                  <c:v>316227.76601683698</c:v>
                </c:pt>
                <c:pt idx="1126">
                  <c:v>319153.78551007499</c:v>
                </c:pt>
                <c:pt idx="1127">
                  <c:v>322106.87912834302</c:v>
                </c:pt>
                <c:pt idx="1128">
                  <c:v>325087.29738543398</c:v>
                </c:pt>
                <c:pt idx="1129">
                  <c:v>328095.29311311903</c:v>
                </c:pt>
                <c:pt idx="1130">
                  <c:v>331131.12148258998</c:v>
                </c:pt>
                <c:pt idx="1131">
                  <c:v>334195.04002611397</c:v>
                </c:pt>
                <c:pt idx="1132">
                  <c:v>337287.30865886802</c:v>
                </c:pt>
                <c:pt idx="1133">
                  <c:v>340408.189701</c:v>
                </c:pt>
                <c:pt idx="1134">
                  <c:v>343557.94789987401</c:v>
                </c:pt>
                <c:pt idx="1135">
                  <c:v>346736.85045253101</c:v>
                </c:pt>
                <c:pt idx="1136">
                  <c:v>349945.16702835599</c:v>
                </c:pt>
                <c:pt idx="1137">
                  <c:v>353183.16979195602</c:v>
                </c:pt>
                <c:pt idx="1138">
                  <c:v>356451.13342624297</c:v>
                </c:pt>
                <c:pt idx="1139">
                  <c:v>359749.33515574201</c:v>
                </c:pt>
                <c:pt idx="1140">
                  <c:v>363078.05477009999</c:v>
                </c:pt>
                <c:pt idx="1141">
                  <c:v>366437.57464783301</c:v>
                </c:pt>
                <c:pt idx="1142">
                  <c:v>369828.17978026503</c:v>
                </c:pt>
                <c:pt idx="1143">
                  <c:v>373250.15779571998</c:v>
                </c:pt>
                <c:pt idx="1144">
                  <c:v>376703.79898390803</c:v>
                </c:pt>
                <c:pt idx="1145">
                  <c:v>380189.39632056101</c:v>
                </c:pt>
                <c:pt idx="1146">
                  <c:v>383707.24549227802</c:v>
                </c:pt>
                <c:pt idx="1147">
                  <c:v>387257.644921617</c:v>
                </c:pt>
                <c:pt idx="1148">
                  <c:v>390840.89579240099</c:v>
                </c:pt>
                <c:pt idx="1149">
                  <c:v>394457.30207527801</c:v>
                </c:pt>
                <c:pt idx="1150">
                  <c:v>398107.17055349599</c:v>
                </c:pt>
                <c:pt idx="1151">
                  <c:v>401790.81084893999</c:v>
                </c:pt>
                <c:pt idx="1152">
                  <c:v>405508.53544838302</c:v>
                </c:pt>
                <c:pt idx="1153">
                  <c:v>409260.65973001003</c:v>
                </c:pt>
                <c:pt idx="1154">
                  <c:v>413047.50199016102</c:v>
                </c:pt>
                <c:pt idx="1155">
                  <c:v>416869.38347033499</c:v>
                </c:pt>
                <c:pt idx="1156">
                  <c:v>420726.628384443</c:v>
                </c:pt>
                <c:pt idx="1157">
                  <c:v>424619.563946312</c:v>
                </c:pt>
                <c:pt idx="1158">
                  <c:v>428548.52039743902</c:v>
                </c:pt>
                <c:pt idx="1159">
                  <c:v>432513.83103500801</c:v>
                </c:pt>
                <c:pt idx="1160">
                  <c:v>436515.83224016498</c:v>
                </c:pt>
                <c:pt idx="1161">
                  <c:v>440554.863506553</c:v>
                </c:pt>
                <c:pt idx="1162">
                  <c:v>444631.26746910799</c:v>
                </c:pt>
                <c:pt idx="1163">
                  <c:v>448745.38993313198</c:v>
                </c:pt>
                <c:pt idx="1164">
                  <c:v>452897.57990362</c:v>
                </c:pt>
                <c:pt idx="1165">
                  <c:v>457088.18961487501</c:v>
                </c:pt>
                <c:pt idx="1166">
                  <c:v>461317.57456037903</c:v>
                </c:pt>
                <c:pt idx="1167">
                  <c:v>465586.09352295898</c:v>
                </c:pt>
                <c:pt idx="1168">
                  <c:v>469894.10860521498</c:v>
                </c:pt>
                <c:pt idx="1169">
                  <c:v>474241.98526024399</c:v>
                </c:pt>
                <c:pt idx="1170">
                  <c:v>478630.09232263803</c:v>
                </c:pt>
                <c:pt idx="1171">
                  <c:v>483058.80203977198</c:v>
                </c:pt>
                <c:pt idx="1172">
                  <c:v>487528.490103385</c:v>
                </c:pt>
                <c:pt idx="1173">
                  <c:v>492039.53568145097</c:v>
                </c:pt>
                <c:pt idx="1174">
                  <c:v>496592.32145033497</c:v>
                </c:pt>
                <c:pt idx="1175">
                  <c:v>501187.23362727201</c:v>
                </c:pt>
                <c:pt idx="1176">
                  <c:v>505824.66200311302</c:v>
                </c:pt>
                <c:pt idx="1177">
                  <c:v>510504.99997540598</c:v>
                </c:pt>
                <c:pt idx="1178">
                  <c:v>515228.64458175597</c:v>
                </c:pt>
                <c:pt idx="1179">
                  <c:v>519995.99653351598</c:v>
                </c:pt>
                <c:pt idx="1180">
                  <c:v>524807.46024977195</c:v>
                </c:pt>
                <c:pt idx="1181">
                  <c:v>529663.44389165798</c:v>
                </c:pt>
                <c:pt idx="1182">
                  <c:v>534564.35939697095</c:v>
                </c:pt>
                <c:pt idx="1183">
                  <c:v>539510.62251512695</c:v>
                </c:pt>
                <c:pt idx="1184">
                  <c:v>544502.65284242004</c:v>
                </c:pt>
                <c:pt idx="1185">
                  <c:v>549540.87385762401</c:v>
                </c:pt>
                <c:pt idx="1186">
                  <c:v>554625.71295791003</c:v>
                </c:pt>
                <c:pt idx="1187">
                  <c:v>559757.60149510996</c:v>
                </c:pt>
                <c:pt idx="1188">
                  <c:v>564936.97481230204</c:v>
                </c:pt>
                <c:pt idx="1189">
                  <c:v>570164.27228074695</c:v>
                </c:pt>
                <c:pt idx="1190">
                  <c:v>575439.93733715604</c:v>
                </c:pt>
                <c:pt idx="1191">
                  <c:v>580764.41752131202</c:v>
                </c:pt>
                <c:pt idx="1192">
                  <c:v>586138.164514028</c:v>
                </c:pt>
                <c:pt idx="1193">
                  <c:v>591561.63417547406</c:v>
                </c:pt>
                <c:pt idx="1194">
                  <c:v>597035.28658383596</c:v>
                </c:pt>
                <c:pt idx="1195">
                  <c:v>602559.58607435797</c:v>
                </c:pt>
                <c:pt idx="1196">
                  <c:v>608135.00127871695</c:v>
                </c:pt>
                <c:pt idx="1197">
                  <c:v>613762.00516479404</c:v>
                </c:pt>
                <c:pt idx="1198">
                  <c:v>619441.07507678098</c:v>
                </c:pt>
                <c:pt idx="1199">
                  <c:v>625172.69277568604</c:v>
                </c:pt>
                <c:pt idx="1200">
                  <c:v>630957.34448019206</c:v>
                </c:pt>
                <c:pt idx="1201">
                  <c:v>636795.52090791601</c:v>
                </c:pt>
                <c:pt idx="1202">
                  <c:v>642687.71731701901</c:v>
                </c:pt>
                <c:pt idx="1203">
                  <c:v>648634.43354823801</c:v>
                </c:pt>
                <c:pt idx="1204">
                  <c:v>654636.17406727397</c:v>
                </c:pt>
                <c:pt idx="1205">
                  <c:v>660693.44800759596</c:v>
                </c:pt>
                <c:pt idx="1206">
                  <c:v>666806.76921362104</c:v>
                </c:pt>
                <c:pt idx="1207">
                  <c:v>672976.65628431796</c:v>
                </c:pt>
                <c:pt idx="1208">
                  <c:v>679203.63261718396</c:v>
                </c:pt>
                <c:pt idx="1209">
                  <c:v>685488.22645266203</c:v>
                </c:pt>
                <c:pt idx="1210">
                  <c:v>691830.97091893596</c:v>
                </c:pt>
                <c:pt idx="1211">
                  <c:v>698232.404077171</c:v>
                </c:pt>
                <c:pt idx="1212">
                  <c:v>704693.06896714598</c:v>
                </c:pt>
                <c:pt idx="1213">
                  <c:v>711213.51365332899</c:v>
                </c:pt>
                <c:pt idx="1214">
                  <c:v>717794.29127136106</c:v>
                </c:pt>
                <c:pt idx="1215">
                  <c:v>724435.96007499006</c:v>
                </c:pt>
                <c:pt idx="1216">
                  <c:v>731139.08348341705</c:v>
                </c:pt>
                <c:pt idx="1217">
                  <c:v>737904.23012910096</c:v>
                </c:pt>
                <c:pt idx="1218">
                  <c:v>744731.97390598804</c:v>
                </c:pt>
                <c:pt idx="1219">
                  <c:v>751622.89401820605</c:v>
                </c:pt>
                <c:pt idx="1220">
                  <c:v>758577.57502918295</c:v>
                </c:pt>
                <c:pt idx="1221">
                  <c:v>765596.60691125598</c:v>
                </c:pt>
                <c:pt idx="1222">
                  <c:v>772680.58509570197</c:v>
                </c:pt>
                <c:pt idx="1223">
                  <c:v>779830.11052325903</c:v>
                </c:pt>
                <c:pt idx="1224">
                  <c:v>787045.78969509795</c:v>
                </c:pt>
                <c:pt idx="1225">
                  <c:v>794328.23472428205</c:v>
                </c:pt>
                <c:pt idx="1226">
                  <c:v>801678.063387678</c:v>
                </c:pt>
                <c:pt idx="1227">
                  <c:v>809095.89917838201</c:v>
                </c:pt>
                <c:pt idx="1228">
                  <c:v>816582.37135859195</c:v>
                </c:pt>
                <c:pt idx="1229">
                  <c:v>824138.115013003</c:v>
                </c:pt>
                <c:pt idx="1230">
                  <c:v>831763.77110267</c:v>
                </c:pt>
                <c:pt idx="1231">
                  <c:v>839459.98651939805</c:v>
                </c:pt>
                <c:pt idx="1232">
                  <c:v>847227.41414059605</c:v>
                </c:pt>
                <c:pt idx="1233">
                  <c:v>855066.71288468398</c:v>
                </c:pt>
                <c:pt idx="1234">
                  <c:v>862978.54776697</c:v>
                </c:pt>
                <c:pt idx="1235">
                  <c:v>870963.58995608101</c:v>
                </c:pt>
                <c:pt idx="1236">
                  <c:v>879022.51683088404</c:v>
                </c:pt>
                <c:pt idx="1237">
                  <c:v>887156.01203796105</c:v>
                </c:pt>
                <c:pt idx="1238">
                  <c:v>895364.76554959302</c:v>
                </c:pt>
                <c:pt idx="1239">
                  <c:v>903649.47372230201</c:v>
                </c:pt>
                <c:pt idx="1240">
                  <c:v>912010.83935590903</c:v>
                </c:pt>
                <c:pt idx="1241">
                  <c:v>920449.57175317197</c:v>
                </c:pt>
                <c:pt idx="1242">
                  <c:v>928966.38677993603</c:v>
                </c:pt>
                <c:pt idx="1243">
                  <c:v>937562.00692588103</c:v>
                </c:pt>
                <c:pt idx="1244">
                  <c:v>946237.16136579204</c:v>
                </c:pt>
                <c:pt idx="1245">
                  <c:v>954992.58602143603</c:v>
                </c:pt>
                <c:pt idx="1246">
                  <c:v>963829.02362396999</c:v>
                </c:pt>
                <c:pt idx="1247">
                  <c:v>972747.22377696598</c:v>
                </c:pt>
                <c:pt idx="1248">
                  <c:v>981747.94301998406</c:v>
                </c:pt>
                <c:pt idx="1249">
                  <c:v>990831.94489276805</c:v>
                </c:pt>
                <c:pt idx="1250">
                  <c:v>1000000</c:v>
                </c:pt>
                <c:pt idx="1251">
                  <c:v>1009252.88607668</c:v>
                </c:pt>
                <c:pt idx="1252">
                  <c:v>1018591.38805411</c:v>
                </c:pt>
                <c:pt idx="1253">
                  <c:v>1028016.2981264699</c:v>
                </c:pt>
                <c:pt idx="1254">
                  <c:v>1037528.41581801</c:v>
                </c:pt>
                <c:pt idx="1255">
                  <c:v>1047128.54805089</c:v>
                </c:pt>
                <c:pt idx="1256">
                  <c:v>1056817.5092136499</c:v>
                </c:pt>
                <c:pt idx="1257">
                  <c:v>1066596.12123025</c:v>
                </c:pt>
                <c:pt idx="1258">
                  <c:v>1076465.2136298299</c:v>
                </c:pt>
                <c:pt idx="1259">
                  <c:v>1086425.62361706</c:v>
                </c:pt>
                <c:pt idx="1260">
                  <c:v>1096478.1961431799</c:v>
                </c:pt>
                <c:pt idx="1261">
                  <c:v>1106623.7839776599</c:v>
                </c:pt>
                <c:pt idx="1262">
                  <c:v>1116863.2477805601</c:v>
                </c:pt>
                <c:pt idx="1263">
                  <c:v>1127197.4561755001</c:v>
                </c:pt>
                <c:pt idx="1264">
                  <c:v>1137627.2858234299</c:v>
                </c:pt>
                <c:pt idx="1265">
                  <c:v>1148153.62149688</c:v>
                </c:pt>
                <c:pt idx="1266">
                  <c:v>1158777.3561551201</c:v>
                </c:pt>
                <c:pt idx="1267">
                  <c:v>1169499.3910198701</c:v>
                </c:pt>
                <c:pt idx="1268">
                  <c:v>1180320.63565172</c:v>
                </c:pt>
                <c:pt idx="1269">
                  <c:v>1191242.0080273701</c:v>
                </c:pt>
                <c:pt idx="1270">
                  <c:v>1202264.4346174099</c:v>
                </c:pt>
                <c:pt idx="1271">
                  <c:v>1213388.8504649701</c:v>
                </c:pt>
                <c:pt idx="1272">
                  <c:v>1224616.19926504</c:v>
                </c:pt>
                <c:pt idx="1273">
                  <c:v>1235947.4334445</c:v>
                </c:pt>
                <c:pt idx="1274">
                  <c:v>1247383.5142429399</c:v>
                </c:pt>
                <c:pt idx="1275">
                  <c:v>1258925.41179416</c:v>
                </c:pt>
                <c:pt idx="1276">
                  <c:v>1270574.1052085401</c:v>
                </c:pt>
                <c:pt idx="1277">
                  <c:v>1282330.5826560201</c:v>
                </c:pt>
                <c:pt idx="1278">
                  <c:v>1294195.8414499799</c:v>
                </c:pt>
                <c:pt idx="1279">
                  <c:v>1306170.8881318399</c:v>
                </c:pt>
                <c:pt idx="1280">
                  <c:v>1318256.7385563999</c:v>
                </c:pt>
                <c:pt idx="1281">
                  <c:v>1330454.41797809</c:v>
                </c:pt>
                <c:pt idx="1282">
                  <c:v>1342764.9611378601</c:v>
                </c:pt>
                <c:pt idx="1283">
                  <c:v>1355189.4123510299</c:v>
                </c:pt>
                <c:pt idx="1284">
                  <c:v>1367728.8255958401</c:v>
                </c:pt>
                <c:pt idx="1285">
                  <c:v>1380384.26460288</c:v>
                </c:pt>
                <c:pt idx="1286">
                  <c:v>1393156.8029453</c:v>
                </c:pt>
                <c:pt idx="1287">
                  <c:v>1406047.5241299099</c:v>
                </c:pt>
                <c:pt idx="1288">
                  <c:v>1419057.5216890899</c:v>
                </c:pt>
                <c:pt idx="1289">
                  <c:v>1432187.8992735399</c:v>
                </c:pt>
                <c:pt idx="1290">
                  <c:v>1445439.77074592</c:v>
                </c:pt>
                <c:pt idx="1291">
                  <c:v>1458814.2602753399</c:v>
                </c:pt>
                <c:pt idx="1292">
                  <c:v>1472312.50243271</c:v>
                </c:pt>
                <c:pt idx="1293">
                  <c:v>1485935.6422870001</c:v>
                </c:pt>
                <c:pt idx="1294">
                  <c:v>1499684.83550237</c:v>
                </c:pt>
                <c:pt idx="1295">
                  <c:v>1513561.2484362</c:v>
                </c:pt>
                <c:pt idx="1296">
                  <c:v>1527566.05823807</c:v>
                </c:pt>
                <c:pt idx="1297">
                  <c:v>1541700.45294955</c:v>
                </c:pt>
                <c:pt idx="1298">
                  <c:v>1555965.6316050701</c:v>
                </c:pt>
                <c:pt idx="1299">
                  <c:v>1570362.8043335499</c:v>
                </c:pt>
                <c:pt idx="1300">
                  <c:v>1584893.19246111</c:v>
                </c:pt>
                <c:pt idx="1301">
                  <c:v>1599558.02861466</c:v>
                </c:pt>
                <c:pt idx="1302">
                  <c:v>1614358.55682648</c:v>
                </c:pt>
                <c:pt idx="1303">
                  <c:v>1629296.03263972</c:v>
                </c:pt>
                <c:pt idx="1304">
                  <c:v>1644371.7232149299</c:v>
                </c:pt>
                <c:pt idx="1305">
                  <c:v>1659586.9074375499</c:v>
                </c:pt>
                <c:pt idx="1306">
                  <c:v>1674942.8760264299</c:v>
                </c:pt>
                <c:pt idx="1307">
                  <c:v>1690440.9316432599</c:v>
                </c:pt>
                <c:pt idx="1308">
                  <c:v>1706082.3890031199</c:v>
                </c:pt>
                <c:pt idx="1309">
                  <c:v>1721868.5749860001</c:v>
                </c:pt>
                <c:pt idx="1310">
                  <c:v>1737800.8287493701</c:v>
                </c:pt>
                <c:pt idx="1311">
                  <c:v>1753880.50184176</c:v>
                </c:pt>
                <c:pt idx="1312">
                  <c:v>1770108.95831742</c:v>
                </c:pt>
                <c:pt idx="1313">
                  <c:v>1786487.57485204</c:v>
                </c:pt>
                <c:pt idx="1314">
                  <c:v>1803017.74085957</c:v>
                </c:pt>
                <c:pt idx="1315">
                  <c:v>1819700.85860998</c:v>
                </c:pt>
                <c:pt idx="1316">
                  <c:v>1836538.3433483399</c:v>
                </c:pt>
                <c:pt idx="1317">
                  <c:v>1853531.62341481</c:v>
                </c:pt>
                <c:pt idx="1318">
                  <c:v>1870682.1403657999</c:v>
                </c:pt>
                <c:pt idx="1319">
                  <c:v>1887991.3490962901</c:v>
                </c:pt>
                <c:pt idx="1320">
                  <c:v>1905460.7179632401</c:v>
                </c:pt>
                <c:pt idx="1321">
                  <c:v>1923091.72891015</c:v>
                </c:pt>
                <c:pt idx="1322">
                  <c:v>1940885.8775927699</c:v>
                </c:pt>
                <c:pt idx="1323">
                  <c:v>1958844.6735059801</c:v>
                </c:pt>
                <c:pt idx="1324">
                  <c:v>1976969.6401118599</c:v>
                </c:pt>
                <c:pt idx="1325">
                  <c:v>1995262.31496887</c:v>
                </c:pt>
                <c:pt idx="1326">
                  <c:v>2013724.2498623801</c:v>
                </c:pt>
                <c:pt idx="1327">
                  <c:v>2032357.0109362199</c:v>
                </c:pt>
                <c:pt idx="1328">
                  <c:v>2051162.17882556</c:v>
                </c:pt>
                <c:pt idx="1329">
                  <c:v>2070141.34879104</c:v>
                </c:pt>
                <c:pt idx="1330">
                  <c:v>2089296.1308540399</c:v>
                </c:pt>
                <c:pt idx="1331">
                  <c:v>2108628.14993328</c:v>
                </c:pt>
                <c:pt idx="1332">
                  <c:v>2128139.0459827101</c:v>
                </c:pt>
                <c:pt idx="1333">
                  <c:v>2147830.4741305299</c:v>
                </c:pt>
                <c:pt idx="1334">
                  <c:v>2167704.1048196899</c:v>
                </c:pt>
                <c:pt idx="1335">
                  <c:v>2187761.6239495501</c:v>
                </c:pt>
                <c:pt idx="1336">
                  <c:v>2208004.7330188998</c:v>
                </c:pt>
                <c:pt idx="1337">
                  <c:v>2228435.1492702998</c:v>
                </c:pt>
                <c:pt idx="1338">
                  <c:v>2249054.60583578</c:v>
                </c:pt>
                <c:pt idx="1339">
                  <c:v>2269864.8518838198</c:v>
                </c:pt>
                <c:pt idx="1340">
                  <c:v>2290867.65276777</c:v>
                </c:pt>
                <c:pt idx="1341">
                  <c:v>2312064.7901755902</c:v>
                </c:pt>
                <c:pt idx="1342">
                  <c:v>2333458.062281</c:v>
                </c:pt>
                <c:pt idx="1343">
                  <c:v>2355049.2838960001</c:v>
                </c:pt>
                <c:pt idx="1344">
                  <c:v>2376840.2866248698</c:v>
                </c:pt>
                <c:pt idx="1345">
                  <c:v>2398832.9190194798</c:v>
                </c:pt>
                <c:pt idx="1346">
                  <c:v>2421029.0467361701</c:v>
                </c:pt>
                <c:pt idx="1347">
                  <c:v>2443430.55269397</c:v>
                </c:pt>
                <c:pt idx="1348">
                  <c:v>2466039.3372343401</c:v>
                </c:pt>
                <c:pt idx="1349">
                  <c:v>2488857.31828239</c:v>
                </c:pt>
                <c:pt idx="1350">
                  <c:v>2511886.43150958</c:v>
                </c:pt>
                <c:pt idx="1351">
                  <c:v>2535128.6304978998</c:v>
                </c:pt>
                <c:pt idx="1352">
                  <c:v>2558585.8869056399</c:v>
                </c:pt>
                <c:pt idx="1353">
                  <c:v>2582260.1906345901</c:v>
                </c:pt>
                <c:pt idx="1354">
                  <c:v>2606153.5499988901</c:v>
                </c:pt>
                <c:pt idx="1355">
                  <c:v>2630267.99189538</c:v>
                </c:pt>
                <c:pt idx="1356">
                  <c:v>2654605.5619755401</c:v>
                </c:pt>
                <c:pt idx="1357">
                  <c:v>2679168.3248190298</c:v>
                </c:pt>
                <c:pt idx="1358">
                  <c:v>2703958.36410884</c:v>
                </c:pt>
                <c:pt idx="1359">
                  <c:v>2728977.7828080398</c:v>
                </c:pt>
                <c:pt idx="1360">
                  <c:v>2754228.7033381602</c:v>
                </c:pt>
                <c:pt idx="1361">
                  <c:v>2779713.2677592798</c:v>
                </c:pt>
                <c:pt idx="1362">
                  <c:v>2805433.6379517098</c:v>
                </c:pt>
                <c:pt idx="1363">
                  <c:v>2831391.9957993701</c:v>
                </c:pt>
                <c:pt idx="1364">
                  <c:v>2857590.5433749398</c:v>
                </c:pt>
                <c:pt idx="1365">
                  <c:v>2884031.5031265998</c:v>
                </c:pt>
                <c:pt idx="1366">
                  <c:v>2910717.1180666001</c:v>
                </c:pt>
                <c:pt idx="1367">
                  <c:v>2937649.6519615301</c:v>
                </c:pt>
                <c:pt idx="1368">
                  <c:v>2964831.3895243402</c:v>
                </c:pt>
                <c:pt idx="1369">
                  <c:v>2992264.6366081801</c:v>
                </c:pt>
                <c:pt idx="1370">
                  <c:v>3019951.7204020098</c:v>
                </c:pt>
                <c:pt idx="1371">
                  <c:v>3047894.9896279802</c:v>
                </c:pt>
                <c:pt idx="1372">
                  <c:v>3076096.81474071</c:v>
                </c:pt>
                <c:pt idx="1373">
                  <c:v>3104559.5881283502</c:v>
                </c:pt>
                <c:pt idx="1374">
                  <c:v>3133285.72431558</c:v>
                </c:pt>
                <c:pt idx="1375">
                  <c:v>3162277.6601683702</c:v>
                </c:pt>
                <c:pt idx="1376">
                  <c:v>3191537.85510075</c:v>
                </c:pt>
                <c:pt idx="1377">
                  <c:v>3221068.7912834301</c:v>
                </c:pt>
                <c:pt idx="1378">
                  <c:v>3250872.9738543401</c:v>
                </c:pt>
                <c:pt idx="1379">
                  <c:v>3280952.9311311902</c:v>
                </c:pt>
                <c:pt idx="1380">
                  <c:v>3311311.2148258998</c:v>
                </c:pt>
                <c:pt idx="1381">
                  <c:v>3341950.40026114</c:v>
                </c:pt>
                <c:pt idx="1382">
                  <c:v>3372873.0865886798</c:v>
                </c:pt>
                <c:pt idx="1383">
                  <c:v>3404081.89701</c:v>
                </c:pt>
                <c:pt idx="1384">
                  <c:v>3435579.4789987402</c:v>
                </c:pt>
                <c:pt idx="1385">
                  <c:v>3467368.5045253099</c:v>
                </c:pt>
                <c:pt idx="1386">
                  <c:v>3499451.6702835602</c:v>
                </c:pt>
                <c:pt idx="1387">
                  <c:v>3531831.6979195601</c:v>
                </c:pt>
                <c:pt idx="1388">
                  <c:v>3564511.3342624302</c:v>
                </c:pt>
                <c:pt idx="1389">
                  <c:v>3597493.3515574201</c:v>
                </c:pt>
                <c:pt idx="1390">
                  <c:v>3630780.54770101</c:v>
                </c:pt>
                <c:pt idx="1391">
                  <c:v>3664375.7464783299</c:v>
                </c:pt>
                <c:pt idx="1392">
                  <c:v>3698281.7978026499</c:v>
                </c:pt>
                <c:pt idx="1393">
                  <c:v>3732501.5779571999</c:v>
                </c:pt>
                <c:pt idx="1394">
                  <c:v>3767037.9898390798</c:v>
                </c:pt>
                <c:pt idx="1395">
                  <c:v>3801893.9632056099</c:v>
                </c:pt>
                <c:pt idx="1396">
                  <c:v>3837072.4549227799</c:v>
                </c:pt>
                <c:pt idx="1397">
                  <c:v>3872576.4492161698</c:v>
                </c:pt>
                <c:pt idx="1398">
                  <c:v>3908408.9579240102</c:v>
                </c:pt>
                <c:pt idx="1399">
                  <c:v>3944573.0207527801</c:v>
                </c:pt>
                <c:pt idx="1400">
                  <c:v>3981071.7055349601</c:v>
                </c:pt>
                <c:pt idx="1401">
                  <c:v>4017908.1084893998</c:v>
                </c:pt>
                <c:pt idx="1402">
                  <c:v>4055085.3544838298</c:v>
                </c:pt>
                <c:pt idx="1403">
                  <c:v>4092606.5973001001</c:v>
                </c:pt>
                <c:pt idx="1404">
                  <c:v>4130475.01990161</c:v>
                </c:pt>
                <c:pt idx="1405">
                  <c:v>4168693.83470335</c:v>
                </c:pt>
                <c:pt idx="1406">
                  <c:v>4207266.28384443</c:v>
                </c:pt>
                <c:pt idx="1407">
                  <c:v>4246195.6394631304</c:v>
                </c:pt>
                <c:pt idx="1408">
                  <c:v>4285485.2039743904</c:v>
                </c:pt>
                <c:pt idx="1409">
                  <c:v>4325138.31035008</c:v>
                </c:pt>
                <c:pt idx="1410">
                  <c:v>4365158.3224016502</c:v>
                </c:pt>
                <c:pt idx="1411">
                  <c:v>4405548.6350655304</c:v>
                </c:pt>
                <c:pt idx="1412">
                  <c:v>4446312.6746910801</c:v>
                </c:pt>
                <c:pt idx="1413">
                  <c:v>4487453.8993313201</c:v>
                </c:pt>
                <c:pt idx="1414">
                  <c:v>4528975.7990362002</c:v>
                </c:pt>
                <c:pt idx="1415">
                  <c:v>4570881.8961487496</c:v>
                </c:pt>
                <c:pt idx="1416">
                  <c:v>4613175.7456037896</c:v>
                </c:pt>
                <c:pt idx="1417">
                  <c:v>4655860.9352295902</c:v>
                </c:pt>
                <c:pt idx="1418">
                  <c:v>4698941.0860521495</c:v>
                </c:pt>
                <c:pt idx="1419">
                  <c:v>4742419.8526024399</c:v>
                </c:pt>
                <c:pt idx="1420">
                  <c:v>4786300.9232263798</c:v>
                </c:pt>
                <c:pt idx="1421">
                  <c:v>4830588.0203977199</c:v>
                </c:pt>
                <c:pt idx="1422">
                  <c:v>4875284.9010338504</c:v>
                </c:pt>
                <c:pt idx="1423">
                  <c:v>4920395.3568145102</c:v>
                </c:pt>
                <c:pt idx="1424">
                  <c:v>4965923.2145033497</c:v>
                </c:pt>
                <c:pt idx="1425">
                  <c:v>5011872.3362727202</c:v>
                </c:pt>
                <c:pt idx="1426">
                  <c:v>5058246.6200311296</c:v>
                </c:pt>
                <c:pt idx="1427">
                  <c:v>5105049.9997540601</c:v>
                </c:pt>
                <c:pt idx="1428">
                  <c:v>5152286.44581756</c:v>
                </c:pt>
                <c:pt idx="1429">
                  <c:v>5199959.9653351596</c:v>
                </c:pt>
                <c:pt idx="1430">
                  <c:v>5248074.6024977202</c:v>
                </c:pt>
                <c:pt idx="1431">
                  <c:v>5296634.4389165798</c:v>
                </c:pt>
                <c:pt idx="1432">
                  <c:v>5345643.5939697102</c:v>
                </c:pt>
                <c:pt idx="1433">
                  <c:v>5395106.2251512697</c:v>
                </c:pt>
                <c:pt idx="1434">
                  <c:v>5445026.5284241997</c:v>
                </c:pt>
                <c:pt idx="1435">
                  <c:v>5495408.7385762399</c:v>
                </c:pt>
                <c:pt idx="1436">
                  <c:v>5546257.1295790998</c:v>
                </c:pt>
                <c:pt idx="1437">
                  <c:v>5597576.0149510996</c:v>
                </c:pt>
                <c:pt idx="1438">
                  <c:v>5649369.7481230199</c:v>
                </c:pt>
                <c:pt idx="1439">
                  <c:v>5701642.7228074698</c:v>
                </c:pt>
                <c:pt idx="1440">
                  <c:v>5754399.3733715601</c:v>
                </c:pt>
                <c:pt idx="1441">
                  <c:v>5807644.1752131199</c:v>
                </c:pt>
                <c:pt idx="1442">
                  <c:v>5861381.64514028</c:v>
                </c:pt>
                <c:pt idx="1443">
                  <c:v>5915616.3417547401</c:v>
                </c:pt>
                <c:pt idx="1444">
                  <c:v>5970352.86583836</c:v>
                </c:pt>
                <c:pt idx="1445">
                  <c:v>6025595.8607435804</c:v>
                </c:pt>
                <c:pt idx="1446">
                  <c:v>6081350.0127871698</c:v>
                </c:pt>
                <c:pt idx="1447">
                  <c:v>6137620.0516479397</c:v>
                </c:pt>
                <c:pt idx="1448">
                  <c:v>6194410.7507678103</c:v>
                </c:pt>
                <c:pt idx="1449">
                  <c:v>6251726.9277568599</c:v>
                </c:pt>
                <c:pt idx="1450">
                  <c:v>6309573.4448019303</c:v>
                </c:pt>
                <c:pt idx="1451">
                  <c:v>6367955.2090791604</c:v>
                </c:pt>
                <c:pt idx="1452">
                  <c:v>6426877.1731701903</c:v>
                </c:pt>
                <c:pt idx="1453">
                  <c:v>6486344.3354823804</c:v>
                </c:pt>
                <c:pt idx="1454">
                  <c:v>6546361.7406727402</c:v>
                </c:pt>
                <c:pt idx="1455">
                  <c:v>6606934.48007596</c:v>
                </c:pt>
                <c:pt idx="1456">
                  <c:v>6668067.6921362104</c:v>
                </c:pt>
                <c:pt idx="1457">
                  <c:v>6729766.5628431803</c:v>
                </c:pt>
                <c:pt idx="1458">
                  <c:v>6792036.3261718396</c:v>
                </c:pt>
                <c:pt idx="1459">
                  <c:v>6854882.2645266196</c:v>
                </c:pt>
                <c:pt idx="1460">
                  <c:v>6918309.70918936</c:v>
                </c:pt>
                <c:pt idx="1461">
                  <c:v>6982324.0407717098</c:v>
                </c:pt>
                <c:pt idx="1462">
                  <c:v>7046930.6896714596</c:v>
                </c:pt>
                <c:pt idx="1463">
                  <c:v>7112135.1365332901</c:v>
                </c:pt>
                <c:pt idx="1464">
                  <c:v>7177942.9127136096</c:v>
                </c:pt>
                <c:pt idx="1465">
                  <c:v>7244359.6007498996</c:v>
                </c:pt>
                <c:pt idx="1466">
                  <c:v>7311390.8348341696</c:v>
                </c:pt>
                <c:pt idx="1467">
                  <c:v>7379042.3012910103</c:v>
                </c:pt>
                <c:pt idx="1468">
                  <c:v>7447319.7390598804</c:v>
                </c:pt>
                <c:pt idx="1469">
                  <c:v>7516228.94018206</c:v>
                </c:pt>
                <c:pt idx="1470">
                  <c:v>7585775.7502918299</c:v>
                </c:pt>
                <c:pt idx="1471">
                  <c:v>7655966.0691125598</c:v>
                </c:pt>
                <c:pt idx="1472">
                  <c:v>7726805.8509570202</c:v>
                </c:pt>
                <c:pt idx="1473">
                  <c:v>7798301.1052325899</c:v>
                </c:pt>
                <c:pt idx="1474">
                  <c:v>7870457.8969509797</c:v>
                </c:pt>
                <c:pt idx="1475">
                  <c:v>7943282.3472428201</c:v>
                </c:pt>
                <c:pt idx="1476">
                  <c:v>8016780.63387678</c:v>
                </c:pt>
                <c:pt idx="1477">
                  <c:v>8090958.9917838201</c:v>
                </c:pt>
                <c:pt idx="1478">
                  <c:v>8165823.7135859197</c:v>
                </c:pt>
                <c:pt idx="1479">
                  <c:v>8241381.1501300205</c:v>
                </c:pt>
                <c:pt idx="1480">
                  <c:v>8317637.7110267002</c:v>
                </c:pt>
                <c:pt idx="1481">
                  <c:v>8394599.8651939798</c:v>
                </c:pt>
                <c:pt idx="1482">
                  <c:v>8472274.1414059605</c:v>
                </c:pt>
                <c:pt idx="1483">
                  <c:v>8550667.1288468391</c:v>
                </c:pt>
                <c:pt idx="1484">
                  <c:v>8629785.4776696991</c:v>
                </c:pt>
                <c:pt idx="1485">
                  <c:v>8709635.8995608091</c:v>
                </c:pt>
                <c:pt idx="1486">
                  <c:v>8790225.1683088392</c:v>
                </c:pt>
                <c:pt idx="1487">
                  <c:v>8871560.12037961</c:v>
                </c:pt>
                <c:pt idx="1488">
                  <c:v>8953647.6554959305</c:v>
                </c:pt>
                <c:pt idx="1489">
                  <c:v>9036494.7372230198</c:v>
                </c:pt>
                <c:pt idx="1490">
                  <c:v>9120108.3935590908</c:v>
                </c:pt>
                <c:pt idx="1491">
                  <c:v>9204495.7175317202</c:v>
                </c:pt>
                <c:pt idx="1492">
                  <c:v>9289663.8677993603</c:v>
                </c:pt>
                <c:pt idx="1493">
                  <c:v>9375620.0692588091</c:v>
                </c:pt>
                <c:pt idx="1494">
                  <c:v>9462371.6136579197</c:v>
                </c:pt>
                <c:pt idx="1495">
                  <c:v>9549925.8602143601</c:v>
                </c:pt>
                <c:pt idx="1496">
                  <c:v>9638290.2362396996</c:v>
                </c:pt>
                <c:pt idx="1497">
                  <c:v>9727472.2377696596</c:v>
                </c:pt>
                <c:pt idx="1498">
                  <c:v>9817479.4301998392</c:v>
                </c:pt>
                <c:pt idx="1499">
                  <c:v>9908319.44892768</c:v>
                </c:pt>
                <c:pt idx="1500">
                  <c:v>10000000</c:v>
                </c:pt>
              </c:numCache>
            </c:numRef>
          </c:xVal>
          <c:yVal>
            <c:numRef>
              <c:f>'[1]3.6V 1A'!$C$5:$C$1505</c:f>
              <c:numCache>
                <c:formatCode>General</c:formatCode>
                <c:ptCount val="1501"/>
                <c:pt idx="0">
                  <c:v>168.54954533086101</c:v>
                </c:pt>
                <c:pt idx="1">
                  <c:v>168.446132891807</c:v>
                </c:pt>
                <c:pt idx="2">
                  <c:v>168.341832523221</c:v>
                </c:pt>
                <c:pt idx="3">
                  <c:v>168.23663784104701</c:v>
                </c:pt>
                <c:pt idx="4">
                  <c:v>168.13054245393599</c:v>
                </c:pt>
                <c:pt idx="5">
                  <c:v>168.023539952276</c:v>
                </c:pt>
                <c:pt idx="6">
                  <c:v>167.91562392225401</c:v>
                </c:pt>
                <c:pt idx="7">
                  <c:v>167.80678793763099</c:v>
                </c:pt>
                <c:pt idx="8">
                  <c:v>167.69702556695901</c:v>
                </c:pt>
                <c:pt idx="9">
                  <c:v>167.58633036979199</c:v>
                </c:pt>
                <c:pt idx="10">
                  <c:v>167.474695901084</c:v>
                </c:pt>
                <c:pt idx="11">
                  <c:v>167.36211571196</c:v>
                </c:pt>
                <c:pt idx="12">
                  <c:v>167.24858334837</c:v>
                </c:pt>
                <c:pt idx="13">
                  <c:v>167.13409235778599</c:v>
                </c:pt>
                <c:pt idx="14">
                  <c:v>167.01863628406801</c:v>
                </c:pt>
                <c:pt idx="15">
                  <c:v>166.90220867427001</c:v>
                </c:pt>
                <c:pt idx="16">
                  <c:v>166.784803075882</c:v>
                </c:pt>
                <c:pt idx="17">
                  <c:v>166.66641304151901</c:v>
                </c:pt>
                <c:pt idx="18">
                  <c:v>166.547032128441</c:v>
                </c:pt>
                <c:pt idx="19">
                  <c:v>166.42665389956599</c:v>
                </c:pt>
                <c:pt idx="20">
                  <c:v>166.305271929014</c:v>
                </c:pt>
                <c:pt idx="21">
                  <c:v>166.18287979783301</c:v>
                </c:pt>
                <c:pt idx="22">
                  <c:v>166.05947109939399</c:v>
                </c:pt>
                <c:pt idx="23">
                  <c:v>165.935039440411</c:v>
                </c:pt>
                <c:pt idx="24">
                  <c:v>165.80957844414201</c:v>
                </c:pt>
                <c:pt idx="25">
                  <c:v>165.683081748614</c:v>
                </c:pt>
                <c:pt idx="26">
                  <c:v>165.55554300938499</c:v>
                </c:pt>
                <c:pt idx="27">
                  <c:v>165.426955906654</c:v>
                </c:pt>
                <c:pt idx="28">
                  <c:v>165.29731413796401</c:v>
                </c:pt>
                <c:pt idx="29">
                  <c:v>165.16661142795701</c:v>
                </c:pt>
                <c:pt idx="30">
                  <c:v>165.03484152640701</c:v>
                </c:pt>
                <c:pt idx="31">
                  <c:v>164.90199821391801</c:v>
                </c:pt>
                <c:pt idx="32">
                  <c:v>164.76807529799299</c:v>
                </c:pt>
                <c:pt idx="33">
                  <c:v>164.63306661980999</c:v>
                </c:pt>
                <c:pt idx="34">
                  <c:v>164.49696605668899</c:v>
                </c:pt>
                <c:pt idx="35">
                  <c:v>164.35976752055001</c:v>
                </c:pt>
                <c:pt idx="36">
                  <c:v>164.22146496514799</c:v>
                </c:pt>
                <c:pt idx="37">
                  <c:v>164.08205238381299</c:v>
                </c:pt>
                <c:pt idx="38">
                  <c:v>163.94152381569401</c:v>
                </c:pt>
                <c:pt idx="39">
                  <c:v>163.79987334339299</c:v>
                </c:pt>
                <c:pt idx="40">
                  <c:v>163.65709510186801</c:v>
                </c:pt>
                <c:pt idx="41">
                  <c:v>163.513183274304</c:v>
                </c:pt>
                <c:pt idx="42">
                  <c:v>163.36813209974599</c:v>
                </c:pt>
                <c:pt idx="43">
                  <c:v>163.22193587561699</c:v>
                </c:pt>
                <c:pt idx="44">
                  <c:v>163.074588953844</c:v>
                </c:pt>
                <c:pt idx="45">
                  <c:v>162.92608575303501</c:v>
                </c:pt>
                <c:pt idx="46">
                  <c:v>162.776420752197</c:v>
                </c:pt>
                <c:pt idx="47">
                  <c:v>162.62558850316</c:v>
                </c:pt>
                <c:pt idx="48">
                  <c:v>162.47358362409099</c:v>
                </c:pt>
                <c:pt idx="49">
                  <c:v>162.32040080741899</c:v>
                </c:pt>
                <c:pt idx="50">
                  <c:v>162.166034824419</c:v>
                </c:pt>
                <c:pt idx="51">
                  <c:v>162.01048052302599</c:v>
                </c:pt>
                <c:pt idx="52">
                  <c:v>161.85373283447399</c:v>
                </c:pt>
                <c:pt idx="53">
                  <c:v>161.695786776261</c:v>
                </c:pt>
                <c:pt idx="54">
                  <c:v>161.536637453715</c:v>
                </c:pt>
                <c:pt idx="55">
                  <c:v>161.37628006497499</c:v>
                </c:pt>
                <c:pt idx="56">
                  <c:v>161.21470990546399</c:v>
                </c:pt>
                <c:pt idx="57">
                  <c:v>161.051922363214</c:v>
                </c:pt>
                <c:pt idx="58">
                  <c:v>160.887912934761</c:v>
                </c:pt>
                <c:pt idx="59">
                  <c:v>160.72267721807901</c:v>
                </c:pt>
                <c:pt idx="60">
                  <c:v>160.556210921803</c:v>
                </c:pt>
                <c:pt idx="61">
                  <c:v>160.38850986611001</c:v>
                </c:pt>
                <c:pt idx="62">
                  <c:v>160.219569986708</c:v>
                </c:pt>
                <c:pt idx="63">
                  <c:v>160.04938733923001</c:v>
                </c:pt>
                <c:pt idx="64">
                  <c:v>159.87795810238299</c:v>
                </c:pt>
                <c:pt idx="65">
                  <c:v>159.70527858039301</c:v>
                </c:pt>
                <c:pt idx="66">
                  <c:v>159.53134520926099</c:v>
                </c:pt>
                <c:pt idx="67">
                  <c:v>159.35615455777599</c:v>
                </c:pt>
                <c:pt idx="68">
                  <c:v>159.17970333348299</c:v>
                </c:pt>
                <c:pt idx="69">
                  <c:v>159.00198838530099</c:v>
                </c:pt>
                <c:pt idx="70">
                  <c:v>158.82300670631099</c:v>
                </c:pt>
                <c:pt idx="71">
                  <c:v>158.642755440006</c:v>
                </c:pt>
                <c:pt idx="72">
                  <c:v>158.46123188293299</c:v>
                </c:pt>
                <c:pt idx="73">
                  <c:v>158.27843348742999</c:v>
                </c:pt>
                <c:pt idx="74">
                  <c:v>158.09435786773301</c:v>
                </c:pt>
                <c:pt idx="75">
                  <c:v>157.90900280218699</c:v>
                </c:pt>
                <c:pt idx="76">
                  <c:v>157.72236623758801</c:v>
                </c:pt>
                <c:pt idx="77">
                  <c:v>157.534446294882</c:v>
                </c:pt>
                <c:pt idx="78">
                  <c:v>157.34524126978599</c:v>
                </c:pt>
                <c:pt idx="79">
                  <c:v>157.15474963907101</c:v>
                </c:pt>
                <c:pt idx="80">
                  <c:v>156.96297006437001</c:v>
                </c:pt>
                <c:pt idx="81">
                  <c:v>156.76990139671599</c:v>
                </c:pt>
                <c:pt idx="82">
                  <c:v>156.57554267666799</c:v>
                </c:pt>
                <c:pt idx="83">
                  <c:v>156.379893145159</c:v>
                </c:pt>
                <c:pt idx="84">
                  <c:v>156.18295224068501</c:v>
                </c:pt>
                <c:pt idx="85">
                  <c:v>155.984719607475</c:v>
                </c:pt>
                <c:pt idx="86">
                  <c:v>155.785195096991</c:v>
                </c:pt>
                <c:pt idx="87">
                  <c:v>155.58437877497701</c:v>
                </c:pt>
                <c:pt idx="88">
                  <c:v>155.38227092148199</c:v>
                </c:pt>
                <c:pt idx="89">
                  <c:v>155.178872037498</c:v>
                </c:pt>
                <c:pt idx="90">
                  <c:v>154.97418284814</c:v>
                </c:pt>
                <c:pt idx="91">
                  <c:v>154.76820430494399</c:v>
                </c:pt>
                <c:pt idx="92">
                  <c:v>154.56093759310801</c:v>
                </c:pt>
                <c:pt idx="93">
                  <c:v>154.35238413263701</c:v>
                </c:pt>
                <c:pt idx="94">
                  <c:v>154.14254557973999</c:v>
                </c:pt>
                <c:pt idx="95">
                  <c:v>153.931423838451</c:v>
                </c:pt>
                <c:pt idx="96">
                  <c:v>153.71902105434501</c:v>
                </c:pt>
                <c:pt idx="97">
                  <c:v>153.50533962533399</c:v>
                </c:pt>
                <c:pt idx="98">
                  <c:v>153.29038220199701</c:v>
                </c:pt>
                <c:pt idx="99">
                  <c:v>153.07415169183801</c:v>
                </c:pt>
                <c:pt idx="100">
                  <c:v>152.85665126173299</c:v>
                </c:pt>
                <c:pt idx="101">
                  <c:v>152.637884342858</c:v>
                </c:pt>
                <c:pt idx="102">
                  <c:v>152.41785463255599</c:v>
                </c:pt>
                <c:pt idx="103">
                  <c:v>152.19656609662499</c:v>
                </c:pt>
                <c:pt idx="104">
                  <c:v>151.97402297524201</c:v>
                </c:pt>
                <c:pt idx="105">
                  <c:v>151.750229783105</c:v>
                </c:pt>
                <c:pt idx="106">
                  <c:v>151.525191313037</c:v>
                </c:pt>
                <c:pt idx="107">
                  <c:v>151.29891263970401</c:v>
                </c:pt>
                <c:pt idx="108">
                  <c:v>151.07139912013099</c:v>
                </c:pt>
                <c:pt idx="109">
                  <c:v>150.84265639790101</c:v>
                </c:pt>
                <c:pt idx="110">
                  <c:v>150.61269040523101</c:v>
                </c:pt>
                <c:pt idx="111">
                  <c:v>150.38150736436501</c:v>
                </c:pt>
                <c:pt idx="112">
                  <c:v>150.14911379012301</c:v>
                </c:pt>
                <c:pt idx="113">
                  <c:v>149.91551649282701</c:v>
                </c:pt>
                <c:pt idx="114">
                  <c:v>149.68072257738501</c:v>
                </c:pt>
                <c:pt idx="115">
                  <c:v>149.44473944894801</c:v>
                </c:pt>
                <c:pt idx="116">
                  <c:v>149.20757480969101</c:v>
                </c:pt>
                <c:pt idx="117">
                  <c:v>148.96923666369699</c:v>
                </c:pt>
                <c:pt idx="118">
                  <c:v>148.729733317632</c:v>
                </c:pt>
                <c:pt idx="119">
                  <c:v>148.48907337954401</c:v>
                </c:pt>
                <c:pt idx="120">
                  <c:v>148.247265762642</c:v>
                </c:pt>
                <c:pt idx="121">
                  <c:v>148.004319683397</c:v>
                </c:pt>
                <c:pt idx="122">
                  <c:v>147.76024466384601</c:v>
                </c:pt>
                <c:pt idx="123">
                  <c:v>147.51505053042499</c:v>
                </c:pt>
                <c:pt idx="124">
                  <c:v>147.268747414617</c:v>
                </c:pt>
                <c:pt idx="125">
                  <c:v>147.02134575395499</c:v>
                </c:pt>
                <c:pt idx="126">
                  <c:v>146.77285629004899</c:v>
                </c:pt>
                <c:pt idx="127">
                  <c:v>146.52329006775099</c:v>
                </c:pt>
                <c:pt idx="128">
                  <c:v>146.27265843708</c:v>
                </c:pt>
                <c:pt idx="129">
                  <c:v>146.02097304896901</c:v>
                </c:pt>
                <c:pt idx="130">
                  <c:v>145.768245856368</c:v>
                </c:pt>
                <c:pt idx="131">
                  <c:v>145.51448911246999</c:v>
                </c:pt>
                <c:pt idx="132">
                  <c:v>145.259715366877</c:v>
                </c:pt>
                <c:pt idx="133">
                  <c:v>145.00393746813401</c:v>
                </c:pt>
                <c:pt idx="134">
                  <c:v>144.74716855744001</c:v>
                </c:pt>
                <c:pt idx="135">
                  <c:v>144.48942206918599</c:v>
                </c:pt>
                <c:pt idx="136">
                  <c:v>144.23071172690601</c:v>
                </c:pt>
                <c:pt idx="137">
                  <c:v>143.97105154024899</c:v>
                </c:pt>
                <c:pt idx="138">
                  <c:v>143.710455804709</c:v>
                </c:pt>
                <c:pt idx="139">
                  <c:v>143.44893909470099</c:v>
                </c:pt>
                <c:pt idx="140">
                  <c:v>143.18651626237801</c:v>
                </c:pt>
                <c:pt idx="141">
                  <c:v>142.923202433635</c:v>
                </c:pt>
                <c:pt idx="142">
                  <c:v>142.65901300388899</c:v>
                </c:pt>
                <c:pt idx="143">
                  <c:v>142.393963633776</c:v>
                </c:pt>
                <c:pt idx="144">
                  <c:v>142.12807024616001</c:v>
                </c:pt>
                <c:pt idx="145">
                  <c:v>141.86134901948799</c:v>
                </c:pt>
                <c:pt idx="146">
                  <c:v>141.593816384061</c:v>
                </c:pt>
                <c:pt idx="147">
                  <c:v>141.32548901632299</c:v>
                </c:pt>
                <c:pt idx="148">
                  <c:v>141.05638383494801</c:v>
                </c:pt>
                <c:pt idx="149">
                  <c:v>140.78651799336899</c:v>
                </c:pt>
                <c:pt idx="150">
                  <c:v>140.51590887650099</c:v>
                </c:pt>
                <c:pt idx="151">
                  <c:v>140.24457409170401</c:v>
                </c:pt>
                <c:pt idx="152">
                  <c:v>139.972531465934</c:v>
                </c:pt>
                <c:pt idx="153">
                  <c:v>139.699799036439</c:v>
                </c:pt>
                <c:pt idx="154">
                  <c:v>139.42639504488599</c:v>
                </c:pt>
                <c:pt idx="155">
                  <c:v>139.152337932124</c:v>
                </c:pt>
                <c:pt idx="156">
                  <c:v>138.87764633030699</c:v>
                </c:pt>
                <c:pt idx="157">
                  <c:v>138.60233905411701</c:v>
                </c:pt>
                <c:pt idx="158">
                  <c:v>138.326435095618</c:v>
                </c:pt>
                <c:pt idx="159">
                  <c:v>138.049953616507</c:v>
                </c:pt>
                <c:pt idx="160">
                  <c:v>137.772913937927</c:v>
                </c:pt>
                <c:pt idx="161">
                  <c:v>137.49533553537901</c:v>
                </c:pt>
                <c:pt idx="162">
                  <c:v>137.21723802952201</c:v>
                </c:pt>
                <c:pt idx="163">
                  <c:v>136.93864117793399</c:v>
                </c:pt>
                <c:pt idx="164">
                  <c:v>136.65956486600999</c:v>
                </c:pt>
                <c:pt idx="165">
                  <c:v>136.38002909954201</c:v>
                </c:pt>
                <c:pt idx="166">
                  <c:v>136.10005399704301</c:v>
                </c:pt>
                <c:pt idx="167">
                  <c:v>135.819659777173</c:v>
                </c:pt>
                <c:pt idx="168">
                  <c:v>135.538866753821</c:v>
                </c:pt>
                <c:pt idx="169">
                  <c:v>135.25769532506101</c:v>
                </c:pt>
                <c:pt idx="170">
                  <c:v>134.97616596456899</c:v>
                </c:pt>
                <c:pt idx="171">
                  <c:v>134.69429921268599</c:v>
                </c:pt>
                <c:pt idx="172">
                  <c:v>134.41211566575399</c:v>
                </c:pt>
                <c:pt idx="173">
                  <c:v>134.12963596780199</c:v>
                </c:pt>
                <c:pt idx="174">
                  <c:v>133.84688080359399</c:v>
                </c:pt>
                <c:pt idx="175">
                  <c:v>133.56387088313801</c:v>
                </c:pt>
                <c:pt idx="176">
                  <c:v>133.280626937378</c:v>
                </c:pt>
                <c:pt idx="177">
                  <c:v>132.99716970769501</c:v>
                </c:pt>
                <c:pt idx="178">
                  <c:v>132.71351993303699</c:v>
                </c:pt>
                <c:pt idx="179">
                  <c:v>132.42969834518399</c:v>
                </c:pt>
                <c:pt idx="180">
                  <c:v>132.145725656054</c:v>
                </c:pt>
                <c:pt idx="181">
                  <c:v>131.86162254830401</c:v>
                </c:pt>
                <c:pt idx="182">
                  <c:v>131.57740966656101</c:v>
                </c:pt>
                <c:pt idx="183">
                  <c:v>131.29310760726199</c:v>
                </c:pt>
                <c:pt idx="184">
                  <c:v>131.00873691018401</c:v>
                </c:pt>
                <c:pt idx="185">
                  <c:v>130.72431804742001</c:v>
                </c:pt>
                <c:pt idx="186">
                  <c:v>130.43987141470501</c:v>
                </c:pt>
                <c:pt idx="187">
                  <c:v>130.15541732197599</c:v>
                </c:pt>
                <c:pt idx="188">
                  <c:v>129.870975984285</c:v>
                </c:pt>
                <c:pt idx="189">
                  <c:v>129.586567512653</c:v>
                </c:pt>
                <c:pt idx="190">
                  <c:v>129.30221190399899</c:v>
                </c:pt>
                <c:pt idx="191">
                  <c:v>129.01792903338901</c:v>
                </c:pt>
                <c:pt idx="192">
                  <c:v>128.73373864377399</c:v>
                </c:pt>
                <c:pt idx="193">
                  <c:v>128.44966033837301</c:v>
                </c:pt>
                <c:pt idx="194">
                  <c:v>128.16571357197199</c:v>
                </c:pt>
                <c:pt idx="195">
                  <c:v>127.88191763969201</c:v>
                </c:pt>
                <c:pt idx="196">
                  <c:v>127.598291674401</c:v>
                </c:pt>
                <c:pt idx="197">
                  <c:v>127.314854631218</c:v>
                </c:pt>
                <c:pt idx="198">
                  <c:v>127.03162528551699</c:v>
                </c:pt>
                <c:pt idx="199">
                  <c:v>126.748622221087</c:v>
                </c:pt>
                <c:pt idx="200">
                  <c:v>126.46586382386</c:v>
                </c:pt>
                <c:pt idx="201">
                  <c:v>126.18336827504299</c:v>
                </c:pt>
                <c:pt idx="202">
                  <c:v>125.901153541192</c:v>
                </c:pt>
                <c:pt idx="203">
                  <c:v>125.61923737045301</c:v>
                </c:pt>
                <c:pt idx="204">
                  <c:v>125.337637281857</c:v>
                </c:pt>
                <c:pt idx="205">
                  <c:v>125.056370561218</c:v>
                </c:pt>
                <c:pt idx="206">
                  <c:v>124.775454253329</c:v>
                </c:pt>
                <c:pt idx="207">
                  <c:v>124.494905156744</c:v>
                </c:pt>
                <c:pt idx="208">
                  <c:v>124.214739814791</c:v>
                </c:pt>
                <c:pt idx="209">
                  <c:v>123.93497451160501</c:v>
                </c:pt>
                <c:pt idx="210">
                  <c:v>123.655625267137</c:v>
                </c:pt>
                <c:pt idx="211">
                  <c:v>123.376707829577</c:v>
                </c:pt>
                <c:pt idx="212">
                  <c:v>123.098237670762</c:v>
                </c:pt>
                <c:pt idx="213">
                  <c:v>122.82022998159501</c:v>
                </c:pt>
                <c:pt idx="214">
                  <c:v>122.54269966704101</c:v>
                </c:pt>
                <c:pt idx="215">
                  <c:v>122.26566134038301</c:v>
                </c:pt>
                <c:pt idx="216">
                  <c:v>121.98912931951099</c:v>
                </c:pt>
                <c:pt idx="217">
                  <c:v>121.713117623758</c:v>
                </c:pt>
                <c:pt idx="218">
                  <c:v>121.43763996803099</c:v>
                </c:pt>
                <c:pt idx="219">
                  <c:v>121.162709760165</c:v>
                </c:pt>
                <c:pt idx="220">
                  <c:v>120.888340098001</c:v>
                </c:pt>
                <c:pt idx="221">
                  <c:v>120.61454376403</c:v>
                </c:pt>
                <c:pt idx="222">
                  <c:v>120.34133322451</c:v>
                </c:pt>
                <c:pt idx="223">
                  <c:v>120.068720626428</c:v>
                </c:pt>
                <c:pt idx="224">
                  <c:v>119.79671779259201</c:v>
                </c:pt>
                <c:pt idx="225">
                  <c:v>119.525336223219</c:v>
                </c:pt>
                <c:pt idx="226">
                  <c:v>119.254587089995</c:v>
                </c:pt>
                <c:pt idx="227">
                  <c:v>118.984481236704</c:v>
                </c:pt>
                <c:pt idx="228">
                  <c:v>118.715029176074</c:v>
                </c:pt>
                <c:pt idx="229">
                  <c:v>118.446241089748</c:v>
                </c:pt>
                <c:pt idx="230">
                  <c:v>118.17812682498</c:v>
                </c:pt>
                <c:pt idx="231">
                  <c:v>117.910695896861</c:v>
                </c:pt>
                <c:pt idx="232">
                  <c:v>117.643957483611</c:v>
                </c:pt>
                <c:pt idx="233">
                  <c:v>117.377920428989</c:v>
                </c:pt>
                <c:pt idx="234">
                  <c:v>117.11259324069199</c:v>
                </c:pt>
                <c:pt idx="235">
                  <c:v>116.847984090613</c:v>
                </c:pt>
                <c:pt idx="236">
                  <c:v>116.584100813939</c:v>
                </c:pt>
                <c:pt idx="237">
                  <c:v>116.32095090988901</c:v>
                </c:pt>
                <c:pt idx="238">
                  <c:v>116.058541543209</c:v>
                </c:pt>
                <c:pt idx="239">
                  <c:v>115.796879542901</c:v>
                </c:pt>
                <c:pt idx="240">
                  <c:v>115.53597140381601</c:v>
                </c:pt>
                <c:pt idx="241">
                  <c:v>115.275823288003</c:v>
                </c:pt>
                <c:pt idx="242">
                  <c:v>115.016441025102</c:v>
                </c:pt>
                <c:pt idx="243">
                  <c:v>114.75783011408301</c:v>
                </c:pt>
                <c:pt idx="244">
                  <c:v>114.499995724396</c:v>
                </c:pt>
                <c:pt idx="245">
                  <c:v>114.242942696697</c:v>
                </c:pt>
                <c:pt idx="246">
                  <c:v>113.986675547557</c:v>
                </c:pt>
                <c:pt idx="247">
                  <c:v>113.73119846763301</c:v>
                </c:pt>
                <c:pt idx="248">
                  <c:v>113.47651532584899</c:v>
                </c:pt>
                <c:pt idx="249">
                  <c:v>113.222629671002</c:v>
                </c:pt>
                <c:pt idx="250">
                  <c:v>112.96954473466</c:v>
                </c:pt>
                <c:pt idx="251">
                  <c:v>112.71726343182399</c:v>
                </c:pt>
                <c:pt idx="252">
                  <c:v>112.465788365902</c:v>
                </c:pt>
                <c:pt idx="253">
                  <c:v>112.21512182936399</c:v>
                </c:pt>
                <c:pt idx="254">
                  <c:v>111.965265807443</c:v>
                </c:pt>
                <c:pt idx="255">
                  <c:v>111.716221980961</c:v>
                </c:pt>
                <c:pt idx="256">
                  <c:v>111.46799172807501</c:v>
                </c:pt>
                <c:pt idx="257">
                  <c:v>111.22057613051901</c:v>
                </c:pt>
                <c:pt idx="258">
                  <c:v>110.97397597217601</c:v>
                </c:pt>
                <c:pt idx="259">
                  <c:v>110.728191746343</c:v>
                </c:pt>
                <c:pt idx="260">
                  <c:v>110.483223657053</c:v>
                </c:pt>
                <c:pt idx="261">
                  <c:v>110.239071622328</c:v>
                </c:pt>
                <c:pt idx="262">
                  <c:v>109.99573527875</c:v>
                </c:pt>
                <c:pt idx="263">
                  <c:v>109.753213984228</c:v>
                </c:pt>
                <c:pt idx="264">
                  <c:v>109.51150682143</c:v>
                </c:pt>
                <c:pt idx="265">
                  <c:v>109.270612602033</c:v>
                </c:pt>
                <c:pt idx="266">
                  <c:v>109.03052987011201</c:v>
                </c:pt>
                <c:pt idx="267">
                  <c:v>108.791256905916</c:v>
                </c:pt>
                <c:pt idx="268">
                  <c:v>108.552791729129</c:v>
                </c:pt>
                <c:pt idx="269">
                  <c:v>108.31513210396299</c:v>
                </c:pt>
                <c:pt idx="270">
                  <c:v>108.078275541471</c:v>
                </c:pt>
                <c:pt idx="271">
                  <c:v>107.84221930444301</c:v>
                </c:pt>
                <c:pt idx="272">
                  <c:v>107.60696041166</c:v>
                </c:pt>
                <c:pt idx="273">
                  <c:v>107.372495640457</c:v>
                </c:pt>
                <c:pt idx="274">
                  <c:v>107.138821531986</c:v>
                </c:pt>
                <c:pt idx="275">
                  <c:v>106.905934394767</c:v>
                </c:pt>
                <c:pt idx="276">
                  <c:v>106.67383030770699</c:v>
                </c:pt>
                <c:pt idx="277">
                  <c:v>106.44250512705101</c:v>
                </c:pt>
                <c:pt idx="278">
                  <c:v>106.211954486398</c:v>
                </c:pt>
                <c:pt idx="279">
                  <c:v>105.98217380368099</c:v>
                </c:pt>
                <c:pt idx="280">
                  <c:v>105.753158284264</c:v>
                </c:pt>
                <c:pt idx="281">
                  <c:v>105.524902924632</c:v>
                </c:pt>
                <c:pt idx="282">
                  <c:v>105.297402516723</c:v>
                </c:pt>
                <c:pt idx="283">
                  <c:v>105.070651652309</c:v>
                </c:pt>
                <c:pt idx="284">
                  <c:v>104.84464472667</c:v>
                </c:pt>
                <c:pt idx="285">
                  <c:v>104.619375942365</c:v>
                </c:pt>
                <c:pt idx="286">
                  <c:v>104.394839313311</c:v>
                </c:pt>
                <c:pt idx="287">
                  <c:v>104.171028669297</c:v>
                </c:pt>
                <c:pt idx="288">
                  <c:v>103.94793765919999</c:v>
                </c:pt>
                <c:pt idx="289">
                  <c:v>103.725559755421</c:v>
                </c:pt>
                <c:pt idx="290">
                  <c:v>103.503888257852</c:v>
                </c:pt>
                <c:pt idx="291">
                  <c:v>103.282916296821</c:v>
                </c:pt>
                <c:pt idx="292">
                  <c:v>103.062636838565</c:v>
                </c:pt>
                <c:pt idx="293">
                  <c:v>102.84304268791399</c:v>
                </c:pt>
                <c:pt idx="294">
                  <c:v>102.624126492187</c:v>
                </c:pt>
                <c:pt idx="295">
                  <c:v>102.405880745788</c:v>
                </c:pt>
                <c:pt idx="296">
                  <c:v>102.188297793008</c:v>
                </c:pt>
                <c:pt idx="297">
                  <c:v>101.97136983241001</c:v>
                </c:pt>
                <c:pt idx="298">
                  <c:v>101.75508891984499</c:v>
                </c:pt>
                <c:pt idx="299">
                  <c:v>101.53944697312799</c:v>
                </c:pt>
                <c:pt idx="300">
                  <c:v>101.324435774961</c:v>
                </c:pt>
                <c:pt idx="301">
                  <c:v>101.110046976935</c:v>
                </c:pt>
                <c:pt idx="302">
                  <c:v>100.896272102556</c:v>
                </c:pt>
                <c:pt idx="303">
                  <c:v>100.683102551404</c:v>
                </c:pt>
                <c:pt idx="304">
                  <c:v>100.470529602124</c:v>
                </c:pt>
                <c:pt idx="305">
                  <c:v>100.258544416516</c:v>
                </c:pt>
                <c:pt idx="306">
                  <c:v>100.047138042947</c:v>
                </c:pt>
                <c:pt idx="307">
                  <c:v>99.8363014180226</c:v>
                </c:pt>
                <c:pt idx="308">
                  <c:v>99.626025373625595</c:v>
                </c:pt>
                <c:pt idx="309">
                  <c:v>99.416300635789995</c:v>
                </c:pt>
                <c:pt idx="310">
                  <c:v>99.207117831886706</c:v>
                </c:pt>
                <c:pt idx="311">
                  <c:v>98.998467491404796</c:v>
                </c:pt>
                <c:pt idx="312">
                  <c:v>98.790340049968606</c:v>
                </c:pt>
                <c:pt idx="313">
                  <c:v>98.582725853439499</c:v>
                </c:pt>
                <c:pt idx="314">
                  <c:v>98.375615159422395</c:v>
                </c:pt>
                <c:pt idx="315">
                  <c:v>98.1689981413368</c:v>
                </c:pt>
                <c:pt idx="316">
                  <c:v>97.962864891921996</c:v>
                </c:pt>
                <c:pt idx="317">
                  <c:v>97.757205424996897</c:v>
                </c:pt>
                <c:pt idx="318">
                  <c:v>97.552009679989396</c:v>
                </c:pt>
                <c:pt idx="319">
                  <c:v>97.347267523876894</c:v>
                </c:pt>
                <c:pt idx="320">
                  <c:v>97.142968754528596</c:v>
                </c:pt>
                <c:pt idx="321">
                  <c:v>96.939103103435002</c:v>
                </c:pt>
                <c:pt idx="322">
                  <c:v>96.735660239561</c:v>
                </c:pt>
                <c:pt idx="323">
                  <c:v>96.532629770392802</c:v>
                </c:pt>
                <c:pt idx="324">
                  <c:v>96.330001246491605</c:v>
                </c:pt>
                <c:pt idx="325">
                  <c:v>96.127764163685796</c:v>
                </c:pt>
                <c:pt idx="326">
                  <c:v>95.925907965896997</c:v>
                </c:pt>
                <c:pt idx="327">
                  <c:v>95.724422047335494</c:v>
                </c:pt>
                <c:pt idx="328">
                  <c:v>95.523295756573702</c:v>
                </c:pt>
                <c:pt idx="329">
                  <c:v>95.322518397382296</c:v>
                </c:pt>
                <c:pt idx="330">
                  <c:v>95.122079233764396</c:v>
                </c:pt>
                <c:pt idx="331">
                  <c:v>94.921967490759698</c:v>
                </c:pt>
                <c:pt idx="332">
                  <c:v>94.722172357272996</c:v>
                </c:pt>
                <c:pt idx="333">
                  <c:v>94.522682989741398</c:v>
                </c:pt>
                <c:pt idx="334">
                  <c:v>94.323488514122502</c:v>
                </c:pt>
                <c:pt idx="335">
                  <c:v>94.124578028263301</c:v>
                </c:pt>
                <c:pt idx="336">
                  <c:v>93.925940604678601</c:v>
                </c:pt>
                <c:pt idx="337">
                  <c:v>93.727565293081994</c:v>
                </c:pt>
                <c:pt idx="338">
                  <c:v>93.529441123365501</c:v>
                </c:pt>
                <c:pt idx="339">
                  <c:v>93.331557107405899</c:v>
                </c:pt>
                <c:pt idx="340">
                  <c:v>93.1339022419223</c:v>
                </c:pt>
                <c:pt idx="341">
                  <c:v>92.936465510872097</c:v>
                </c:pt>
                <c:pt idx="342">
                  <c:v>92.739235888186997</c:v>
                </c:pt>
                <c:pt idx="343">
                  <c:v>92.542202340123893</c:v>
                </c:pt>
                <c:pt idx="344">
                  <c:v>92.3453538278021</c:v>
                </c:pt>
                <c:pt idx="345">
                  <c:v>92.148679309071795</c:v>
                </c:pt>
                <c:pt idx="346">
                  <c:v>91.952167742104706</c:v>
                </c:pt>
                <c:pt idx="347">
                  <c:v>91.755808086765498</c:v>
                </c:pt>
                <c:pt idx="348">
                  <c:v>91.559589307936307</c:v>
                </c:pt>
                <c:pt idx="349">
                  <c:v>91.363500376715294</c:v>
                </c:pt>
                <c:pt idx="350">
                  <c:v>91.167530274961607</c:v>
                </c:pt>
                <c:pt idx="351">
                  <c:v>90.971667995460905</c:v>
                </c:pt>
                <c:pt idx="352">
                  <c:v>90.775902545549599</c:v>
                </c:pt>
                <c:pt idx="353">
                  <c:v>90.580222950101899</c:v>
                </c:pt>
                <c:pt idx="354">
                  <c:v>90.384618252328295</c:v>
                </c:pt>
                <c:pt idx="355">
                  <c:v>90.189077517651796</c:v>
                </c:pt>
                <c:pt idx="356">
                  <c:v>89.993589836072402</c:v>
                </c:pt>
                <c:pt idx="357">
                  <c:v>89.798144323805701</c:v>
                </c:pt>
                <c:pt idx="358">
                  <c:v>89.602730126268597</c:v>
                </c:pt>
                <c:pt idx="359">
                  <c:v>89.407336420765503</c:v>
                </c:pt>
                <c:pt idx="360">
                  <c:v>89.211952418702396</c:v>
                </c:pt>
                <c:pt idx="361">
                  <c:v>89.016567368533799</c:v>
                </c:pt>
                <c:pt idx="362">
                  <c:v>88.821170557144498</c:v>
                </c:pt>
                <c:pt idx="363">
                  <c:v>88.625751314087495</c:v>
                </c:pt>
                <c:pt idx="364">
                  <c:v>88.430299012856807</c:v>
                </c:pt>
                <c:pt idx="365">
                  <c:v>88.234803073714502</c:v>
                </c:pt>
                <c:pt idx="366">
                  <c:v>88.039252966781106</c:v>
                </c:pt>
                <c:pt idx="367">
                  <c:v>87.843638214311198</c:v>
                </c:pt>
                <c:pt idx="368">
                  <c:v>87.6479483930745</c:v>
                </c:pt>
                <c:pt idx="369">
                  <c:v>87.452173137462907</c:v>
                </c:pt>
                <c:pt idx="370">
                  <c:v>87.256302142061401</c:v>
                </c:pt>
                <c:pt idx="371">
                  <c:v>87.060325164109898</c:v>
                </c:pt>
                <c:pt idx="372">
                  <c:v>86.864232026550596</c:v>
                </c:pt>
                <c:pt idx="373">
                  <c:v>86.668012620538505</c:v>
                </c:pt>
                <c:pt idx="374">
                  <c:v>86.471656908298399</c:v>
                </c:pt>
                <c:pt idx="375">
                  <c:v>86.275154926283804</c:v>
                </c:pt>
                <c:pt idx="376">
                  <c:v>86.078496787128699</c:v>
                </c:pt>
                <c:pt idx="377">
                  <c:v>85.881672683470597</c:v>
                </c:pt>
                <c:pt idx="378">
                  <c:v>85.684672890384306</c:v>
                </c:pt>
                <c:pt idx="379">
                  <c:v>85.487487768215701</c:v>
                </c:pt>
                <c:pt idx="380">
                  <c:v>85.290107765932902</c:v>
                </c:pt>
                <c:pt idx="381">
                  <c:v>85.092523423821802</c:v>
                </c:pt>
                <c:pt idx="382">
                  <c:v>84.894725376156103</c:v>
                </c:pt>
                <c:pt idx="383">
                  <c:v>84.696704355241394</c:v>
                </c:pt>
                <c:pt idx="384">
                  <c:v>84.498451193574994</c:v>
                </c:pt>
                <c:pt idx="385">
                  <c:v>84.2999568273937</c:v>
                </c:pt>
                <c:pt idx="386">
                  <c:v>84.101212299711406</c:v>
                </c:pt>
                <c:pt idx="387">
                  <c:v>83.902208763677706</c:v>
                </c:pt>
                <c:pt idx="388">
                  <c:v>83.702937485501494</c:v>
                </c:pt>
                <c:pt idx="389">
                  <c:v>83.503389847826895</c:v>
                </c:pt>
                <c:pt idx="390">
                  <c:v>83.303557353511096</c:v>
                </c:pt>
                <c:pt idx="391">
                  <c:v>83.103431628020701</c:v>
                </c:pt>
                <c:pt idx="392">
                  <c:v>82.903004423570906</c:v>
                </c:pt>
                <c:pt idx="393">
                  <c:v>82.702267622334404</c:v>
                </c:pt>
                <c:pt idx="394">
                  <c:v>82.501213239814504</c:v>
                </c:pt>
                <c:pt idx="395">
                  <c:v>82.299833428298697</c:v>
                </c:pt>
                <c:pt idx="396">
                  <c:v>82.098120480493805</c:v>
                </c:pt>
                <c:pt idx="397">
                  <c:v>81.896066832694899</c:v>
                </c:pt>
                <c:pt idx="398">
                  <c:v>81.693665069316793</c:v>
                </c:pt>
                <c:pt idx="399">
                  <c:v>81.490907925291694</c:v>
                </c:pt>
                <c:pt idx="400">
                  <c:v>81.287788290727704</c:v>
                </c:pt>
                <c:pt idx="401">
                  <c:v>81.0842992138451</c:v>
                </c:pt>
                <c:pt idx="402">
                  <c:v>80.880433905546894</c:v>
                </c:pt>
                <c:pt idx="403">
                  <c:v>80.676185742165799</c:v>
                </c:pt>
                <c:pt idx="404">
                  <c:v>80.471548270204593</c:v>
                </c:pt>
                <c:pt idx="405">
                  <c:v>80.266515209388103</c:v>
                </c:pt>
                <c:pt idx="406">
                  <c:v>80.061080457285101</c:v>
                </c:pt>
                <c:pt idx="407">
                  <c:v>79.8552380923594</c:v>
                </c:pt>
                <c:pt idx="408">
                  <c:v>79.648982378441005</c:v>
                </c:pt>
                <c:pt idx="409">
                  <c:v>79.442307768536295</c:v>
                </c:pt>
                <c:pt idx="410">
                  <c:v>79.235208908871996</c:v>
                </c:pt>
                <c:pt idx="411">
                  <c:v>79.027680642604807</c:v>
                </c:pt>
                <c:pt idx="412">
                  <c:v>78.819718014144399</c:v>
                </c:pt>
                <c:pt idx="413">
                  <c:v>78.611316272898904</c:v>
                </c:pt>
                <c:pt idx="414">
                  <c:v>78.402470877608096</c:v>
                </c:pt>
                <c:pt idx="415">
                  <c:v>78.193177500226398</c:v>
                </c:pt>
                <c:pt idx="416">
                  <c:v>77.983432030100602</c:v>
                </c:pt>
                <c:pt idx="417">
                  <c:v>77.773230577918</c:v>
                </c:pt>
                <c:pt idx="418">
                  <c:v>77.562569479815807</c:v>
                </c:pt>
                <c:pt idx="419">
                  <c:v>77.351445301939094</c:v>
                </c:pt>
                <c:pt idx="420">
                  <c:v>77.139854843971193</c:v>
                </c:pt>
                <c:pt idx="421">
                  <c:v>76.927795143471897</c:v>
                </c:pt>
                <c:pt idx="422">
                  <c:v>76.715263480026493</c:v>
                </c:pt>
                <c:pt idx="423">
                  <c:v>76.502257379457305</c:v>
                </c:pt>
                <c:pt idx="424">
                  <c:v>76.288774617850805</c:v>
                </c:pt>
                <c:pt idx="425">
                  <c:v>76.074813225652605</c:v>
                </c:pt>
                <c:pt idx="426">
                  <c:v>75.860371491616903</c:v>
                </c:pt>
                <c:pt idx="427">
                  <c:v>75.645447967361207</c:v>
                </c:pt>
                <c:pt idx="428">
                  <c:v>75.430041470827902</c:v>
                </c:pt>
                <c:pt idx="429">
                  <c:v>75.214151090848205</c:v>
                </c:pt>
                <c:pt idx="430">
                  <c:v>74.997776190643506</c:v>
                </c:pt>
                <c:pt idx="431">
                  <c:v>74.780916412645496</c:v>
                </c:pt>
                <c:pt idx="432">
                  <c:v>74.563571681324106</c:v>
                </c:pt>
                <c:pt idx="433">
                  <c:v>74.345742208009995</c:v>
                </c:pt>
                <c:pt idx="434">
                  <c:v>74.127428494464496</c:v>
                </c:pt>
                <c:pt idx="435">
                  <c:v>73.908631336660406</c:v>
                </c:pt>
                <c:pt idx="436">
                  <c:v>73.689351828826005</c:v>
                </c:pt>
                <c:pt idx="437">
                  <c:v>73.469591366772605</c:v>
                </c:pt>
                <c:pt idx="438">
                  <c:v>73.249351651741406</c:v>
                </c:pt>
                <c:pt idx="439">
                  <c:v>73.028634694423701</c:v>
                </c:pt>
                <c:pt idx="440">
                  <c:v>72.807442817817105</c:v>
                </c:pt>
                <c:pt idx="441">
                  <c:v>72.585778661215201</c:v>
                </c:pt>
                <c:pt idx="442">
                  <c:v>72.363645183482305</c:v>
                </c:pt>
                <c:pt idx="443">
                  <c:v>72.141045666179096</c:v>
                </c:pt>
                <c:pt idx="444">
                  <c:v>71.917983717104093</c:v>
                </c:pt>
                <c:pt idx="445">
                  <c:v>71.694463273360697</c:v>
                </c:pt>
                <c:pt idx="446">
                  <c:v>71.470488604123503</c:v>
                </c:pt>
                <c:pt idx="447">
                  <c:v>71.246064314007398</c:v>
                </c:pt>
                <c:pt idx="448">
                  <c:v>71.021195345637096</c:v>
                </c:pt>
                <c:pt idx="449">
                  <c:v>70.795886982472098</c:v>
                </c:pt>
                <c:pt idx="450">
                  <c:v>70.570144851360098</c:v>
                </c:pt>
                <c:pt idx="451">
                  <c:v>70.343974925241298</c:v>
                </c:pt>
                <c:pt idx="452">
                  <c:v>70.117383525213299</c:v>
                </c:pt>
                <c:pt idx="453">
                  <c:v>69.890377322950101</c:v>
                </c:pt>
                <c:pt idx="454">
                  <c:v>69.662963342813498</c:v>
                </c:pt>
                <c:pt idx="455">
                  <c:v>69.435148963744396</c:v>
                </c:pt>
                <c:pt idx="456">
                  <c:v>69.206941921179407</c:v>
                </c:pt>
                <c:pt idx="457">
                  <c:v>68.978350308410199</c:v>
                </c:pt>
                <c:pt idx="458">
                  <c:v>68.749382578712002</c:v>
                </c:pt>
                <c:pt idx="459">
                  <c:v>68.520047545823004</c:v>
                </c:pt>
                <c:pt idx="460">
                  <c:v>68.290354385979398</c:v>
                </c:pt>
                <c:pt idx="461">
                  <c:v>68.060312638292501</c:v>
                </c:pt>
                <c:pt idx="462">
                  <c:v>67.829932205799594</c:v>
                </c:pt>
                <c:pt idx="463">
                  <c:v>67.5992233562514</c:v>
                </c:pt>
                <c:pt idx="464">
                  <c:v>67.368196722429502</c:v>
                </c:pt>
                <c:pt idx="465">
                  <c:v>67.136863302155703</c:v>
                </c:pt>
                <c:pt idx="466">
                  <c:v>66.905234459008</c:v>
                </c:pt>
                <c:pt idx="467">
                  <c:v>66.673321921496097</c:v>
                </c:pt>
                <c:pt idx="468">
                  <c:v>66.441137783279103</c:v>
                </c:pt>
                <c:pt idx="469">
                  <c:v>66.2086945022034</c:v>
                </c:pt>
                <c:pt idx="470">
                  <c:v>65.976004899969297</c:v>
                </c:pt>
                <c:pt idx="471">
                  <c:v>65.743082160832401</c:v>
                </c:pt>
                <c:pt idx="472">
                  <c:v>65.509939830631296</c:v>
                </c:pt>
                <c:pt idx="473">
                  <c:v>65.2765918152257</c:v>
                </c:pt>
                <c:pt idx="474">
                  <c:v>65.043052379071398</c:v>
                </c:pt>
                <c:pt idx="475">
                  <c:v>64.809336143330995</c:v>
                </c:pt>
                <c:pt idx="476">
                  <c:v>64.575458083567099</c:v>
                </c:pt>
                <c:pt idx="477">
                  <c:v>64.341433527836102</c:v>
                </c:pt>
                <c:pt idx="478">
                  <c:v>64.107278153879506</c:v>
                </c:pt>
                <c:pt idx="479">
                  <c:v>63.873007986368201</c:v>
                </c:pt>
                <c:pt idx="480">
                  <c:v>63.638639394129697</c:v>
                </c:pt>
                <c:pt idx="481">
                  <c:v>63.404189086638702</c:v>
                </c:pt>
                <c:pt idx="482">
                  <c:v>63.169674110711703</c:v>
                </c:pt>
                <c:pt idx="483">
                  <c:v>62.935111846763498</c:v>
                </c:pt>
                <c:pt idx="484">
                  <c:v>62.700520004819403</c:v>
                </c:pt>
                <c:pt idx="485">
                  <c:v>62.465916620442897</c:v>
                </c:pt>
                <c:pt idx="486">
                  <c:v>62.2313200502578</c:v>
                </c:pt>
                <c:pt idx="487">
                  <c:v>61.996748967244201</c:v>
                </c:pt>
                <c:pt idx="488">
                  <c:v>61.762222355972597</c:v>
                </c:pt>
                <c:pt idx="489">
                  <c:v>61.527759507439299</c:v>
                </c:pt>
                <c:pt idx="490">
                  <c:v>61.293380013732303</c:v>
                </c:pt>
                <c:pt idx="491">
                  <c:v>61.059103762407098</c:v>
                </c:pt>
                <c:pt idx="492">
                  <c:v>60.824950930747001</c:v>
                </c:pt>
                <c:pt idx="493">
                  <c:v>60.590941979891902</c:v>
                </c:pt>
                <c:pt idx="494">
                  <c:v>60.357097648223601</c:v>
                </c:pt>
                <c:pt idx="495">
                  <c:v>60.123438945364001</c:v>
                </c:pt>
                <c:pt idx="496">
                  <c:v>59.889987145212402</c:v>
                </c:pt>
                <c:pt idx="497">
                  <c:v>59.656763779098497</c:v>
                </c:pt>
                <c:pt idx="498">
                  <c:v>59.4237906289829</c:v>
                </c:pt>
                <c:pt idx="499">
                  <c:v>59.191089719855299</c:v>
                </c:pt>
                <c:pt idx="500">
                  <c:v>58.958683312498003</c:v>
                </c:pt>
                <c:pt idx="501">
                  <c:v>58.726593895797897</c:v>
                </c:pt>
                <c:pt idx="502">
                  <c:v>58.494844178833503</c:v>
                </c:pt>
                <c:pt idx="503">
                  <c:v>58.263457083103198</c:v>
                </c:pt>
                <c:pt idx="504">
                  <c:v>58.0324557340494</c:v>
                </c:pt>
                <c:pt idx="505">
                  <c:v>57.801863453100403</c:v>
                </c:pt>
                <c:pt idx="506">
                  <c:v>57.571703748896603</c:v>
                </c:pt>
                <c:pt idx="507">
                  <c:v>57.342000308894399</c:v>
                </c:pt>
                <c:pt idx="508">
                  <c:v>57.1127769904408</c:v>
                </c:pt>
                <c:pt idx="509">
                  <c:v>56.884057811988797</c:v>
                </c:pt>
                <c:pt idx="510">
                  <c:v>56.655866944112702</c:v>
                </c:pt>
                <c:pt idx="511">
                  <c:v>56.428228700337499</c:v>
                </c:pt>
                <c:pt idx="512">
                  <c:v>56.201167527917598</c:v>
                </c:pt>
                <c:pt idx="513">
                  <c:v>55.974707998575703</c:v>
                </c:pt>
                <c:pt idx="514">
                  <c:v>55.748874799028201</c:v>
                </c:pt>
                <c:pt idx="515">
                  <c:v>55.5236927215552</c:v>
                </c:pt>
                <c:pt idx="516">
                  <c:v>55.299186654411599</c:v>
                </c:pt>
                <c:pt idx="517">
                  <c:v>55.075381572260099</c:v>
                </c:pt>
                <c:pt idx="518">
                  <c:v>54.852302526427998</c:v>
                </c:pt>
                <c:pt idx="519">
                  <c:v>54.629974635380997</c:v>
                </c:pt>
                <c:pt idx="520">
                  <c:v>54.408423074749003</c:v>
                </c:pt>
                <c:pt idx="521">
                  <c:v>54.187673067773403</c:v>
                </c:pt>
                <c:pt idx="522">
                  <c:v>53.967749875385003</c:v>
                </c:pt>
                <c:pt idx="523">
                  <c:v>53.7486787865843</c:v>
                </c:pt>
                <c:pt idx="524">
                  <c:v>53.5304851085316</c:v>
                </c:pt>
                <c:pt idx="525">
                  <c:v>53.313194156931303</c:v>
                </c:pt>
                <c:pt idx="526">
                  <c:v>53.096831246157898</c:v>
                </c:pt>
                <c:pt idx="527">
                  <c:v>52.881421679723701</c:v>
                </c:pt>
                <c:pt idx="528">
                  <c:v>52.666990740540399</c:v>
                </c:pt>
                <c:pt idx="529">
                  <c:v>52.453563681308303</c:v>
                </c:pt>
                <c:pt idx="530">
                  <c:v>52.241165715120196</c:v>
                </c:pt>
                <c:pt idx="531">
                  <c:v>52.029822005785299</c:v>
                </c:pt>
                <c:pt idx="532">
                  <c:v>51.819557658645103</c:v>
                </c:pt>
                <c:pt idx="533">
                  <c:v>51.610397711190203</c:v>
                </c:pt>
                <c:pt idx="534">
                  <c:v>51.402367123898202</c:v>
                </c:pt>
                <c:pt idx="535">
                  <c:v>51.1954907710589</c:v>
                </c:pt>
                <c:pt idx="536">
                  <c:v>50.989793431919999</c:v>
                </c:pt>
                <c:pt idx="537">
                  <c:v>50.785299781739397</c:v>
                </c:pt>
                <c:pt idx="538">
                  <c:v>50.582034383058101</c:v>
                </c:pt>
                <c:pt idx="539">
                  <c:v>50.380021677144597</c:v>
                </c:pt>
                <c:pt idx="540">
                  <c:v>50.179285975478997</c:v>
                </c:pt>
                <c:pt idx="541">
                  <c:v>49.979851451481203</c:v>
                </c:pt>
                <c:pt idx="542">
                  <c:v>49.781742132328802</c:v>
                </c:pt>
                <c:pt idx="543">
                  <c:v>49.5849818909726</c:v>
                </c:pt>
                <c:pt idx="544">
                  <c:v>49.389594438274202</c:v>
                </c:pt>
                <c:pt idx="545">
                  <c:v>49.195603315392802</c:v>
                </c:pt>
                <c:pt idx="546">
                  <c:v>49.003031886195501</c:v>
                </c:pt>
                <c:pt idx="547">
                  <c:v>48.811903330080597</c:v>
                </c:pt>
                <c:pt idx="548">
                  <c:v>48.622240634759002</c:v>
                </c:pt>
                <c:pt idx="549">
                  <c:v>48.434066589290602</c:v>
                </c:pt>
                <c:pt idx="550">
                  <c:v>48.247403777428403</c:v>
                </c:pt>
                <c:pt idx="551">
                  <c:v>48.062274570990397</c:v>
                </c:pt>
                <c:pt idx="552">
                  <c:v>47.878701123504399</c:v>
                </c:pt>
                <c:pt idx="553">
                  <c:v>47.696705364089603</c:v>
                </c:pt>
                <c:pt idx="554">
                  <c:v>47.516308991428197</c:v>
                </c:pt>
                <c:pt idx="555">
                  <c:v>47.337533468090903</c:v>
                </c:pt>
                <c:pt idx="556">
                  <c:v>47.160400014956103</c:v>
                </c:pt>
                <c:pt idx="557">
                  <c:v>46.984929605795102</c:v>
                </c:pt>
                <c:pt idx="558">
                  <c:v>46.811142962236801</c:v>
                </c:pt>
                <c:pt idx="559">
                  <c:v>46.639060548762501</c:v>
                </c:pt>
                <c:pt idx="560">
                  <c:v>46.468702567993198</c:v>
                </c:pt>
                <c:pt idx="561">
                  <c:v>46.300088956192198</c:v>
                </c:pt>
                <c:pt idx="562">
                  <c:v>46.133239378918901</c:v>
                </c:pt>
                <c:pt idx="563">
                  <c:v>45.968173226911503</c:v>
                </c:pt>
                <c:pt idx="564">
                  <c:v>45.804909612191501</c:v>
                </c:pt>
                <c:pt idx="565">
                  <c:v>45.643467364346499</c:v>
                </c:pt>
                <c:pt idx="566">
                  <c:v>45.4838650270435</c:v>
                </c:pt>
                <c:pt idx="567">
                  <c:v>45.326120854664502</c:v>
                </c:pt>
                <c:pt idx="568">
                  <c:v>45.170252809214603</c:v>
                </c:pt>
                <c:pt idx="569">
                  <c:v>45.0162785574136</c:v>
                </c:pt>
                <c:pt idx="570">
                  <c:v>44.864215467925</c:v>
                </c:pt>
                <c:pt idx="571">
                  <c:v>44.714080608818399</c:v>
                </c:pt>
                <c:pt idx="572">
                  <c:v>44.565890745188099</c:v>
                </c:pt>
                <c:pt idx="573">
                  <c:v>44.419662336953301</c:v>
                </c:pt>
                <c:pt idx="574">
                  <c:v>44.2754115368787</c:v>
                </c:pt>
                <c:pt idx="575">
                  <c:v>44.133154188673601</c:v>
                </c:pt>
                <c:pt idx="576">
                  <c:v>43.992905825323298</c:v>
                </c:pt>
                <c:pt idx="577">
                  <c:v>43.854681667586597</c:v>
                </c:pt>
                <c:pt idx="578">
                  <c:v>43.718496622617501</c:v>
                </c:pt>
                <c:pt idx="579">
                  <c:v>43.584365282734304</c:v>
                </c:pt>
                <c:pt idx="580">
                  <c:v>43.452301924378403</c:v>
                </c:pt>
                <c:pt idx="581">
                  <c:v>43.322320507173302</c:v>
                </c:pt>
                <c:pt idx="582">
                  <c:v>43.194434673149097</c:v>
                </c:pt>
                <c:pt idx="583">
                  <c:v>43.068657746067203</c:v>
                </c:pt>
                <c:pt idx="584">
                  <c:v>42.945002730896597</c:v>
                </c:pt>
                <c:pt idx="585">
                  <c:v>42.823482313419198</c:v>
                </c:pt>
                <c:pt idx="586">
                  <c:v>42.704108859901197</c:v>
                </c:pt>
                <c:pt idx="587">
                  <c:v>42.586894416945498</c:v>
                </c:pt>
                <c:pt idx="588">
                  <c:v>42.471850711368397</c:v>
                </c:pt>
                <c:pt idx="589">
                  <c:v>42.358989150249798</c:v>
                </c:pt>
                <c:pt idx="590">
                  <c:v>42.248320821020798</c:v>
                </c:pt>
                <c:pt idx="591">
                  <c:v>42.139856491672703</c:v>
                </c:pt>
                <c:pt idx="592">
                  <c:v>42.033606611017902</c:v>
                </c:pt>
                <c:pt idx="593">
                  <c:v>41.929581309047897</c:v>
                </c:pt>
                <c:pt idx="594">
                  <c:v>41.827790397367004</c:v>
                </c:pt>
                <c:pt idx="595">
                  <c:v>41.728243369646002</c:v>
                </c:pt>
                <c:pt idx="596">
                  <c:v>41.630949402223202</c:v>
                </c:pt>
                <c:pt idx="597">
                  <c:v>41.535917354617098</c:v>
                </c:pt>
                <c:pt idx="598">
                  <c:v>41.443155770267197</c:v>
                </c:pt>
                <c:pt idx="599">
                  <c:v>41.352672877141103</c:v>
                </c:pt>
                <c:pt idx="600">
                  <c:v>41.264476588513197</c:v>
                </c:pt>
                <c:pt idx="601">
                  <c:v>41.178574503683599</c:v>
                </c:pt>
                <c:pt idx="602">
                  <c:v>41.0949739087823</c:v>
                </c:pt>
                <c:pt idx="603">
                  <c:v>41.013681777571598</c:v>
                </c:pt>
                <c:pt idx="604">
                  <c:v>40.934704772257703</c:v>
                </c:pt>
                <c:pt idx="605">
                  <c:v>40.858049244318401</c:v>
                </c:pt>
                <c:pt idx="606">
                  <c:v>40.783721235365299</c:v>
                </c:pt>
                <c:pt idx="607">
                  <c:v>40.711726477967197</c:v>
                </c:pt>
                <c:pt idx="608">
                  <c:v>40.642070396484399</c:v>
                </c:pt>
                <c:pt idx="609">
                  <c:v>40.574758107915798</c:v>
                </c:pt>
                <c:pt idx="610">
                  <c:v>40.509794422720702</c:v>
                </c:pt>
                <c:pt idx="611">
                  <c:v>40.447183845621502</c:v>
                </c:pt>
                <c:pt idx="612">
                  <c:v>40.386930576388103</c:v>
                </c:pt>
                <c:pt idx="613">
                  <c:v>40.3290385106136</c:v>
                </c:pt>
                <c:pt idx="614">
                  <c:v>40.2735112404633</c:v>
                </c:pt>
                <c:pt idx="615">
                  <c:v>40.220352055375699</c:v>
                </c:pt>
                <c:pt idx="616">
                  <c:v>40.169563942736403</c:v>
                </c:pt>
                <c:pt idx="617">
                  <c:v>40.121149588539502</c:v>
                </c:pt>
                <c:pt idx="618">
                  <c:v>40.075111377989103</c:v>
                </c:pt>
                <c:pt idx="619">
                  <c:v>40.031451396069002</c:v>
                </c:pt>
                <c:pt idx="620">
                  <c:v>39.990171428043702</c:v>
                </c:pt>
                <c:pt idx="621">
                  <c:v>39.951272959974901</c:v>
                </c:pt>
                <c:pt idx="622">
                  <c:v>39.914757179101798</c:v>
                </c:pt>
                <c:pt idx="623">
                  <c:v>39.880624974267597</c:v>
                </c:pt>
                <c:pt idx="624">
                  <c:v>39.848876936209102</c:v>
                </c:pt>
                <c:pt idx="625">
                  <c:v>39.819513357855598</c:v>
                </c:pt>
                <c:pt idx="626">
                  <c:v>39.7925342345372</c:v>
                </c:pt>
                <c:pt idx="627">
                  <c:v>39.767939264151501</c:v>
                </c:pt>
                <c:pt idx="628">
                  <c:v>39.745727847267602</c:v>
                </c:pt>
                <c:pt idx="629">
                  <c:v>39.725899087171499</c:v>
                </c:pt>
                <c:pt idx="630">
                  <c:v>39.708451789880399</c:v>
                </c:pt>
                <c:pt idx="631">
                  <c:v>39.693384464037997</c:v>
                </c:pt>
                <c:pt idx="632">
                  <c:v>39.680695320827603</c:v>
                </c:pt>
                <c:pt idx="633">
                  <c:v>39.670382273753702</c:v>
                </c:pt>
                <c:pt idx="634">
                  <c:v>39.662442938420199</c:v>
                </c:pt>
                <c:pt idx="635">
                  <c:v>39.656874632221601</c:v>
                </c:pt>
                <c:pt idx="636">
                  <c:v>39.653674373981197</c:v>
                </c:pt>
                <c:pt idx="637">
                  <c:v>39.652838883538799</c:v>
                </c:pt>
                <c:pt idx="638">
                  <c:v>39.654364581278401</c:v>
                </c:pt>
                <c:pt idx="639">
                  <c:v>39.658247587598296</c:v>
                </c:pt>
                <c:pt idx="640">
                  <c:v>39.664483722336499</c:v>
                </c:pt>
                <c:pt idx="641">
                  <c:v>39.673068504133497</c:v>
                </c:pt>
                <c:pt idx="642">
                  <c:v>39.683997149757097</c:v>
                </c:pt>
                <c:pt idx="643">
                  <c:v>39.697264573364102</c:v>
                </c:pt>
                <c:pt idx="644">
                  <c:v>39.712865385734702</c:v>
                </c:pt>
                <c:pt idx="645">
                  <c:v>39.7307938934443</c:v>
                </c:pt>
                <c:pt idx="646">
                  <c:v>39.751044098010503</c:v>
                </c:pt>
                <c:pt idx="647">
                  <c:v>39.7736096949941</c:v>
                </c:pt>
                <c:pt idx="648">
                  <c:v>39.798484073057999</c:v>
                </c:pt>
                <c:pt idx="649">
                  <c:v>39.825660313010196</c:v>
                </c:pt>
                <c:pt idx="650">
                  <c:v>39.855131186802197</c:v>
                </c:pt>
                <c:pt idx="651">
                  <c:v>39.886889156509099</c:v>
                </c:pt>
                <c:pt idx="652">
                  <c:v>39.920926373289703</c:v>
                </c:pt>
                <c:pt idx="653">
                  <c:v>39.957234676309</c:v>
                </c:pt>
                <c:pt idx="654">
                  <c:v>39.995805591686903</c:v>
                </c:pt>
                <c:pt idx="655">
                  <c:v>40.036630331386903</c:v>
                </c:pt>
                <c:pt idx="656">
                  <c:v>40.079699792131997</c:v>
                </c:pt>
                <c:pt idx="657">
                  <c:v>40.1250045543079</c:v>
                </c:pt>
                <c:pt idx="658">
                  <c:v>40.172534880861598</c:v>
                </c:pt>
                <c:pt idx="659">
                  <c:v>40.2222807162251</c:v>
                </c:pt>
                <c:pt idx="660">
                  <c:v>40.274231685230099</c:v>
                </c:pt>
                <c:pt idx="661">
                  <c:v>40.328377092048299</c:v>
                </c:pt>
                <c:pt idx="662">
                  <c:v>40.384705919157</c:v>
                </c:pt>
                <c:pt idx="663">
                  <c:v>40.4432068263202</c:v>
                </c:pt>
                <c:pt idx="664">
                  <c:v>40.503868149613801</c:v>
                </c:pt>
                <c:pt idx="665">
                  <c:v>40.566677900475</c:v>
                </c:pt>
                <c:pt idx="666">
                  <c:v>40.631623764802903</c:v>
                </c:pt>
                <c:pt idx="667">
                  <c:v>40.698693102100997</c:v>
                </c:pt>
                <c:pt idx="668">
                  <c:v>40.767872944671502</c:v>
                </c:pt>
                <c:pt idx="669">
                  <c:v>40.839149996880302</c:v>
                </c:pt>
                <c:pt idx="670">
                  <c:v>40.912510634463899</c:v>
                </c:pt>
                <c:pt idx="671">
                  <c:v>40.987940903922997</c:v>
                </c:pt>
                <c:pt idx="672">
                  <c:v>41.0654265219897</c:v>
                </c:pt>
                <c:pt idx="673">
                  <c:v>41.144952875163703</c:v>
                </c:pt>
                <c:pt idx="674">
                  <c:v>41.2265050193487</c:v>
                </c:pt>
                <c:pt idx="675">
                  <c:v>41.310067679569002</c:v>
                </c:pt>
                <c:pt idx="676">
                  <c:v>41.395625249797597</c:v>
                </c:pt>
                <c:pt idx="677">
                  <c:v>41.483161792873403</c:v>
                </c:pt>
                <c:pt idx="678">
                  <c:v>41.572661040531798</c:v>
                </c:pt>
                <c:pt idx="679">
                  <c:v>41.664106393558001</c:v>
                </c:pt>
                <c:pt idx="680">
                  <c:v>41.757480922042802</c:v>
                </c:pt>
                <c:pt idx="681">
                  <c:v>41.852767365788502</c:v>
                </c:pt>
                <c:pt idx="682">
                  <c:v>41.949948134816204</c:v>
                </c:pt>
                <c:pt idx="683">
                  <c:v>42.049005310035099</c:v>
                </c:pt>
                <c:pt idx="684">
                  <c:v>42.1499206440363</c:v>
                </c:pt>
                <c:pt idx="685">
                  <c:v>42.252675562041702</c:v>
                </c:pt>
                <c:pt idx="686">
                  <c:v>42.357251162995503</c:v>
                </c:pt>
                <c:pt idx="687">
                  <c:v>42.463628220824702</c:v>
                </c:pt>
                <c:pt idx="688">
                  <c:v>42.571787185842503</c:v>
                </c:pt>
                <c:pt idx="689">
                  <c:v>42.681708186334397</c:v>
                </c:pt>
                <c:pt idx="690">
                  <c:v>42.793371030298601</c:v>
                </c:pt>
                <c:pt idx="691">
                  <c:v>42.9067552073736</c:v>
                </c:pt>
                <c:pt idx="692">
                  <c:v>43.0218398909294</c:v>
                </c:pt>
                <c:pt idx="693">
                  <c:v>43.1386039403476</c:v>
                </c:pt>
                <c:pt idx="694">
                  <c:v>43.257025903488</c:v>
                </c:pt>
                <c:pt idx="695">
                  <c:v>43.377084019335399</c:v>
                </c:pt>
                <c:pt idx="696">
                  <c:v>43.4987562208388</c:v>
                </c:pt>
                <c:pt idx="697">
                  <c:v>43.622020137952198</c:v>
                </c:pt>
                <c:pt idx="698">
                  <c:v>43.7468531008602</c:v>
                </c:pt>
                <c:pt idx="699">
                  <c:v>43.873232143405701</c:v>
                </c:pt>
                <c:pt idx="700">
                  <c:v>44.001134006721401</c:v>
                </c:pt>
                <c:pt idx="701">
                  <c:v>44.130535143054701</c:v>
                </c:pt>
                <c:pt idx="702">
                  <c:v>44.261411719805203</c:v>
                </c:pt>
                <c:pt idx="703">
                  <c:v>44.393739623756403</c:v>
                </c:pt>
                <c:pt idx="704">
                  <c:v>44.527494465517698</c:v>
                </c:pt>
                <c:pt idx="705">
                  <c:v>44.662651584169502</c:v>
                </c:pt>
                <c:pt idx="706">
                  <c:v>44.799186052112397</c:v>
                </c:pt>
                <c:pt idx="707">
                  <c:v>44.937072680123201</c:v>
                </c:pt>
                <c:pt idx="708">
                  <c:v>45.076286022608599</c:v>
                </c:pt>
                <c:pt idx="709">
                  <c:v>45.216800383074698</c:v>
                </c:pt>
                <c:pt idx="710">
                  <c:v>45.358589819776803</c:v>
                </c:pt>
                <c:pt idx="711">
                  <c:v>45.5016281515922</c:v>
                </c:pt>
                <c:pt idx="712">
                  <c:v>45.645888964072299</c:v>
                </c:pt>
                <c:pt idx="713">
                  <c:v>45.791345615699797</c:v>
                </c:pt>
                <c:pt idx="714">
                  <c:v>45.937971244333902</c:v>
                </c:pt>
                <c:pt idx="715">
                  <c:v>46.085738773846501</c:v>
                </c:pt>
                <c:pt idx="716">
                  <c:v>46.234620920942703</c:v>
                </c:pt>
                <c:pt idx="717">
                  <c:v>46.384590202164503</c:v>
                </c:pt>
                <c:pt idx="718">
                  <c:v>46.535618941069004</c:v>
                </c:pt>
                <c:pt idx="719">
                  <c:v>46.687679275583903</c:v>
                </c:pt>
                <c:pt idx="720">
                  <c:v>46.840743165524799</c:v>
                </c:pt>
                <c:pt idx="721">
                  <c:v>46.994782400283597</c:v>
                </c:pt>
                <c:pt idx="722">
                  <c:v>47.149768606667102</c:v>
                </c:pt>
                <c:pt idx="723">
                  <c:v>47.305673256887196</c:v>
                </c:pt>
                <c:pt idx="724">
                  <c:v>47.462467676703099</c:v>
                </c:pt>
                <c:pt idx="725">
                  <c:v>47.620123053690499</c:v>
                </c:pt>
                <c:pt idx="726">
                  <c:v>47.7786104456546</c:v>
                </c:pt>
                <c:pt idx="727">
                  <c:v>47.937900789160601</c:v>
                </c:pt>
                <c:pt idx="728">
                  <c:v>48.097964908181801</c:v>
                </c:pt>
                <c:pt idx="729">
                  <c:v>48.258773522860899</c:v>
                </c:pt>
                <c:pt idx="730">
                  <c:v>48.420297258367903</c:v>
                </c:pt>
                <c:pt idx="731">
                  <c:v>48.582506653858303</c:v>
                </c:pt>
                <c:pt idx="732">
                  <c:v>48.745372171513203</c:v>
                </c:pt>
                <c:pt idx="733">
                  <c:v>48.9088642056537</c:v>
                </c:pt>
                <c:pt idx="734">
                  <c:v>49.072953091927999</c:v>
                </c:pt>
                <c:pt idx="735">
                  <c:v>49.237609116558801</c:v>
                </c:pt>
                <c:pt idx="736">
                  <c:v>49.402802525636098</c:v>
                </c:pt>
                <c:pt idx="737">
                  <c:v>49.568503534456099</c:v>
                </c:pt>
                <c:pt idx="738">
                  <c:v>49.734682336886301</c:v>
                </c:pt>
                <c:pt idx="739">
                  <c:v>49.901309114766804</c:v>
                </c:pt>
                <c:pt idx="740">
                  <c:v>50.068354047305803</c:v>
                </c:pt>
                <c:pt idx="741">
                  <c:v>50.235787320494303</c:v>
                </c:pt>
                <c:pt idx="742">
                  <c:v>50.403579136510203</c:v>
                </c:pt>
                <c:pt idx="743">
                  <c:v>50.571699723106498</c:v>
                </c:pt>
                <c:pt idx="744">
                  <c:v>50.740119342975397</c:v>
                </c:pt>
                <c:pt idx="745">
                  <c:v>50.908808303079802</c:v>
                </c:pt>
                <c:pt idx="746">
                  <c:v>51.0777369639396</c:v>
                </c:pt>
                <c:pt idx="747">
                  <c:v>51.246875748866898</c:v>
                </c:pt>
                <c:pt idx="748">
                  <c:v>51.416195153136698</c:v>
                </c:pt>
                <c:pt idx="749">
                  <c:v>51.5856657530883</c:v>
                </c:pt>
                <c:pt idx="750">
                  <c:v>51.755258215145098</c:v>
                </c:pt>
                <c:pt idx="751">
                  <c:v>51.924943304743898</c:v>
                </c:pt>
                <c:pt idx="752">
                  <c:v>52.094691895167799</c:v>
                </c:pt>
                <c:pt idx="753">
                  <c:v>52.264474976271501</c:v>
                </c:pt>
                <c:pt idx="754">
                  <c:v>52.434263663088998</c:v>
                </c:pt>
                <c:pt idx="755">
                  <c:v>52.604029204318202</c:v>
                </c:pt>
                <c:pt idx="756">
                  <c:v>52.773742990676901</c:v>
                </c:pt>
                <c:pt idx="757">
                  <c:v>52.9433765631128</c:v>
                </c:pt>
                <c:pt idx="758">
                  <c:v>53.112901620869998</c:v>
                </c:pt>
                <c:pt idx="759">
                  <c:v>53.282290029400301</c:v>
                </c:pt>
                <c:pt idx="760">
                  <c:v>53.451513828110301</c:v>
                </c:pt>
                <c:pt idx="761">
                  <c:v>53.620545237940597</c:v>
                </c:pt>
                <c:pt idx="762">
                  <c:v>53.789356668770402</c:v>
                </c:pt>
                <c:pt idx="763">
                  <c:v>53.957920726639699</c:v>
                </c:pt>
                <c:pt idx="764">
                  <c:v>54.126210220780997</c:v>
                </c:pt>
                <c:pt idx="765">
                  <c:v>54.294198170462202</c:v>
                </c:pt>
                <c:pt idx="766">
                  <c:v>54.461857811627397</c:v>
                </c:pt>
                <c:pt idx="767">
                  <c:v>54.629162603334301</c:v>
                </c:pt>
                <c:pt idx="768">
                  <c:v>54.796086233984298</c:v>
                </c:pt>
                <c:pt idx="769">
                  <c:v>54.962602627337802</c:v>
                </c:pt>
                <c:pt idx="770">
                  <c:v>55.1286859483154</c:v>
                </c:pt>
                <c:pt idx="771">
                  <c:v>55.294310608574499</c:v>
                </c:pt>
                <c:pt idx="772">
                  <c:v>55.459451271867003</c:v>
                </c:pt>
                <c:pt idx="773">
                  <c:v>55.624082859165398</c:v>
                </c:pt>
                <c:pt idx="774">
                  <c:v>55.788180553562597</c:v>
                </c:pt>
                <c:pt idx="775">
                  <c:v>55.951719804939501</c:v>
                </c:pt>
                <c:pt idx="776">
                  <c:v>56.114676334396997</c:v>
                </c:pt>
                <c:pt idx="777">
                  <c:v>56.277026138455597</c:v>
                </c:pt>
                <c:pt idx="778">
                  <c:v>56.438745493016803</c:v>
                </c:pt>
                <c:pt idx="779">
                  <c:v>56.599810957085801</c:v>
                </c:pt>
                <c:pt idx="780">
                  <c:v>56.7601993762608</c:v>
                </c:pt>
                <c:pt idx="781">
                  <c:v>56.919887885978397</c:v>
                </c:pt>
                <c:pt idx="782">
                  <c:v>57.0788539145248</c:v>
                </c:pt>
                <c:pt idx="783">
                  <c:v>57.237075185808997</c:v>
                </c:pt>
                <c:pt idx="784">
                  <c:v>57.394529721895097</c:v>
                </c:pt>
                <c:pt idx="785">
                  <c:v>57.5511958453041</c:v>
                </c:pt>
                <c:pt idx="786">
                  <c:v>57.707052181077103</c:v>
                </c:pt>
                <c:pt idx="787">
                  <c:v>57.862077658605997</c:v>
                </c:pt>
                <c:pt idx="788">
                  <c:v>58.016251513234501</c:v>
                </c:pt>
                <c:pt idx="789">
                  <c:v>58.169553287626897</c:v>
                </c:pt>
                <c:pt idx="790">
                  <c:v>58.321962832912803</c:v>
                </c:pt>
                <c:pt idx="791">
                  <c:v>58.473460309605997</c:v>
                </c:pt>
                <c:pt idx="792">
                  <c:v>58.624026188302203</c:v>
                </c:pt>
                <c:pt idx="793">
                  <c:v>58.773641250160203</c:v>
                </c:pt>
                <c:pt idx="794">
                  <c:v>58.922286587163299</c:v>
                </c:pt>
                <c:pt idx="795">
                  <c:v>59.069943602175101</c:v>
                </c:pt>
                <c:pt idx="796">
                  <c:v>59.216594008783503</c:v>
                </c:pt>
                <c:pt idx="797">
                  <c:v>59.362219830941399</c:v>
                </c:pt>
                <c:pt idx="798">
                  <c:v>59.506803402408501</c:v>
                </c:pt>
                <c:pt idx="799">
                  <c:v>59.650327365996098</c:v>
                </c:pt>
                <c:pt idx="800">
                  <c:v>59.792774672620901</c:v>
                </c:pt>
                <c:pt idx="801">
                  <c:v>59.934128580173002</c:v>
                </c:pt>
                <c:pt idx="802">
                  <c:v>60.074372652198598</c:v>
                </c:pt>
                <c:pt idx="803">
                  <c:v>60.213490756409001</c:v>
                </c:pt>
                <c:pt idx="804">
                  <c:v>60.351467063013502</c:v>
                </c:pt>
                <c:pt idx="805">
                  <c:v>60.488286042884297</c:v>
                </c:pt>
                <c:pt idx="806">
                  <c:v>60.623932465562</c:v>
                </c:pt>
                <c:pt idx="807">
                  <c:v>60.758391397099402</c:v>
                </c:pt>
                <c:pt idx="808">
                  <c:v>60.891648197753902</c:v>
                </c:pt>
                <c:pt idx="809">
                  <c:v>61.023688519533302</c:v>
                </c:pt>
                <c:pt idx="810">
                  <c:v>61.154498303596398</c:v>
                </c:pt>
                <c:pt idx="811">
                  <c:v>61.284063777520302</c:v>
                </c:pt>
                <c:pt idx="812">
                  <c:v>61.412371452431998</c:v>
                </c:pt>
                <c:pt idx="813">
                  <c:v>61.539408120014897</c:v>
                </c:pt>
                <c:pt idx="814">
                  <c:v>61.665160849394297</c:v>
                </c:pt>
                <c:pt idx="815">
                  <c:v>61.789616983906399</c:v>
                </c:pt>
                <c:pt idx="816">
                  <c:v>61.912764137756298</c:v>
                </c:pt>
                <c:pt idx="817">
                  <c:v>62.034590192568402</c:v>
                </c:pt>
                <c:pt idx="818">
                  <c:v>62.155083293840804</c:v>
                </c:pt>
                <c:pt idx="819">
                  <c:v>62.274231847297997</c:v>
                </c:pt>
                <c:pt idx="820">
                  <c:v>62.392024515160699</c:v>
                </c:pt>
                <c:pt idx="821">
                  <c:v>62.508450212322799</c:v>
                </c:pt>
                <c:pt idx="822">
                  <c:v>62.623498102453802</c:v>
                </c:pt>
                <c:pt idx="823">
                  <c:v>62.737157594023799</c:v>
                </c:pt>
                <c:pt idx="824">
                  <c:v>62.849418336257401</c:v>
                </c:pt>
                <c:pt idx="825">
                  <c:v>62.960270215022298</c:v>
                </c:pt>
                <c:pt idx="826">
                  <c:v>63.069703348658599</c:v>
                </c:pt>
                <c:pt idx="827">
                  <c:v>63.177708083749799</c:v>
                </c:pt>
                <c:pt idx="828">
                  <c:v>63.284274990843301</c:v>
                </c:pt>
                <c:pt idx="829">
                  <c:v>63.389394860121499</c:v>
                </c:pt>
                <c:pt idx="830">
                  <c:v>63.493058697034002</c:v>
                </c:pt>
                <c:pt idx="831">
                  <c:v>63.595257717887002</c:v>
                </c:pt>
                <c:pt idx="832">
                  <c:v>63.695983345400599</c:v>
                </c:pt>
                <c:pt idx="833">
                  <c:v>63.795227204235502</c:v>
                </c:pt>
                <c:pt idx="834">
                  <c:v>63.892981116493203</c:v>
                </c:pt>
                <c:pt idx="835">
                  <c:v>63.989237097191698</c:v>
                </c:pt>
                <c:pt idx="836">
                  <c:v>64.083987349725504</c:v>
                </c:pt>
                <c:pt idx="837">
                  <c:v>64.177224261310201</c:v>
                </c:pt>
                <c:pt idx="838">
                  <c:v>64.2689403984118</c:v>
                </c:pt>
                <c:pt idx="839">
                  <c:v>64.359128502172595</c:v>
                </c:pt>
                <c:pt idx="840">
                  <c:v>64.447781483829104</c:v>
                </c:pt>
                <c:pt idx="841">
                  <c:v>64.534892420131001</c:v>
                </c:pt>
                <c:pt idx="842">
                  <c:v>64.620454548757607</c:v>
                </c:pt>
                <c:pt idx="843">
                  <c:v>64.704461263743497</c:v>
                </c:pt>
                <c:pt idx="844">
                  <c:v>64.786906110908902</c:v>
                </c:pt>
                <c:pt idx="845">
                  <c:v>64.8677827833002</c:v>
                </c:pt>
                <c:pt idx="846">
                  <c:v>64.947085116643805</c:v>
                </c:pt>
                <c:pt idx="847">
                  <c:v>65.024807084816402</c:v>
                </c:pt>
                <c:pt idx="848">
                  <c:v>65.100942795332102</c:v>
                </c:pt>
                <c:pt idx="849">
                  <c:v>65.175486484848605</c:v>
                </c:pt>
                <c:pt idx="850">
                  <c:v>65.248432514698194</c:v>
                </c:pt>
                <c:pt idx="851">
                  <c:v>65.319775366442897</c:v>
                </c:pt>
                <c:pt idx="852">
                  <c:v>65.389509637453898</c:v>
                </c:pt>
                <c:pt idx="853">
                  <c:v>65.457630036523199</c:v>
                </c:pt>
                <c:pt idx="854">
                  <c:v>65.524131379502506</c:v>
                </c:pt>
                <c:pt idx="855">
                  <c:v>65.589008584976995</c:v>
                </c:pt>
                <c:pt idx="856">
                  <c:v>65.652256669970697</c:v>
                </c:pt>
                <c:pt idx="857">
                  <c:v>65.713870745688496</c:v>
                </c:pt>
                <c:pt idx="858">
                  <c:v>65.773846013295298</c:v>
                </c:pt>
                <c:pt idx="859">
                  <c:v>65.832177759732204</c:v>
                </c:pt>
                <c:pt idx="860">
                  <c:v>65.888861353573802</c:v>
                </c:pt>
                <c:pt idx="861">
                  <c:v>65.943892240924797</c:v>
                </c:pt>
                <c:pt idx="862">
                  <c:v>65.997265941360396</c:v>
                </c:pt>
                <c:pt idx="863">
                  <c:v>66.048978043906899</c:v>
                </c:pt>
                <c:pt idx="864">
                  <c:v>66.099024203069902</c:v>
                </c:pt>
                <c:pt idx="865">
                  <c:v>66.147400134903407</c:v>
                </c:pt>
                <c:pt idx="866">
                  <c:v>66.194101613128396</c:v>
                </c:pt>
                <c:pt idx="867">
                  <c:v>66.239124465295504</c:v>
                </c:pt>
                <c:pt idx="868">
                  <c:v>66.282464568994399</c:v>
                </c:pt>
                <c:pt idx="869">
                  <c:v>66.324117848114298</c:v>
                </c:pt>
                <c:pt idx="870">
                  <c:v>66.364080269148403</c:v>
                </c:pt>
                <c:pt idx="871">
                  <c:v>66.402347837550806</c:v>
                </c:pt>
                <c:pt idx="872">
                  <c:v>66.438916594140395</c:v>
                </c:pt>
                <c:pt idx="873">
                  <c:v>66.473782611556402</c:v>
                </c:pt>
                <c:pt idx="874">
                  <c:v>66.506941990762201</c:v>
                </c:pt>
                <c:pt idx="875">
                  <c:v>66.538390857600305</c:v>
                </c:pt>
                <c:pt idx="876">
                  <c:v>66.568125359398493</c:v>
                </c:pt>
                <c:pt idx="877">
                  <c:v>66.596141661625595</c:v>
                </c:pt>
                <c:pt idx="878">
                  <c:v>66.622435944598706</c:v>
                </c:pt>
                <c:pt idx="879">
                  <c:v>66.647004400242096</c:v>
                </c:pt>
                <c:pt idx="880">
                  <c:v>66.6698432288958</c:v>
                </c:pt>
                <c:pt idx="881">
                  <c:v>66.690948636176799</c:v>
                </c:pt>
                <c:pt idx="882">
                  <c:v>66.710316829890701</c:v>
                </c:pt>
                <c:pt idx="883">
                  <c:v>66.727944016993803</c:v>
                </c:pt>
                <c:pt idx="884">
                  <c:v>66.743826400607105</c:v>
                </c:pt>
                <c:pt idx="885">
                  <c:v>66.757960177081998</c:v>
                </c:pt>
                <c:pt idx="886">
                  <c:v>66.770341533113907</c:v>
                </c:pt>
                <c:pt idx="887">
                  <c:v>66.780966642909902</c:v>
                </c:pt>
                <c:pt idx="888">
                  <c:v>66.789831665404506</c:v>
                </c:pt>
                <c:pt idx="889">
                  <c:v>66.796932741526305</c:v>
                </c:pt>
                <c:pt idx="890">
                  <c:v>66.802265991515</c:v>
                </c:pt>
                <c:pt idx="891">
                  <c:v>66.805827512287905</c:v>
                </c:pt>
                <c:pt idx="892">
                  <c:v>66.807613374855194</c:v>
                </c:pt>
                <c:pt idx="893">
                  <c:v>66.807619621786301</c:v>
                </c:pt>
                <c:pt idx="894">
                  <c:v>66.805842264722799</c:v>
                </c:pt>
                <c:pt idx="895">
                  <c:v>66.802277281941699</c:v>
                </c:pt>
                <c:pt idx="896">
                  <c:v>66.7969206159664</c:v>
                </c:pt>
                <c:pt idx="897">
                  <c:v>66.789768171225404</c:v>
                </c:pt>
                <c:pt idx="898">
                  <c:v>66.780815811758998</c:v>
                </c:pt>
                <c:pt idx="899">
                  <c:v>66.770059358972006</c:v>
                </c:pt>
                <c:pt idx="900">
                  <c:v>66.757494589436703</c:v>
                </c:pt>
                <c:pt idx="901">
                  <c:v>66.743117232737603</c:v>
                </c:pt>
                <c:pt idx="902">
                  <c:v>66.7269229693662</c:v>
                </c:pt>
                <c:pt idx="903">
                  <c:v>66.708907428659899</c:v>
                </c:pt>
                <c:pt idx="904">
                  <c:v>66.689066186786604</c:v>
                </c:pt>
                <c:pt idx="905">
                  <c:v>66.667394764774002</c:v>
                </c:pt>
                <c:pt idx="906">
                  <c:v>66.6438886265843</c:v>
                </c:pt>
                <c:pt idx="907">
                  <c:v>66.618543177233605</c:v>
                </c:pt>
                <c:pt idx="908">
                  <c:v>66.591353760953396</c:v>
                </c:pt>
                <c:pt idx="909">
                  <c:v>66.562315659397797</c:v>
                </c:pt>
                <c:pt idx="910">
                  <c:v>66.531424089892198</c:v>
                </c:pt>
                <c:pt idx="911">
                  <c:v>66.498674203726594</c:v>
                </c:pt>
                <c:pt idx="912">
                  <c:v>66.464061084490595</c:v>
                </c:pt>
                <c:pt idx="913">
                  <c:v>66.427579746449297</c:v>
                </c:pt>
                <c:pt idx="914">
                  <c:v>66.3892251329641</c:v>
                </c:pt>
                <c:pt idx="915">
                  <c:v>66.348992114951997</c:v>
                </c:pt>
                <c:pt idx="916">
                  <c:v>66.306875489388304</c:v>
                </c:pt>
                <c:pt idx="917">
                  <c:v>66.262869977848595</c:v>
                </c:pt>
                <c:pt idx="918">
                  <c:v>66.216970225092794</c:v>
                </c:pt>
                <c:pt idx="919">
                  <c:v>66.169170797688693</c:v>
                </c:pt>
                <c:pt idx="920">
                  <c:v>66.119466182676007</c:v>
                </c:pt>
                <c:pt idx="921">
                  <c:v>66.067850786268906</c:v>
                </c:pt>
                <c:pt idx="922">
                  <c:v>66.014318932600901</c:v>
                </c:pt>
                <c:pt idx="923">
                  <c:v>65.958864862506303</c:v>
                </c:pt>
                <c:pt idx="924">
                  <c:v>65.901482732341705</c:v>
                </c:pt>
                <c:pt idx="925">
                  <c:v>65.842166612847507</c:v>
                </c:pt>
                <c:pt idx="926">
                  <c:v>65.780910488045905</c:v>
                </c:pt>
                <c:pt idx="927">
                  <c:v>65.717708254179598</c:v>
                </c:pt>
                <c:pt idx="928">
                  <c:v>65.652553718687798</c:v>
                </c:pt>
                <c:pt idx="929">
                  <c:v>65.585440599220206</c:v>
                </c:pt>
                <c:pt idx="930">
                  <c:v>65.516362522689604</c:v>
                </c:pt>
                <c:pt idx="931">
                  <c:v>65.445313024362704</c:v>
                </c:pt>
                <c:pt idx="932">
                  <c:v>65.372285546988095</c:v>
                </c:pt>
                <c:pt idx="933">
                  <c:v>65.297273439962595</c:v>
                </c:pt>
                <c:pt idx="934">
                  <c:v>65.2202699585349</c:v>
                </c:pt>
                <c:pt idx="935">
                  <c:v>65.141268263047706</c:v>
                </c:pt>
                <c:pt idx="936">
                  <c:v>65.060261418216697</c:v>
                </c:pt>
                <c:pt idx="937">
                  <c:v>64.977242392447806</c:v>
                </c:pt>
                <c:pt idx="938">
                  <c:v>64.892204057191194</c:v>
                </c:pt>
                <c:pt idx="939">
                  <c:v>64.805139186335197</c:v>
                </c:pt>
                <c:pt idx="940">
                  <c:v>64.716040455635195</c:v>
                </c:pt>
                <c:pt idx="941">
                  <c:v>64.624900442182394</c:v>
                </c:pt>
                <c:pt idx="942">
                  <c:v>64.5317116239098</c:v>
                </c:pt>
                <c:pt idx="943">
                  <c:v>64.436466379136704</c:v>
                </c:pt>
                <c:pt idx="944">
                  <c:v>64.339156986150698</c:v>
                </c:pt>
                <c:pt idx="945">
                  <c:v>64.239775622828702</c:v>
                </c:pt>
                <c:pt idx="946">
                  <c:v>64.1383143662961</c:v>
                </c:pt>
                <c:pt idx="947">
                  <c:v>64.034765192625002</c:v>
                </c:pt>
                <c:pt idx="948">
                  <c:v>63.929119976571499</c:v>
                </c:pt>
                <c:pt idx="949">
                  <c:v>63.821370491351402</c:v>
                </c:pt>
                <c:pt idx="950">
                  <c:v>63.711508408456503</c:v>
                </c:pt>
                <c:pt idx="951">
                  <c:v>63.599525297509501</c:v>
                </c:pt>
                <c:pt idx="952">
                  <c:v>63.485412626160397</c:v>
                </c:pt>
                <c:pt idx="953">
                  <c:v>63.369161760021399</c:v>
                </c:pt>
                <c:pt idx="954">
                  <c:v>63.250763962644299</c:v>
                </c:pt>
                <c:pt idx="955">
                  <c:v>63.130210395537802</c:v>
                </c:pt>
                <c:pt idx="956">
                  <c:v>63.007492118227297</c:v>
                </c:pt>
                <c:pt idx="957">
                  <c:v>62.882600088355098</c:v>
                </c:pt>
                <c:pt idx="958">
                  <c:v>62.755525161825403</c:v>
                </c:pt>
                <c:pt idx="959">
                  <c:v>62.626258092988401</c:v>
                </c:pt>
                <c:pt idx="960">
                  <c:v>62.494789534871899</c:v>
                </c:pt>
                <c:pt idx="961">
                  <c:v>62.361110039453301</c:v>
                </c:pt>
                <c:pt idx="962">
                  <c:v>62.225210057977897</c:v>
                </c:pt>
                <c:pt idx="963">
                  <c:v>62.087079941320503</c:v>
                </c:pt>
                <c:pt idx="964">
                  <c:v>61.946709940394101</c:v>
                </c:pt>
                <c:pt idx="965">
                  <c:v>61.804090206603</c:v>
                </c:pt>
                <c:pt idx="966">
                  <c:v>61.6592107923437</c:v>
                </c:pt>
                <c:pt idx="967">
                  <c:v>61.512061651551498</c:v>
                </c:pt>
                <c:pt idx="968">
                  <c:v>61.362632640297001</c:v>
                </c:pt>
                <c:pt idx="969">
                  <c:v>61.210913517429297</c:v>
                </c:pt>
                <c:pt idx="970">
                  <c:v>61.056893945269003</c:v>
                </c:pt>
                <c:pt idx="971">
                  <c:v>60.900563490351999</c:v>
                </c:pt>
                <c:pt idx="972">
                  <c:v>60.741911624222404</c:v>
                </c:pt>
                <c:pt idx="973">
                  <c:v>60.580927724277501</c:v>
                </c:pt>
                <c:pt idx="974">
                  <c:v>60.417601074665498</c:v>
                </c:pt>
                <c:pt idx="975">
                  <c:v>60.2519208672351</c:v>
                </c:pt>
                <c:pt idx="976">
                  <c:v>60.083876202539699</c:v>
                </c:pt>
                <c:pt idx="977">
                  <c:v>59.913456090895203</c:v>
                </c:pt>
                <c:pt idx="978">
                  <c:v>59.740649453494498</c:v>
                </c:pt>
                <c:pt idx="979">
                  <c:v>59.565445123576801</c:v>
                </c:pt>
                <c:pt idx="980">
                  <c:v>59.387831847654802</c:v>
                </c:pt>
                <c:pt idx="981">
                  <c:v>59.207798286800497</c:v>
                </c:pt>
                <c:pt idx="982">
                  <c:v>59.025333017987798</c:v>
                </c:pt>
                <c:pt idx="983">
                  <c:v>58.840424535497597</c:v>
                </c:pt>
                <c:pt idx="984">
                  <c:v>58.6530612523812</c:v>
                </c:pt>
                <c:pt idx="985">
                  <c:v>58.4632315019876</c:v>
                </c:pt>
                <c:pt idx="986">
                  <c:v>58.2709235395508</c:v>
                </c:pt>
                <c:pt idx="987">
                  <c:v>58.076125543843403</c:v>
                </c:pt>
                <c:pt idx="988">
                  <c:v>57.878825618893302</c:v>
                </c:pt>
                <c:pt idx="989">
                  <c:v>57.679011795765298</c:v>
                </c:pt>
                <c:pt idx="990">
                  <c:v>57.4766720344116</c:v>
                </c:pt>
                <c:pt idx="991">
                  <c:v>57.271794225586703</c:v>
                </c:pt>
                <c:pt idx="992">
                  <c:v>57.064366192834001</c:v>
                </c:pt>
                <c:pt idx="993">
                  <c:v>56.854375694539101</c:v>
                </c:pt>
                <c:pt idx="994">
                  <c:v>56.641810426055898</c:v>
                </c:pt>
                <c:pt idx="995">
                  <c:v>56.426658021903201</c:v>
                </c:pt>
                <c:pt idx="996">
                  <c:v>56.208906058034103</c:v>
                </c:pt>
                <c:pt idx="997">
                  <c:v>55.988542054179</c:v>
                </c:pt>
                <c:pt idx="998">
                  <c:v>55.765553476263101</c:v>
                </c:pt>
                <c:pt idx="999">
                  <c:v>55.539927738900303</c:v>
                </c:pt>
                <c:pt idx="1000">
                  <c:v>55.311652207962801</c:v>
                </c:pt>
                <c:pt idx="1001">
                  <c:v>55.080714203229199</c:v>
                </c:pt>
                <c:pt idx="1002">
                  <c:v>54.847101001110403</c:v>
                </c:pt>
                <c:pt idx="1003">
                  <c:v>54.610799837456199</c:v>
                </c:pt>
                <c:pt idx="1004">
                  <c:v>54.371797910442197</c:v>
                </c:pt>
                <c:pt idx="1005">
                  <c:v>54.130082383537399</c:v>
                </c:pt>
                <c:pt idx="1006">
                  <c:v>53.885640388556098</c:v>
                </c:pt>
                <c:pt idx="1007">
                  <c:v>53.638459028791402</c:v>
                </c:pt>
                <c:pt idx="1008">
                  <c:v>53.388525382234597</c:v>
                </c:pt>
                <c:pt idx="1009">
                  <c:v>53.135826504879702</c:v>
                </c:pt>
                <c:pt idx="1010">
                  <c:v>52.880349434112603</c:v>
                </c:pt>
                <c:pt idx="1011">
                  <c:v>52.622081192189398</c:v>
                </c:pt>
                <c:pt idx="1012">
                  <c:v>52.361008789801403</c:v>
                </c:pt>
                <c:pt idx="1013">
                  <c:v>52.097119229728101</c:v>
                </c:pt>
                <c:pt idx="1014">
                  <c:v>51.830399510581103</c:v>
                </c:pt>
                <c:pt idx="1015">
                  <c:v>51.5608366306367</c:v>
                </c:pt>
                <c:pt idx="1016">
                  <c:v>51.288417591759398</c:v>
                </c:pt>
                <c:pt idx="1017">
                  <c:v>51.013129403417899</c:v>
                </c:pt>
                <c:pt idx="1018">
                  <c:v>50.7349590867911</c:v>
                </c:pt>
                <c:pt idx="1019">
                  <c:v>50.4538936789681</c:v>
                </c:pt>
                <c:pt idx="1020">
                  <c:v>50.169920237240497</c:v>
                </c:pt>
                <c:pt idx="1021">
                  <c:v>49.883025843487303</c:v>
                </c:pt>
                <c:pt idx="1022">
                  <c:v>49.593197608655203</c:v>
                </c:pt>
                <c:pt idx="1023">
                  <c:v>49.300422677330999</c:v>
                </c:pt>
                <c:pt idx="1024">
                  <c:v>49.0046882324094</c:v>
                </c:pt>
                <c:pt idx="1025">
                  <c:v>48.705981499854303</c:v>
                </c:pt>
                <c:pt idx="1026">
                  <c:v>48.404289753555901</c:v>
                </c:pt>
                <c:pt idx="1027">
                  <c:v>48.099600320280501</c:v>
                </c:pt>
                <c:pt idx="1028">
                  <c:v>47.791900584715201</c:v>
                </c:pt>
                <c:pt idx="1029">
                  <c:v>47.481177994608302</c:v>
                </c:pt>
                <c:pt idx="1030">
                  <c:v>47.167420066000403</c:v>
                </c:pt>
                <c:pt idx="1031">
                  <c:v>46.850614388553403</c:v>
                </c:pt>
                <c:pt idx="1032">
                  <c:v>46.530748630967601</c:v>
                </c:pt>
                <c:pt idx="1033">
                  <c:v>46.2078105464972</c:v>
                </c:pt>
                <c:pt idx="1034">
                  <c:v>45.881787978550399</c:v>
                </c:pt>
                <c:pt idx="1035">
                  <c:v>45.552668866389602</c:v>
                </c:pt>
                <c:pt idx="1036">
                  <c:v>45.220441250912501</c:v>
                </c:pt>
                <c:pt idx="1037">
                  <c:v>44.885093280530597</c:v>
                </c:pt>
                <c:pt idx="1038">
                  <c:v>44.546613217129703</c:v>
                </c:pt>
                <c:pt idx="1039">
                  <c:v>44.2049894421218</c:v>
                </c:pt>
                <c:pt idx="1040">
                  <c:v>43.860210462578799</c:v>
                </c:pt>
                <c:pt idx="1041">
                  <c:v>43.512264917452498</c:v>
                </c:pt>
                <c:pt idx="1042">
                  <c:v>43.1611415838764</c:v>
                </c:pt>
                <c:pt idx="1043">
                  <c:v>42.806829383546599</c:v>
                </c:pt>
                <c:pt idx="1044">
                  <c:v>42.4493173891832</c:v>
                </c:pt>
                <c:pt idx="1045">
                  <c:v>42.0885948310668</c:v>
                </c:pt>
                <c:pt idx="1046">
                  <c:v>41.7246511036481</c:v>
                </c:pt>
                <c:pt idx="1047">
                  <c:v>41.357475772230501</c:v>
                </c:pt>
                <c:pt idx="1048">
                  <c:v>40.987058579721797</c:v>
                </c:pt>
                <c:pt idx="1049">
                  <c:v>40.613389453450402</c:v>
                </c:pt>
                <c:pt idx="1050">
                  <c:v>40.236458512044997</c:v>
                </c:pt>
                <c:pt idx="1051">
                  <c:v>39.856256072375103</c:v>
                </c:pt>
                <c:pt idx="1052">
                  <c:v>39.4727726565471</c:v>
                </c:pt>
                <c:pt idx="1053">
                  <c:v>39.085998998953102</c:v>
                </c:pt>
                <c:pt idx="1054">
                  <c:v>38.695926053370002</c:v>
                </c:pt>
                <c:pt idx="1055">
                  <c:v>38.302545000102199</c:v>
                </c:pt>
                <c:pt idx="1056">
                  <c:v>37.9058472531663</c:v>
                </c:pt>
                <c:pt idx="1057">
                  <c:v>37.505824467512397</c:v>
                </c:pt>
                <c:pt idx="1058">
                  <c:v>37.102468546276398</c:v>
                </c:pt>
                <c:pt idx="1059">
                  <c:v>36.695771648061204</c:v>
                </c:pt>
                <c:pt idx="1060">
                  <c:v>36.285726194237697</c:v>
                </c:pt>
                <c:pt idx="1061">
                  <c:v>35.872324876265502</c:v>
                </c:pt>
                <c:pt idx="1062">
                  <c:v>35.460852942323399</c:v>
                </c:pt>
                <c:pt idx="1063">
                  <c:v>35.040922349664299</c:v>
                </c:pt>
                <c:pt idx="1064">
                  <c:v>34.617620930931999</c:v>
                </c:pt>
                <c:pt idx="1065">
                  <c:v>34.190942638893198</c:v>
                </c:pt>
                <c:pt idx="1066">
                  <c:v>33.7608817344451</c:v>
                </c:pt>
                <c:pt idx="1067">
                  <c:v>33.327432793901799</c:v>
                </c:pt>
                <c:pt idx="1068">
                  <c:v>32.890590716251701</c:v>
                </c:pt>
                <c:pt idx="1069">
                  <c:v>32.450350730380102</c:v>
                </c:pt>
                <c:pt idx="1070">
                  <c:v>32.006708402250297</c:v>
                </c:pt>
                <c:pt idx="1071">
                  <c:v>31.559659642033299</c:v>
                </c:pt>
                <c:pt idx="1072">
                  <c:v>31.1092007111816</c:v>
                </c:pt>
                <c:pt idx="1073">
                  <c:v>30.655328229437099</c:v>
                </c:pt>
                <c:pt idx="1074">
                  <c:v>30.198039181762301</c:v>
                </c:pt>
                <c:pt idx="1075">
                  <c:v>29.737330925193898</c:v>
                </c:pt>
                <c:pt idx="1076">
                  <c:v>29.273201195599999</c:v>
                </c:pt>
                <c:pt idx="1077">
                  <c:v>28.805648114340801</c:v>
                </c:pt>
                <c:pt idx="1078">
                  <c:v>28.3346701948178</c:v>
                </c:pt>
                <c:pt idx="1079">
                  <c:v>27.860266348905199</c:v>
                </c:pt>
                <c:pt idx="1080">
                  <c:v>27.382435893253799</c:v>
                </c:pt>
                <c:pt idx="1081">
                  <c:v>26.901178555454202</c:v>
                </c:pt>
                <c:pt idx="1082">
                  <c:v>26.416494480054102</c:v>
                </c:pt>
                <c:pt idx="1083">
                  <c:v>25.9283842344175</c:v>
                </c:pt>
                <c:pt idx="1084">
                  <c:v>25.436848814412802</c:v>
                </c:pt>
                <c:pt idx="1085">
                  <c:v>24.941889649926001</c:v>
                </c:pt>
                <c:pt idx="1086">
                  <c:v>24.443508610178402</c:v>
                </c:pt>
                <c:pt idx="1087">
                  <c:v>23.9417080088501</c:v>
                </c:pt>
                <c:pt idx="1088">
                  <c:v>23.436490608986201</c:v>
                </c:pt>
                <c:pt idx="1089">
                  <c:v>22.927859627683802</c:v>
                </c:pt>
                <c:pt idx="1090">
                  <c:v>22.415818740543799</c:v>
                </c:pt>
                <c:pt idx="1091">
                  <c:v>21.9003720858774</c:v>
                </c:pt>
                <c:pt idx="1092">
                  <c:v>21.381524268654399</c:v>
                </c:pt>
                <c:pt idx="1093">
                  <c:v>20.859280364187502</c:v>
                </c:pt>
                <c:pt idx="1094">
                  <c:v>20.333645921531101</c:v>
                </c:pt>
                <c:pt idx="1095">
                  <c:v>19.8046269665906</c:v>
                </c:pt>
                <c:pt idx="1096">
                  <c:v>19.2722300049303</c:v>
                </c:pt>
                <c:pt idx="1097">
                  <c:v>18.736462024262799</c:v>
                </c:pt>
                <c:pt idx="1098">
                  <c:v>18.197330496612398</c:v>
                </c:pt>
                <c:pt idx="1099">
                  <c:v>17.654843380141301</c:v>
                </c:pt>
                <c:pt idx="1100">
                  <c:v>17.109009120619501</c:v>
                </c:pt>
                <c:pt idx="1101">
                  <c:v>16.559836652541499</c:v>
                </c:pt>
                <c:pt idx="1102">
                  <c:v>16.007335399856998</c:v>
                </c:pt>
                <c:pt idx="1103">
                  <c:v>15.4515152763261</c:v>
                </c:pt>
                <c:pt idx="1104">
                  <c:v>14.892386685468299</c:v>
                </c:pt>
                <c:pt idx="1105">
                  <c:v>14.3299605201069</c:v>
                </c:pt>
                <c:pt idx="1106">
                  <c:v>13.7426057968023</c:v>
                </c:pt>
                <c:pt idx="1107">
                  <c:v>13.173082214702299</c:v>
                </c:pt>
                <c:pt idx="1108">
                  <c:v>12.600286411953901</c:v>
                </c:pt>
                <c:pt idx="1109">
                  <c:v>12.024231110218601</c:v>
                </c:pt>
                <c:pt idx="1110">
                  <c:v>11.444929512998399</c:v>
                </c:pt>
                <c:pt idx="1111">
                  <c:v>10.8623953025921</c:v>
                </c:pt>
                <c:pt idx="1112">
                  <c:v>10.2766426365671</c:v>
                </c:pt>
                <c:pt idx="1113">
                  <c:v>9.6876861437344601</c:v>
                </c:pt>
                <c:pt idx="1114">
                  <c:v>9.0955409196163703</c:v>
                </c:pt>
                <c:pt idx="1115">
                  <c:v>8.5002225213986993</c:v>
                </c:pt>
                <c:pt idx="1116">
                  <c:v>7.9017469623542302</c:v>
                </c:pt>
                <c:pt idx="1117">
                  <c:v>7.3001307057304698</c:v>
                </c:pt>
                <c:pt idx="1118">
                  <c:v>6.6953906580908402</c:v>
                </c:pt>
                <c:pt idx="1119">
                  <c:v>6.08754416209959</c:v>
                </c:pt>
                <c:pt idx="1120">
                  <c:v>5.4766089887425302</c:v>
                </c:pt>
                <c:pt idx="1121">
                  <c:v>4.86260332897269</c:v>
                </c:pt>
                <c:pt idx="1122">
                  <c:v>4.2455457847733804</c:v>
                </c:pt>
                <c:pt idx="1123">
                  <c:v>3.6254553596313399</c:v>
                </c:pt>
                <c:pt idx="1124">
                  <c:v>3.0023514484084699</c:v>
                </c:pt>
                <c:pt idx="1125">
                  <c:v>2.37625382660657</c:v>
                </c:pt>
                <c:pt idx="1126">
                  <c:v>1.7471826390160199</c:v>
                </c:pt>
                <c:pt idx="1127">
                  <c:v>1.11515838774111</c:v>
                </c:pt>
                <c:pt idx="1128">
                  <c:v>0.480201919595516</c:v>
                </c:pt>
                <c:pt idx="1129">
                  <c:v>-0.15766558714426901</c:v>
                </c:pt>
                <c:pt idx="1130">
                  <c:v>-0.798422636628072</c:v>
                </c:pt>
                <c:pt idx="1131">
                  <c:v>-1.4420474299756201</c:v>
                </c:pt>
                <c:pt idx="1132">
                  <c:v>-2.08851788048224</c:v>
                </c:pt>
                <c:pt idx="1133">
                  <c:v>-2.7378116294907802</c:v>
                </c:pt>
                <c:pt idx="1134">
                  <c:v>-3.3899060629367499</c:v>
                </c:pt>
                <c:pt idx="1135">
                  <c:v>-4.0447783285814998</c:v>
                </c:pt>
                <c:pt idx="1136">
                  <c:v>-4.7024053539291897</c:v>
                </c:pt>
                <c:pt idx="1137">
                  <c:v>-5.3642491994384196</c:v>
                </c:pt>
                <c:pt idx="1138">
                  <c:v>-6.0273587971067997</c:v>
                </c:pt>
                <c:pt idx="1139">
                  <c:v>-6.69315391602556</c:v>
                </c:pt>
                <c:pt idx="1140">
                  <c:v>-7.3616108238133302</c:v>
                </c:pt>
                <c:pt idx="1141">
                  <c:v>-8.0327056687797906</c:v>
                </c:pt>
                <c:pt idx="1142">
                  <c:v>-8.7064145021690198</c:v>
                </c:pt>
                <c:pt idx="1143">
                  <c:v>-9.38271330116177</c:v>
                </c:pt>
                <c:pt idx="1144">
                  <c:v>-10.061577992630401</c:v>
                </c:pt>
                <c:pt idx="1145">
                  <c:v>-10.7429844776736</c:v>
                </c:pt>
                <c:pt idx="1146">
                  <c:v>-11.4269086569316</c:v>
                </c:pt>
                <c:pt idx="1147">
                  <c:v>-12.113326456700101</c:v>
                </c:pt>
                <c:pt idx="1148">
                  <c:v>-12.8022138558613</c:v>
                </c:pt>
                <c:pt idx="1149">
                  <c:v>-13.4935469136365</c:v>
                </c:pt>
                <c:pt idx="1150">
                  <c:v>-14.187301798192699</c:v>
                </c:pt>
                <c:pt idx="1151">
                  <c:v>-14.8834548161072</c:v>
                </c:pt>
                <c:pt idx="1152">
                  <c:v>-15.5819824427236</c:v>
                </c:pt>
                <c:pt idx="1153">
                  <c:v>-16.2828613534138</c:v>
                </c:pt>
                <c:pt idx="1154">
                  <c:v>-16.986068455770901</c:v>
                </c:pt>
                <c:pt idx="1155">
                  <c:v>-17.691580922769599</c:v>
                </c:pt>
                <c:pt idx="1156">
                  <c:v>-18.399376226908</c:v>
                </c:pt>
                <c:pt idx="1157">
                  <c:v>-19.109432175379599</c:v>
                </c:pt>
                <c:pt idx="1158">
                  <c:v>-19.8217269463013</c:v>
                </c:pt>
                <c:pt idx="1159">
                  <c:v>-20.5362391260389</c:v>
                </c:pt>
                <c:pt idx="1160">
                  <c:v>-21.252947747673801</c:v>
                </c:pt>
                <c:pt idx="1161">
                  <c:v>-21.934624030310601</c:v>
                </c:pt>
                <c:pt idx="1162">
                  <c:v>-22.655000388933502</c:v>
                </c:pt>
                <c:pt idx="1163">
                  <c:v>-23.377506183270199</c:v>
                </c:pt>
                <c:pt idx="1164">
                  <c:v>-24.102122683836502</c:v>
                </c:pt>
                <c:pt idx="1165">
                  <c:v>-24.828831822836499</c:v>
                </c:pt>
                <c:pt idx="1166">
                  <c:v>-25.557616240696898</c:v>
                </c:pt>
                <c:pt idx="1167">
                  <c:v>-26.288459334172899</c:v>
                </c:pt>
                <c:pt idx="1168">
                  <c:v>-27.021345306120999</c:v>
                </c:pt>
                <c:pt idx="1169">
                  <c:v>-27.7562592170298</c:v>
                </c:pt>
                <c:pt idx="1170">
                  <c:v>-28.493187038412</c:v>
                </c:pt>
                <c:pt idx="1171">
                  <c:v>-29.232115708171001</c:v>
                </c:pt>
                <c:pt idx="1172">
                  <c:v>-29.973033188062502</c:v>
                </c:pt>
                <c:pt idx="1173">
                  <c:v>-30.715928523393401</c:v>
                </c:pt>
                <c:pt idx="1174">
                  <c:v>-31.4607919050897</c:v>
                </c:pt>
                <c:pt idx="1175">
                  <c:v>-32.207614734308997</c:v>
                </c:pt>
                <c:pt idx="1176">
                  <c:v>-32.956389689757501</c:v>
                </c:pt>
                <c:pt idx="1177">
                  <c:v>-33.707110797913998</c:v>
                </c:pt>
                <c:pt idx="1178">
                  <c:v>-34.459773506357202</c:v>
                </c:pt>
                <c:pt idx="1179">
                  <c:v>-35.214374760433302</c:v>
                </c:pt>
                <c:pt idx="1180">
                  <c:v>-35.970913083508499</c:v>
                </c:pt>
                <c:pt idx="1181">
                  <c:v>-36.740018326303797</c:v>
                </c:pt>
                <c:pt idx="1182">
                  <c:v>-37.500618869586901</c:v>
                </c:pt>
                <c:pt idx="1183">
                  <c:v>-38.263165315485303</c:v>
                </c:pt>
                <c:pt idx="1184">
                  <c:v>-39.027663429796497</c:v>
                </c:pt>
                <c:pt idx="1185">
                  <c:v>-39.794121023040297</c:v>
                </c:pt>
                <c:pt idx="1186">
                  <c:v>-40.562548059069201</c:v>
                </c:pt>
                <c:pt idx="1187">
                  <c:v>-41.332956769888</c:v>
                </c:pt>
                <c:pt idx="1188">
                  <c:v>-42.105361777220999</c:v>
                </c:pt>
                <c:pt idx="1189">
                  <c:v>-42.879780221451398</c:v>
                </c:pt>
                <c:pt idx="1190">
                  <c:v>-43.656231898614898</c:v>
                </c:pt>
                <c:pt idx="1191">
                  <c:v>-44.434739406231699</c:v>
                </c:pt>
                <c:pt idx="1192">
                  <c:v>-45.215328298843502</c:v>
                </c:pt>
                <c:pt idx="1193">
                  <c:v>-45.998027254249003</c:v>
                </c:pt>
                <c:pt idx="1194">
                  <c:v>-46.782868251565702</c:v>
                </c:pt>
                <c:pt idx="1195">
                  <c:v>-47.569886762390901</c:v>
                </c:pt>
                <c:pt idx="1196">
                  <c:v>-48.359121956548101</c:v>
                </c:pt>
                <c:pt idx="1197">
                  <c:v>-49.150616924096198</c:v>
                </c:pt>
                <c:pt idx="1198">
                  <c:v>-49.942535509957402</c:v>
                </c:pt>
                <c:pt idx="1199">
                  <c:v>-50.738550410749198</c:v>
                </c:pt>
                <c:pt idx="1200">
                  <c:v>-51.536973535140099</c:v>
                </c:pt>
                <c:pt idx="1201">
                  <c:v>-52.3378660387568</c:v>
                </c:pt>
                <c:pt idx="1202">
                  <c:v>-53.141294425093399</c:v>
                </c:pt>
                <c:pt idx="1203">
                  <c:v>-53.9473309193598</c:v>
                </c:pt>
                <c:pt idx="1204">
                  <c:v>-54.756053881567802</c:v>
                </c:pt>
                <c:pt idx="1205">
                  <c:v>-55.567548264937102</c:v>
                </c:pt>
                <c:pt idx="1206">
                  <c:v>-56.381906126887401</c:v>
                </c:pt>
                <c:pt idx="1207">
                  <c:v>-57.199227201346901</c:v>
                </c:pt>
                <c:pt idx="1208">
                  <c:v>-58.019619542935303</c:v>
                </c:pt>
                <c:pt idx="1209">
                  <c:v>-58.843200255805101</c:v>
                </c:pt>
                <c:pt idx="1210">
                  <c:v>-59.670096322722401</c:v>
                </c:pt>
                <c:pt idx="1211">
                  <c:v>-60.500445553468403</c:v>
                </c:pt>
                <c:pt idx="1212">
                  <c:v>-61.345382531123299</c:v>
                </c:pt>
                <c:pt idx="1213">
                  <c:v>-62.183309984258003</c:v>
                </c:pt>
                <c:pt idx="1214">
                  <c:v>-63.025184893608902</c:v>
                </c:pt>
                <c:pt idx="1215">
                  <c:v>-63.8712012948465</c:v>
                </c:pt>
                <c:pt idx="1216">
                  <c:v>-64.721571633907004</c:v>
                </c:pt>
                <c:pt idx="1217">
                  <c:v>-65.576529178685902</c:v>
                </c:pt>
                <c:pt idx="1218">
                  <c:v>-66.436330900458302</c:v>
                </c:pt>
                <c:pt idx="1219">
                  <c:v>-67.301260939963498</c:v>
                </c:pt>
                <c:pt idx="1220">
                  <c:v>-68.171634805934005</c:v>
                </c:pt>
                <c:pt idx="1221">
                  <c:v>-69.047804497451196</c:v>
                </c:pt>
                <c:pt idx="1222">
                  <c:v>-69.9301647998671</c:v>
                </c:pt>
                <c:pt idx="1223">
                  <c:v>-70.819161083070398</c:v>
                </c:pt>
                <c:pt idx="1224">
                  <c:v>-71.715299038757706</c:v>
                </c:pt>
                <c:pt idx="1225">
                  <c:v>-72.631948524012699</c:v>
                </c:pt>
                <c:pt idx="1226">
                  <c:v>-73.544433205579395</c:v>
                </c:pt>
                <c:pt idx="1227">
                  <c:v>-74.466083981756995</c:v>
                </c:pt>
                <c:pt idx="1228">
                  <c:v>-75.3978097112455</c:v>
                </c:pt>
                <c:pt idx="1229">
                  <c:v>-76.340687329091594</c:v>
                </c:pt>
                <c:pt idx="1230">
                  <c:v>-77.296006959426094</c:v>
                </c:pt>
                <c:pt idx="1231">
                  <c:v>-78.2653326186756</c:v>
                </c:pt>
                <c:pt idx="1232">
                  <c:v>-79.250585138471607</c:v>
                </c:pt>
                <c:pt idx="1233">
                  <c:v>-80.254157366565707</c:v>
                </c:pt>
                <c:pt idx="1234">
                  <c:v>-81.279077274193398</c:v>
                </c:pt>
                <c:pt idx="1235">
                  <c:v>-82.329243911880397</c:v>
                </c:pt>
                <c:pt idx="1236">
                  <c:v>-83.409777246129906</c:v>
                </c:pt>
                <c:pt idx="1237">
                  <c:v>-84.514655269291296</c:v>
                </c:pt>
                <c:pt idx="1238">
                  <c:v>-85.678626733483298</c:v>
                </c:pt>
                <c:pt idx="1239">
                  <c:v>-86.902728122209396</c:v>
                </c:pt>
                <c:pt idx="1240">
                  <c:v>-88.206744103513799</c:v>
                </c:pt>
                <c:pt idx="1241">
                  <c:v>-89.621109224310104</c:v>
                </c:pt>
                <c:pt idx="1242">
                  <c:v>-91.195316039891196</c:v>
                </c:pt>
                <c:pt idx="1243">
                  <c:v>-93.015887355040903</c:v>
                </c:pt>
                <c:pt idx="1244">
                  <c:v>-95.249693220725703</c:v>
                </c:pt>
                <c:pt idx="1245">
                  <c:v>-98.267235266379302</c:v>
                </c:pt>
                <c:pt idx="1246">
                  <c:v>-103.090433493768</c:v>
                </c:pt>
                <c:pt idx="1247">
                  <c:v>-113.78033539134</c:v>
                </c:pt>
                <c:pt idx="1248">
                  <c:v>-152.94676068576101</c:v>
                </c:pt>
                <c:pt idx="1249">
                  <c:v>-60.814508065208003</c:v>
                </c:pt>
                <c:pt idx="1250">
                  <c:v>-31.593994447129901</c:v>
                </c:pt>
                <c:pt idx="1251">
                  <c:v>-71.258021135616005</c:v>
                </c:pt>
                <c:pt idx="1252">
                  <c:v>-82.019149496269804</c:v>
                </c:pt>
                <c:pt idx="1253">
                  <c:v>-86.871387553531306</c:v>
                </c:pt>
                <c:pt idx="1254">
                  <c:v>-89.915956287208303</c:v>
                </c:pt>
                <c:pt idx="1255">
                  <c:v>-92.181264053748706</c:v>
                </c:pt>
                <c:pt idx="1256">
                  <c:v>-94.038778078558295</c:v>
                </c:pt>
                <c:pt idx="1257">
                  <c:v>-95.611127029968898</c:v>
                </c:pt>
                <c:pt idx="1258">
                  <c:v>-97.073313929277703</c:v>
                </c:pt>
                <c:pt idx="1259">
                  <c:v>-98.430421611242394</c:v>
                </c:pt>
                <c:pt idx="1260">
                  <c:v>-99.712734289132598</c:v>
                </c:pt>
                <c:pt idx="1261">
                  <c:v>-100.93988789007599</c:v>
                </c:pt>
                <c:pt idx="1262">
                  <c:v>-102.12518025448399</c:v>
                </c:pt>
                <c:pt idx="1263">
                  <c:v>-103.27794159886599</c:v>
                </c:pt>
                <c:pt idx="1264">
                  <c:v>-104.40491511591701</c:v>
                </c:pt>
                <c:pt idx="1265">
                  <c:v>-105.53118923325199</c:v>
                </c:pt>
                <c:pt idx="1266">
                  <c:v>-106.620749458581</c:v>
                </c:pt>
                <c:pt idx="1267">
                  <c:v>-107.696249598039</c:v>
                </c:pt>
                <c:pt idx="1268">
                  <c:v>-108.760002470237</c:v>
                </c:pt>
                <c:pt idx="1269">
                  <c:v>-109.81386518080301</c:v>
                </c:pt>
                <c:pt idx="1270">
                  <c:v>-110.859355410541</c:v>
                </c:pt>
                <c:pt idx="1271">
                  <c:v>-111.897735206245</c:v>
                </c:pt>
                <c:pt idx="1272">
                  <c:v>-112.930072333445</c:v>
                </c:pt>
                <c:pt idx="1273">
                  <c:v>-113.985525113663</c:v>
                </c:pt>
                <c:pt idx="1274">
                  <c:v>-115.007577082922</c:v>
                </c:pt>
                <c:pt idx="1275">
                  <c:v>-116.025980255121</c:v>
                </c:pt>
                <c:pt idx="1276">
                  <c:v>-117.04138052922799</c:v>
                </c:pt>
                <c:pt idx="1277">
                  <c:v>-118.05437066784501</c:v>
                </c:pt>
                <c:pt idx="1278">
                  <c:v>-119.06550234055101</c:v>
                </c:pt>
                <c:pt idx="1279">
                  <c:v>-120.07529560742999</c:v>
                </c:pt>
                <c:pt idx="1280">
                  <c:v>-121.084246462745</c:v>
                </c:pt>
                <c:pt idx="1281">
                  <c:v>-122.05932916063701</c:v>
                </c:pt>
                <c:pt idx="1282">
                  <c:v>-123.068477331522</c:v>
                </c:pt>
                <c:pt idx="1283">
                  <c:v>-124.078215438914</c:v>
                </c:pt>
                <c:pt idx="1284">
                  <c:v>-125.088995494039</c:v>
                </c:pt>
                <c:pt idx="1285">
                  <c:v>-126.101267302021</c:v>
                </c:pt>
                <c:pt idx="1286">
                  <c:v>-127.11548127887799</c:v>
                </c:pt>
                <c:pt idx="1287">
                  <c:v>-128.13209109894899</c:v>
                </c:pt>
                <c:pt idx="1288">
                  <c:v>-129.175900249558</c:v>
                </c:pt>
                <c:pt idx="1289">
                  <c:v>-130.19916387057299</c:v>
                </c:pt>
                <c:pt idx="1290">
                  <c:v>-131.226238940244</c:v>
                </c:pt>
                <c:pt idx="1291">
                  <c:v>-132.257618574113</c:v>
                </c:pt>
                <c:pt idx="1292">
                  <c:v>-133.29381287094</c:v>
                </c:pt>
                <c:pt idx="1293">
                  <c:v>-134.33535224766501</c:v>
                </c:pt>
                <c:pt idx="1294">
                  <c:v>-135.33720956480599</c:v>
                </c:pt>
                <c:pt idx="1295">
                  <c:v>-136.389698023915</c:v>
                </c:pt>
                <c:pt idx="1296">
                  <c:v>-137.449243818426</c:v>
                </c:pt>
                <c:pt idx="1297">
                  <c:v>-138.516499071445</c:v>
                </c:pt>
                <c:pt idx="1298">
                  <c:v>-139.59215975829099</c:v>
                </c:pt>
                <c:pt idx="1299">
                  <c:v>-140.67697253026299</c:v>
                </c:pt>
                <c:pt idx="1300">
                  <c:v>-141.771742627799</c:v>
                </c:pt>
                <c:pt idx="1301">
                  <c:v>-142.905122211205</c:v>
                </c:pt>
                <c:pt idx="1302">
                  <c:v>-144.02307348231599</c:v>
                </c:pt>
                <c:pt idx="1303">
                  <c:v>-145.15386252710101</c:v>
                </c:pt>
                <c:pt idx="1304">
                  <c:v>-146.29864254221599</c:v>
                </c:pt>
                <c:pt idx="1305">
                  <c:v>-147.458696221786</c:v>
                </c:pt>
                <c:pt idx="1306">
                  <c:v>-148.66444750805999</c:v>
                </c:pt>
                <c:pt idx="1307">
                  <c:v>-149.860141072358</c:v>
                </c:pt>
                <c:pt idx="1308">
                  <c:v>-151.076059610257</c:v>
                </c:pt>
                <c:pt idx="1309">
                  <c:v>-152.31438126410399</c:v>
                </c:pt>
                <c:pt idx="1310">
                  <c:v>-153.577688076361</c:v>
                </c:pt>
                <c:pt idx="1311">
                  <c:v>-154.869108409647</c:v>
                </c:pt>
                <c:pt idx="1312">
                  <c:v>-156.19572598214299</c:v>
                </c:pt>
                <c:pt idx="1313">
                  <c:v>-157.55793187366299</c:v>
                </c:pt>
                <c:pt idx="1314">
                  <c:v>-158.96385524435101</c:v>
                </c:pt>
                <c:pt idx="1315">
                  <c:v>-160.42269830201801</c:v>
                </c:pt>
                <c:pt idx="1316">
                  <c:v>-161.947835549133</c:v>
                </c:pt>
                <c:pt idx="1317">
                  <c:v>-163.50352944344201</c:v>
                </c:pt>
                <c:pt idx="1318">
                  <c:v>-165.23220747140201</c:v>
                </c:pt>
                <c:pt idx="1319">
                  <c:v>-167.141282968588</c:v>
                </c:pt>
                <c:pt idx="1320">
                  <c:v>-169.35010035164001</c:v>
                </c:pt>
                <c:pt idx="1321">
                  <c:v>-172.137113247179</c:v>
                </c:pt>
                <c:pt idx="1322">
                  <c:v>-176.374913985511</c:v>
                </c:pt>
                <c:pt idx="1323">
                  <c:v>-186.528771363511</c:v>
                </c:pt>
                <c:pt idx="1324">
                  <c:v>-250.607555607839</c:v>
                </c:pt>
                <c:pt idx="1325">
                  <c:v>-133.043961521325</c:v>
                </c:pt>
                <c:pt idx="1326">
                  <c:v>-161.46438482937899</c:v>
                </c:pt>
                <c:pt idx="1327">
                  <c:v>-167.76066152652001</c:v>
                </c:pt>
                <c:pt idx="1328">
                  <c:v>-171.23708022548499</c:v>
                </c:pt>
                <c:pt idx="1329">
                  <c:v>-173.82820628539801</c:v>
                </c:pt>
                <c:pt idx="1330">
                  <c:v>-176.02454579649</c:v>
                </c:pt>
                <c:pt idx="1331">
                  <c:v>-178.01131750346201</c:v>
                </c:pt>
                <c:pt idx="1332">
                  <c:v>-179.763520404915</c:v>
                </c:pt>
                <c:pt idx="1333">
                  <c:v>-181.542583463466</c:v>
                </c:pt>
                <c:pt idx="1334">
                  <c:v>-183.26982005966599</c:v>
                </c:pt>
                <c:pt idx="1335">
                  <c:v>-184.96198336002399</c:v>
                </c:pt>
                <c:pt idx="1336">
                  <c:v>-186.69420141090799</c:v>
                </c:pt>
                <c:pt idx="1337">
                  <c:v>-188.35136862163199</c:v>
                </c:pt>
                <c:pt idx="1338">
                  <c:v>-189.99939423790201</c:v>
                </c:pt>
                <c:pt idx="1339">
                  <c:v>-191.64333493197699</c:v>
                </c:pt>
                <c:pt idx="1340">
                  <c:v>-193.32719223275501</c:v>
                </c:pt>
                <c:pt idx="1341">
                  <c:v>-194.975979982789</c:v>
                </c:pt>
                <c:pt idx="1342">
                  <c:v>-196.632287578654</c:v>
                </c:pt>
                <c:pt idx="1343">
                  <c:v>-198.29942392390799</c:v>
                </c:pt>
                <c:pt idx="1344">
                  <c:v>-199.98059341591599</c:v>
                </c:pt>
                <c:pt idx="1345">
                  <c:v>-201.77938745541101</c:v>
                </c:pt>
                <c:pt idx="1346">
                  <c:v>-203.50414663248</c:v>
                </c:pt>
                <c:pt idx="1347">
                  <c:v>-205.252847841993</c:v>
                </c:pt>
                <c:pt idx="1348">
                  <c:v>-207.02887662585201</c:v>
                </c:pt>
                <c:pt idx="1349">
                  <c:v>-208.61330697579501</c:v>
                </c:pt>
                <c:pt idx="1350">
                  <c:v>-210.44412895734101</c:v>
                </c:pt>
                <c:pt idx="1351">
                  <c:v>-212.313158194105</c:v>
                </c:pt>
                <c:pt idx="1352">
                  <c:v>-214.26796128465401</c:v>
                </c:pt>
                <c:pt idx="1353">
                  <c:v>-216.227540373235</c:v>
                </c:pt>
                <c:pt idx="1354">
                  <c:v>-218.23994579560301</c:v>
                </c:pt>
                <c:pt idx="1355">
                  <c:v>-220.31125656410001</c:v>
                </c:pt>
                <c:pt idx="1356">
                  <c:v>-222.61935354615301</c:v>
                </c:pt>
                <c:pt idx="1357">
                  <c:v>-224.840239353768</c:v>
                </c:pt>
                <c:pt idx="1358">
                  <c:v>-227.14514641200901</c:v>
                </c:pt>
                <c:pt idx="1359">
                  <c:v>-229.54577667242401</c:v>
                </c:pt>
                <c:pt idx="1360">
                  <c:v>-231.72195993636501</c:v>
                </c:pt>
                <c:pt idx="1361">
                  <c:v>-234.34713147749201</c:v>
                </c:pt>
                <c:pt idx="1362">
                  <c:v>-237.131075009054</c:v>
                </c:pt>
                <c:pt idx="1363">
                  <c:v>-240.359328141768</c:v>
                </c:pt>
                <c:pt idx="1364">
                  <c:v>-243.65299012110501</c:v>
                </c:pt>
                <c:pt idx="1365">
                  <c:v>-247.42321146686101</c:v>
                </c:pt>
                <c:pt idx="1366">
                  <c:v>-252.226653102927</c:v>
                </c:pt>
                <c:pt idx="1367">
                  <c:v>-260.366666820273</c:v>
                </c:pt>
                <c:pt idx="1368">
                  <c:v>-324.682880854183</c:v>
                </c:pt>
                <c:pt idx="1369">
                  <c:v>-231.884123061715</c:v>
                </c:pt>
                <c:pt idx="1370">
                  <c:v>-250.936160945095</c:v>
                </c:pt>
                <c:pt idx="1371">
                  <c:v>-257.641613374202</c:v>
                </c:pt>
                <c:pt idx="1372">
                  <c:v>-262.70559163385298</c:v>
                </c:pt>
                <c:pt idx="1373">
                  <c:v>-267.091321035146</c:v>
                </c:pt>
                <c:pt idx="1374">
                  <c:v>-271.56963141331101</c:v>
                </c:pt>
                <c:pt idx="1375">
                  <c:v>-276.06323811019899</c:v>
                </c:pt>
                <c:pt idx="1376">
                  <c:v>-280.679023677266</c:v>
                </c:pt>
                <c:pt idx="1377">
                  <c:v>-285.38903915134199</c:v>
                </c:pt>
                <c:pt idx="1378">
                  <c:v>-290.25726484995499</c:v>
                </c:pt>
                <c:pt idx="1379">
                  <c:v>-295.71268716877</c:v>
                </c:pt>
                <c:pt idx="1380">
                  <c:v>-300.947613072134</c:v>
                </c:pt>
                <c:pt idx="1381">
                  <c:v>-306.368017359899</c:v>
                </c:pt>
                <c:pt idx="1382">
                  <c:v>-311.369581332731</c:v>
                </c:pt>
                <c:pt idx="1383">
                  <c:v>-317.14774803074403</c:v>
                </c:pt>
                <c:pt idx="1384">
                  <c:v>-323.12479422809298</c:v>
                </c:pt>
                <c:pt idx="1385">
                  <c:v>-329.17027017744198</c:v>
                </c:pt>
                <c:pt idx="1386">
                  <c:v>-335.29312112569801</c:v>
                </c:pt>
                <c:pt idx="1387">
                  <c:v>-341.70588387641698</c:v>
                </c:pt>
                <c:pt idx="1388">
                  <c:v>-347.818719279162</c:v>
                </c:pt>
                <c:pt idx="1389">
                  <c:v>-353.88344220095797</c:v>
                </c:pt>
                <c:pt idx="1390">
                  <c:v>-359.95314382502698</c:v>
                </c:pt>
                <c:pt idx="1391">
                  <c:v>-365.84514035489599</c:v>
                </c:pt>
                <c:pt idx="1392">
                  <c:v>-371.62582621126899</c:v>
                </c:pt>
                <c:pt idx="1393">
                  <c:v>-377.06841525810302</c:v>
                </c:pt>
                <c:pt idx="1394">
                  <c:v>-382.65309416836402</c:v>
                </c:pt>
                <c:pt idx="1395">
                  <c:v>-388.31195835467997</c:v>
                </c:pt>
                <c:pt idx="1396">
                  <c:v>-393.93266273877498</c:v>
                </c:pt>
                <c:pt idx="1397">
                  <c:v>-399.90263776178898</c:v>
                </c:pt>
                <c:pt idx="1398">
                  <c:v>-407.40836849502898</c:v>
                </c:pt>
                <c:pt idx="1399">
                  <c:v>-428.88185211384803</c:v>
                </c:pt>
                <c:pt idx="1400">
                  <c:v>-383.51645142898201</c:v>
                </c:pt>
                <c:pt idx="1401">
                  <c:v>-407.34405322303297</c:v>
                </c:pt>
                <c:pt idx="1402">
                  <c:v>-414.39576887638202</c:v>
                </c:pt>
                <c:pt idx="1403">
                  <c:v>-419.55188789397698</c:v>
                </c:pt>
                <c:pt idx="1404">
                  <c:v>-424.06192261646601</c:v>
                </c:pt>
                <c:pt idx="1405">
                  <c:v>-428.09771153924498</c:v>
                </c:pt>
                <c:pt idx="1406">
                  <c:v>-432.01254903380101</c:v>
                </c:pt>
                <c:pt idx="1407">
                  <c:v>-435.890186021305</c:v>
                </c:pt>
                <c:pt idx="1408">
                  <c:v>-439.49060201853803</c:v>
                </c:pt>
                <c:pt idx="1409">
                  <c:v>-442.98066172127898</c:v>
                </c:pt>
                <c:pt idx="1410">
                  <c:v>-446.37755737028101</c:v>
                </c:pt>
                <c:pt idx="1411">
                  <c:v>-449.59739778998602</c:v>
                </c:pt>
                <c:pt idx="1412">
                  <c:v>-452.878950818975</c:v>
                </c:pt>
                <c:pt idx="1413">
                  <c:v>-456.12828915108997</c:v>
                </c:pt>
                <c:pt idx="1414">
                  <c:v>-459.509987549546</c:v>
                </c:pt>
                <c:pt idx="1415">
                  <c:v>-462.74977377418702</c:v>
                </c:pt>
                <c:pt idx="1416">
                  <c:v>-465.733404850451</c:v>
                </c:pt>
                <c:pt idx="1417">
                  <c:v>-469.037642657839</c:v>
                </c:pt>
                <c:pt idx="1418">
                  <c:v>-472.57142147972201</c:v>
                </c:pt>
                <c:pt idx="1419">
                  <c:v>-476.07783854976901</c:v>
                </c:pt>
                <c:pt idx="1420">
                  <c:v>-479.933128321482</c:v>
                </c:pt>
                <c:pt idx="1421">
                  <c:v>-484.00410027233801</c:v>
                </c:pt>
                <c:pt idx="1422">
                  <c:v>-488.93476308647899</c:v>
                </c:pt>
                <c:pt idx="1423">
                  <c:v>-498.78434342155799</c:v>
                </c:pt>
                <c:pt idx="1424">
                  <c:v>-442.49247068739299</c:v>
                </c:pt>
                <c:pt idx="1425">
                  <c:v>-488.89713340121699</c:v>
                </c:pt>
                <c:pt idx="1426">
                  <c:v>-495.14501047124099</c:v>
                </c:pt>
                <c:pt idx="1427">
                  <c:v>-499.64513135559798</c:v>
                </c:pt>
                <c:pt idx="1428">
                  <c:v>-503.77943588258898</c:v>
                </c:pt>
                <c:pt idx="1429">
                  <c:v>-507.34853183208202</c:v>
                </c:pt>
                <c:pt idx="1430">
                  <c:v>-510.94474208261801</c:v>
                </c:pt>
                <c:pt idx="1431">
                  <c:v>-514.482714802896</c:v>
                </c:pt>
                <c:pt idx="1432">
                  <c:v>-517.97810033343296</c:v>
                </c:pt>
                <c:pt idx="1433">
                  <c:v>-521.62695029558301</c:v>
                </c:pt>
                <c:pt idx="1434">
                  <c:v>-525.14143207094696</c:v>
                </c:pt>
                <c:pt idx="1435">
                  <c:v>-528.759613019168</c:v>
                </c:pt>
                <c:pt idx="1436">
                  <c:v>-532.41022591875003</c:v>
                </c:pt>
                <c:pt idx="1437">
                  <c:v>-535.87994757252</c:v>
                </c:pt>
                <c:pt idx="1438">
                  <c:v>-539.92616670712005</c:v>
                </c:pt>
                <c:pt idx="1439">
                  <c:v>-544.01657428538499</c:v>
                </c:pt>
                <c:pt idx="1440">
                  <c:v>-548.51570261175402</c:v>
                </c:pt>
                <c:pt idx="1441">
                  <c:v>-553.38918480517702</c:v>
                </c:pt>
                <c:pt idx="1442">
                  <c:v>-558.97782358433506</c:v>
                </c:pt>
                <c:pt idx="1443">
                  <c:v>-572.20003637863897</c:v>
                </c:pt>
                <c:pt idx="1444">
                  <c:v>-547.83322038186805</c:v>
                </c:pt>
                <c:pt idx="1445">
                  <c:v>-564.74461557468305</c:v>
                </c:pt>
                <c:pt idx="1446">
                  <c:v>-571.62634438280395</c:v>
                </c:pt>
                <c:pt idx="1447">
                  <c:v>-577.39372433579297</c:v>
                </c:pt>
                <c:pt idx="1448">
                  <c:v>-582.52291570557895</c:v>
                </c:pt>
                <c:pt idx="1449">
                  <c:v>-588.09275586992703</c:v>
                </c:pt>
                <c:pt idx="1450">
                  <c:v>-593.95853693841002</c:v>
                </c:pt>
                <c:pt idx="1451">
                  <c:v>-600.33876971854704</c:v>
                </c:pt>
                <c:pt idx="1452">
                  <c:v>-606.72823031434905</c:v>
                </c:pt>
                <c:pt idx="1453">
                  <c:v>-612.75292717480102</c:v>
                </c:pt>
                <c:pt idx="1454">
                  <c:v>-620.27227285675099</c:v>
                </c:pt>
                <c:pt idx="1455">
                  <c:v>-629.00031023073302</c:v>
                </c:pt>
                <c:pt idx="1456">
                  <c:v>-638.08199231780804</c:v>
                </c:pt>
                <c:pt idx="1457">
                  <c:v>-648.34678359157704</c:v>
                </c:pt>
                <c:pt idx="1458">
                  <c:v>-659.33605263567495</c:v>
                </c:pt>
                <c:pt idx="1459">
                  <c:v>-673.04907281659496</c:v>
                </c:pt>
                <c:pt idx="1460">
                  <c:v>-707.57788908446605</c:v>
                </c:pt>
                <c:pt idx="1461">
                  <c:v>-684.576120237336</c:v>
                </c:pt>
                <c:pt idx="1462">
                  <c:v>-702.00280462547505</c:v>
                </c:pt>
                <c:pt idx="1463">
                  <c:v>-715.49259202518601</c:v>
                </c:pt>
                <c:pt idx="1464">
                  <c:v>-727.68299507085101</c:v>
                </c:pt>
                <c:pt idx="1465">
                  <c:v>-738.80164692402798</c:v>
                </c:pt>
                <c:pt idx="1466">
                  <c:v>-748.81984204448497</c:v>
                </c:pt>
                <c:pt idx="1467">
                  <c:v>-757.81790880267897</c:v>
                </c:pt>
                <c:pt idx="1468">
                  <c:v>-765.85212043653598</c:v>
                </c:pt>
                <c:pt idx="1469">
                  <c:v>-773.65310272182398</c:v>
                </c:pt>
                <c:pt idx="1470">
                  <c:v>-781.25970135434204</c:v>
                </c:pt>
                <c:pt idx="1471">
                  <c:v>-788.431955954469</c:v>
                </c:pt>
                <c:pt idx="1472">
                  <c:v>-795.13711527787405</c:v>
                </c:pt>
                <c:pt idx="1473">
                  <c:v>-802.91206155254895</c:v>
                </c:pt>
                <c:pt idx="1474">
                  <c:v>-813.18394391166498</c:v>
                </c:pt>
                <c:pt idx="1475">
                  <c:v>-783.81659415486604</c:v>
                </c:pt>
                <c:pt idx="1476">
                  <c:v>-815.707503717657</c:v>
                </c:pt>
                <c:pt idx="1477">
                  <c:v>-823.56599362555198</c:v>
                </c:pt>
                <c:pt idx="1478">
                  <c:v>-830.34081608650501</c:v>
                </c:pt>
                <c:pt idx="1479">
                  <c:v>-836.33152490503005</c:v>
                </c:pt>
                <c:pt idx="1480">
                  <c:v>-841.92340573750596</c:v>
                </c:pt>
                <c:pt idx="1481">
                  <c:v>-847.53265855733696</c:v>
                </c:pt>
                <c:pt idx="1482">
                  <c:v>-853.39192267930105</c:v>
                </c:pt>
                <c:pt idx="1483">
                  <c:v>-859.32107631756401</c:v>
                </c:pt>
                <c:pt idx="1484">
                  <c:v>-865.20780353112605</c:v>
                </c:pt>
                <c:pt idx="1485">
                  <c:v>-870.96307363087396</c:v>
                </c:pt>
                <c:pt idx="1486">
                  <c:v>-878.24918752001599</c:v>
                </c:pt>
                <c:pt idx="1487">
                  <c:v>-889.43386480378501</c:v>
                </c:pt>
                <c:pt idx="1488">
                  <c:v>-877.59205769769096</c:v>
                </c:pt>
                <c:pt idx="1489">
                  <c:v>-891.82291496012294</c:v>
                </c:pt>
                <c:pt idx="1490">
                  <c:v>-899.55085483369396</c:v>
                </c:pt>
                <c:pt idx="1491">
                  <c:v>-906.70584176580496</c:v>
                </c:pt>
                <c:pt idx="1492">
                  <c:v>-912.92105698886098</c:v>
                </c:pt>
                <c:pt idx="1493">
                  <c:v>-919.92496956171897</c:v>
                </c:pt>
                <c:pt idx="1494">
                  <c:v>-927.14496006291904</c:v>
                </c:pt>
                <c:pt idx="1495">
                  <c:v>-933.99802422938501</c:v>
                </c:pt>
                <c:pt idx="1496">
                  <c:v>-942.23003137374496</c:v>
                </c:pt>
                <c:pt idx="1497">
                  <c:v>-951.59137411911001</c:v>
                </c:pt>
                <c:pt idx="1498">
                  <c:v>-963.05912041122599</c:v>
                </c:pt>
                <c:pt idx="1499">
                  <c:v>-992.61726271745999</c:v>
                </c:pt>
                <c:pt idx="1500">
                  <c:v>-976.46041778560198</c:v>
                </c:pt>
              </c:numCache>
            </c:numRef>
          </c:yVal>
          <c:smooth val="1"/>
          <c:extLst>
            <c:ext xmlns:c16="http://schemas.microsoft.com/office/drawing/2014/chart" uri="{C3380CC4-5D6E-409C-BE32-E72D297353CC}">
              <c16:uniqueId val="{00000003-7A27-A044-A042-188F825EA206}"/>
            </c:ext>
          </c:extLst>
        </c:ser>
        <c:ser>
          <c:idx val="3"/>
          <c:order val="3"/>
          <c:tx>
            <c:v>phase_TEST</c:v>
          </c:tx>
          <c:spPr>
            <a:ln>
              <a:solidFill>
                <a:srgbClr val="C00000"/>
              </a:solidFill>
              <a:prstDash val="sysDot"/>
            </a:ln>
          </c:spPr>
          <c:marker>
            <c:symbol val="none"/>
          </c:marker>
          <c:xVal>
            <c:numRef>
              <c:f>'[1]3.6V 1A'!$E$5:$E$204</c:f>
              <c:numCache>
                <c:formatCode>General</c:formatCode>
                <c:ptCount val="200"/>
                <c:pt idx="0">
                  <c:v>100</c:v>
                </c:pt>
                <c:pt idx="1">
                  <c:v>104.737089795945</c:v>
                </c:pt>
                <c:pt idx="2">
                  <c:v>109.698579789238</c:v>
                </c:pt>
                <c:pt idx="3">
                  <c:v>114.895100018731</c:v>
                </c:pt>
                <c:pt idx="4">
                  <c:v>120.337784077759</c:v>
                </c:pt>
                <c:pt idx="5">
                  <c:v>126.03829296797301</c:v>
                </c:pt>
                <c:pt idx="6">
                  <c:v>132.00884008314199</c:v>
                </c:pt>
                <c:pt idx="7">
                  <c:v>138.262217376466</c:v>
                </c:pt>
                <c:pt idx="8">
                  <c:v>144.81182276745301</c:v>
                </c:pt>
                <c:pt idx="9">
                  <c:v>151.67168884709201</c:v>
                </c:pt>
                <c:pt idx="10">
                  <c:v>158.85651294280501</c:v>
                </c:pt>
                <c:pt idx="11">
                  <c:v>166.381688607613</c:v>
                </c:pt>
                <c:pt idx="12">
                  <c:v>174.263338600965</c:v>
                </c:pt>
                <c:pt idx="13">
                  <c:v>182.518349431904</c:v>
                </c:pt>
                <c:pt idx="14">
                  <c:v>191.16440753857</c:v>
                </c:pt>
                <c:pt idx="15">
                  <c:v>200.22003718155801</c:v>
                </c:pt>
                <c:pt idx="16">
                  <c:v>209.70464013232299</c:v>
                </c:pt>
                <c:pt idx="17">
                  <c:v>219.638537241655</c:v>
                </c:pt>
                <c:pt idx="18">
                  <c:v>230.043011977292</c:v>
                </c:pt>
                <c:pt idx="19">
                  <c:v>240.94035602395201</c:v>
                </c:pt>
                <c:pt idx="20">
                  <c:v>252.353917043477</c:v>
                </c:pt>
                <c:pt idx="21">
                  <c:v>264.30814869741101</c:v>
                </c:pt>
                <c:pt idx="22">
                  <c:v>276.82866303920702</c:v>
                </c:pt>
                <c:pt idx="23">
                  <c:v>289.94228538828798</c:v>
                </c:pt>
                <c:pt idx="24">
                  <c:v>303.67711180354598</c:v>
                </c:pt>
                <c:pt idx="25">
                  <c:v>318.062569279412</c:v>
                </c:pt>
                <c:pt idx="26">
                  <c:v>333.129478793467</c:v>
                </c:pt>
                <c:pt idx="27">
                  <c:v>348.91012134067699</c:v>
                </c:pt>
                <c:pt idx="28">
                  <c:v>365.43830709572501</c:v>
                </c:pt>
                <c:pt idx="29">
                  <c:v>382.74944785163098</c:v>
                </c:pt>
                <c:pt idx="30">
                  <c:v>400.88063288984603</c:v>
                </c:pt>
                <c:pt idx="31">
                  <c:v>419.87070844439103</c:v>
                </c:pt>
                <c:pt idx="32">
                  <c:v>439.76036093027199</c:v>
                </c:pt>
                <c:pt idx="33">
                  <c:v>460.59220411451003</c:v>
                </c:pt>
                <c:pt idx="34">
                  <c:v>482.41087041653702</c:v>
                </c:pt>
                <c:pt idx="35">
                  <c:v>505.26310653356802</c:v>
                </c:pt>
                <c:pt idx="36">
                  <c:v>529.19787359584404</c:v>
                </c:pt>
                <c:pt idx="37">
                  <c:v>554.26645206631099</c:v>
                </c:pt>
                <c:pt idx="38">
                  <c:v>580.52255160949005</c:v>
                </c:pt>
                <c:pt idx="39">
                  <c:v>608.022426164943</c:v>
                </c:pt>
                <c:pt idx="40">
                  <c:v>636.82499447185899</c:v>
                </c:pt>
                <c:pt idx="41">
                  <c:v>666.99196630301196</c:v>
                </c:pt>
                <c:pt idx="42">
                  <c:v>698.58797467852503</c:v>
                </c:pt>
                <c:pt idx="43">
                  <c:v>731.68071434271906</c:v>
                </c:pt>
                <c:pt idx="44">
                  <c:v>766.34108680074598</c:v>
                </c:pt>
                <c:pt idx="45">
                  <c:v>802.64335222571697</c:v>
                </c:pt>
                <c:pt idx="46">
                  <c:v>840.66528856183299</c:v>
                </c:pt>
                <c:pt idx="47">
                  <c:v>880.48835816434598</c:v>
                </c:pt>
                <c:pt idx="48">
                  <c:v>922.19788233343195</c:v>
                </c:pt>
                <c:pt idx="49">
                  <c:v>965.88322411587103</c:v>
                </c:pt>
                <c:pt idx="50">
                  <c:v>1011.63797976621</c:v>
                </c:pt>
                <c:pt idx="51">
                  <c:v>1059.5601792776199</c:v>
                </c:pt>
                <c:pt idx="52">
                  <c:v>1109.7524964120701</c:v>
                </c:pt>
                <c:pt idx="53">
                  <c:v>1162.3224686798501</c:v>
                </c:pt>
                <c:pt idx="54">
                  <c:v>1217.3827277396599</c:v>
                </c:pt>
                <c:pt idx="55">
                  <c:v>1275.05124071301</c:v>
                </c:pt>
                <c:pt idx="56">
                  <c:v>1335.4515629299001</c:v>
                </c:pt>
                <c:pt idx="57">
                  <c:v>1398.71310264724</c:v>
                </c:pt>
                <c:pt idx="58">
                  <c:v>1464.97139830728</c:v>
                </c:pt>
                <c:pt idx="59">
                  <c:v>1534.36840893001</c:v>
                </c:pt>
                <c:pt idx="60">
                  <c:v>1607.0528182616399</c:v>
                </c:pt>
                <c:pt idx="61">
                  <c:v>1683.1803533309601</c:v>
                </c:pt>
                <c:pt idx="62">
                  <c:v>1762.91411809595</c:v>
                </c:pt>
                <c:pt idx="63">
                  <c:v>1846.42494289554</c:v>
                </c:pt>
                <c:pt idx="64">
                  <c:v>1933.8917504552301</c:v>
                </c:pt>
                <c:pt idx="65">
                  <c:v>2025.5019392306699</c:v>
                </c:pt>
                <c:pt idx="66">
                  <c:v>2121.4517849106301</c:v>
                </c:pt>
                <c:pt idx="67">
                  <c:v>2221.9468609395199</c:v>
                </c:pt>
                <c:pt idx="68">
                  <c:v>2327.2024789604102</c:v>
                </c:pt>
                <c:pt idx="69">
                  <c:v>2437.44415012222</c:v>
                </c:pt>
                <c:pt idx="70">
                  <c:v>2552.9080682395202</c:v>
                </c:pt>
                <c:pt idx="71">
                  <c:v>2673.84161583995</c:v>
                </c:pt>
                <c:pt idx="72">
                  <c:v>2800.5038941836301</c:v>
                </c:pt>
                <c:pt idx="73">
                  <c:v>2933.1662783900401</c:v>
                </c:pt>
                <c:pt idx="74">
                  <c:v>3072.1129988617599</c:v>
                </c:pt>
                <c:pt idx="75">
                  <c:v>3217.6417502507402</c:v>
                </c:pt>
                <c:pt idx="76">
                  <c:v>3370.0643292719301</c:v>
                </c:pt>
                <c:pt idx="77">
                  <c:v>3529.7073027306501</c:v>
                </c:pt>
                <c:pt idx="78">
                  <c:v>3696.9127071950302</c:v>
                </c:pt>
                <c:pt idx="79">
                  <c:v>3872.03878181256</c:v>
                </c:pt>
                <c:pt idx="80">
                  <c:v>4055.4607358408298</c:v>
                </c:pt>
                <c:pt idx="81">
                  <c:v>4247.5715525368996</c:v>
                </c:pt>
                <c:pt idx="82">
                  <c:v>4448.7828311275898</c:v>
                </c:pt>
                <c:pt idx="83">
                  <c:v>4659.5256686646799</c:v>
                </c:pt>
                <c:pt idx="84">
                  <c:v>4880.2515836544299</c:v>
                </c:pt>
                <c:pt idx="85">
                  <c:v>5111.4334834401698</c:v>
                </c:pt>
                <c:pt idx="86">
                  <c:v>5353.5666774107203</c:v>
                </c:pt>
                <c:pt idx="87">
                  <c:v>5607.1699382054603</c:v>
                </c:pt>
                <c:pt idx="88">
                  <c:v>5872.7866131894798</c:v>
                </c:pt>
                <c:pt idx="89">
                  <c:v>6150.9857885805004</c:v>
                </c:pt>
                <c:pt idx="90">
                  <c:v>6442.3635087213697</c:v>
                </c:pt>
                <c:pt idx="91">
                  <c:v>6747.5440531106897</c:v>
                </c:pt>
                <c:pt idx="92">
                  <c:v>7067.1812739274901</c:v>
                </c:pt>
                <c:pt idx="93">
                  <c:v>7401.9599969156397</c:v>
                </c:pt>
                <c:pt idx="94">
                  <c:v>7752.5974886294598</c:v>
                </c:pt>
                <c:pt idx="95">
                  <c:v>8119.8449931840096</c:v>
                </c:pt>
                <c:pt idx="96">
                  <c:v>8504.4893418026804</c:v>
                </c:pt>
                <c:pt idx="97">
                  <c:v>8907.3546386104408</c:v>
                </c:pt>
                <c:pt idx="98">
                  <c:v>9329.3040262846898</c:v>
                </c:pt>
                <c:pt idx="99">
                  <c:v>9771.2415353465003</c:v>
                </c:pt>
                <c:pt idx="100">
                  <c:v>10234.1140210545</c:v>
                </c:pt>
                <c:pt idx="101">
                  <c:v>10718.913192051299</c:v>
                </c:pt>
                <c:pt idx="102">
                  <c:v>11226.6777351081</c:v>
                </c:pt>
                <c:pt idx="103">
                  <c:v>11758.495540521601</c:v>
                </c:pt>
                <c:pt idx="104">
                  <c:v>12315.506032928301</c:v>
                </c:pt>
                <c:pt idx="105">
                  <c:v>12898.9026125331</c:v>
                </c:pt>
                <c:pt idx="106">
                  <c:v>13509.935211980301</c:v>
                </c:pt>
                <c:pt idx="107">
                  <c:v>14149.9129743458</c:v>
                </c:pt>
                <c:pt idx="108">
                  <c:v>14820.2070579886</c:v>
                </c:pt>
                <c:pt idx="109">
                  <c:v>15522.2535742705</c:v>
                </c:pt>
                <c:pt idx="110">
                  <c:v>16257.5566644379</c:v>
                </c:pt>
                <c:pt idx="111">
                  <c:v>17027.691722258998</c:v>
                </c:pt>
                <c:pt idx="112">
                  <c:v>17834.308769319101</c:v>
                </c:pt>
                <c:pt idx="113">
                  <c:v>18679.1359902078</c:v>
                </c:pt>
                <c:pt idx="114">
                  <c:v>19563.983435170601</c:v>
                </c:pt>
                <c:pt idx="115">
                  <c:v>20490.746898158501</c:v>
                </c:pt>
                <c:pt idx="116">
                  <c:v>21461.411978584001</c:v>
                </c:pt>
                <c:pt idx="117">
                  <c:v>22478.058335487302</c:v>
                </c:pt>
                <c:pt idx="118">
                  <c:v>23542.8641432242</c:v>
                </c:pt>
                <c:pt idx="119">
                  <c:v>24658.110758226001</c:v>
                </c:pt>
                <c:pt idx="120">
                  <c:v>25826.187606826701</c:v>
                </c:pt>
                <c:pt idx="121">
                  <c:v>27049.597304631301</c:v>
                </c:pt>
                <c:pt idx="122">
                  <c:v>28330.961018393202</c:v>
                </c:pt>
                <c:pt idx="123">
                  <c:v>29673.0240818887</c:v>
                </c:pt>
                <c:pt idx="124">
                  <c:v>31078.661877820101</c:v>
                </c:pt>
                <c:pt idx="125">
                  <c:v>32550.885998350601</c:v>
                </c:pt>
                <c:pt idx="126">
                  <c:v>34092.8506974681</c:v>
                </c:pt>
                <c:pt idx="127">
                  <c:v>35707.859649004597</c:v>
                </c:pt>
                <c:pt idx="128">
                  <c:v>37399.373024788001</c:v>
                </c:pt>
                <c:pt idx="129">
                  <c:v>39171.014908092598</c:v>
                </c:pt>
                <c:pt idx="130">
                  <c:v>41026.581058271899</c:v>
                </c:pt>
                <c:pt idx="131">
                  <c:v>42970.047043208397</c:v>
                </c:pt>
                <c:pt idx="132">
                  <c:v>45005.576757005001</c:v>
                </c:pt>
                <c:pt idx="133">
                  <c:v>47137.531341167298</c:v>
                </c:pt>
                <c:pt idx="134">
                  <c:v>49370.478528389998</c:v>
                </c:pt>
                <c:pt idx="135">
                  <c:v>51709.202428967597</c:v>
                </c:pt>
                <c:pt idx="136">
                  <c:v>54158.713780794598</c:v>
                </c:pt>
                <c:pt idx="137">
                  <c:v>56724.260684919798</c:v>
                </c:pt>
                <c:pt idx="138">
                  <c:v>59411.339849650401</c:v>
                </c:pt>
                <c:pt idx="139">
                  <c:v>62225.708367302301</c:v>
                </c:pt>
                <c:pt idx="140">
                  <c:v>65173.396048824201</c:v>
                </c:pt>
                <c:pt idx="141">
                  <c:v>68260.718342723805</c:v>
                </c:pt>
                <c:pt idx="142">
                  <c:v>71494.289865975807</c:v>
                </c:pt>
                <c:pt idx="143">
                  <c:v>74881.038575900297</c:v>
                </c:pt>
                <c:pt idx="144">
                  <c:v>78428.220613376805</c:v>
                </c:pt>
                <c:pt idx="145">
                  <c:v>82143.435849194197</c:v>
                </c:pt>
                <c:pt idx="146">
                  <c:v>86034.644166844897</c:v>
                </c:pt>
                <c:pt idx="147">
                  <c:v>90110.182516650195</c:v>
                </c:pt>
                <c:pt idx="148">
                  <c:v>94378.782777753906</c:v>
                </c:pt>
                <c:pt idx="149">
                  <c:v>98849.590466255904</c:v>
                </c:pt>
                <c:pt idx="150">
                  <c:v>103532.18432956599</c:v>
                </c:pt>
                <c:pt idx="151">
                  <c:v>108436.596868961</c:v>
                </c:pt>
                <c:pt idx="152">
                  <c:v>113573.335834311</c:v>
                </c:pt>
                <c:pt idx="153">
                  <c:v>118953.406737032</c:v>
                </c:pt>
                <c:pt idx="154">
                  <c:v>124588.336429501</c:v>
                </c:pt>
                <c:pt idx="155">
                  <c:v>130490.19780143999</c:v>
                </c:pt>
                <c:pt idx="156">
                  <c:v>136671.635646201</c:v>
                </c:pt>
                <c:pt idx="157">
                  <c:v>143145.893752348</c:v>
                </c:pt>
                <c:pt idx="158">
                  <c:v>149926.843278605</c:v>
                </c:pt>
                <c:pt idx="159">
                  <c:v>157029.01247293799</c:v>
                </c:pt>
                <c:pt idx="160">
                  <c:v>164467.61779946601</c:v>
                </c:pt>
                <c:pt idx="161">
                  <c:v>172258.59653987901</c:v>
                </c:pt>
                <c:pt idx="162">
                  <c:v>180418.64093920699</c:v>
                </c:pt>
                <c:pt idx="163">
                  <c:v>188965.23396912101</c:v>
                </c:pt>
                <c:pt idx="164">
                  <c:v>197916.686785356</c:v>
                </c:pt>
                <c:pt idx="165">
                  <c:v>207292.17795953699</c:v>
                </c:pt>
                <c:pt idx="166">
                  <c:v>217111.79456945101</c:v>
                </c:pt>
                <c:pt idx="167">
                  <c:v>227396.57523579299</c:v>
                </c:pt>
                <c:pt idx="168">
                  <c:v>238168.55519761599</c:v>
                </c:pt>
                <c:pt idx="169">
                  <c:v>249450.813523032</c:v>
                </c:pt>
                <c:pt idx="170">
                  <c:v>261267.52255633299</c:v>
                </c:pt>
                <c:pt idx="171">
                  <c:v>273643.99970746698</c:v>
                </c:pt>
                <c:pt idx="172">
                  <c:v>286606.76169482502</c:v>
                </c:pt>
                <c:pt idx="173">
                  <c:v>300183.58135755901</c:v>
                </c:pt>
                <c:pt idx="174">
                  <c:v>314403.54715915001</c:v>
                </c:pt>
                <c:pt idx="175">
                  <c:v>329297.125509715</c:v>
                </c:pt>
                <c:pt idx="176">
                  <c:v>344896.226040576</c:v>
                </c:pt>
                <c:pt idx="177">
                  <c:v>361234.26997094299</c:v>
                </c:pt>
                <c:pt idx="178">
                  <c:v>378346.26171319297</c:v>
                </c:pt>
                <c:pt idx="179">
                  <c:v>396268.86387014802</c:v>
                </c:pt>
                <c:pt idx="180">
                  <c:v>415040.47578504699</c:v>
                </c:pt>
                <c:pt idx="181">
                  <c:v>434701.31581250299</c:v>
                </c:pt>
                <c:pt idx="182">
                  <c:v>455293.50748669502</c:v>
                </c:pt>
                <c:pt idx="183">
                  <c:v>476861.16977144702</c:v>
                </c:pt>
                <c:pt idx="184">
                  <c:v>499450.511585514</c:v>
                </c:pt>
                <c:pt idx="185">
                  <c:v>523109.93080562598</c:v>
                </c:pt>
                <c:pt idx="186">
                  <c:v>547890.117959394</c:v>
                </c:pt>
                <c:pt idx="187">
                  <c:v>573844.16483023902</c:v>
                </c:pt>
                <c:pt idx="188">
                  <c:v>601027.67820703902</c:v>
                </c:pt>
                <c:pt idx="189">
                  <c:v>629498.89902218897</c:v>
                </c:pt>
                <c:pt idx="190">
                  <c:v>659318.82713335403</c:v>
                </c:pt>
                <c:pt idx="191">
                  <c:v>690551.35201623302</c:v>
                </c:pt>
                <c:pt idx="192">
                  <c:v>723263.38964835298</c:v>
                </c:pt>
                <c:pt idx="193">
                  <c:v>757525.02587719203</c:v>
                </c:pt>
                <c:pt idx="194">
                  <c:v>793409.66657974897</c:v>
                </c:pt>
                <c:pt idx="195">
                  <c:v>830994.19493533904</c:v>
                </c:pt>
                <c:pt idx="196">
                  <c:v>870359.13614851702</c:v>
                </c:pt>
                <c:pt idx="197">
                  <c:v>911588.82997508405</c:v>
                </c:pt>
                <c:pt idx="198">
                  <c:v>954771.61142080696</c:v>
                </c:pt>
                <c:pt idx="199">
                  <c:v>1000000</c:v>
                </c:pt>
              </c:numCache>
            </c:numRef>
          </c:xVal>
          <c:yVal>
            <c:numRef>
              <c:f>'[1]3.6V 1A'!$G$5:$G$204</c:f>
              <c:numCache>
                <c:formatCode>General</c:formatCode>
                <c:ptCount val="200"/>
                <c:pt idx="0">
                  <c:v>4.8397595027832798</c:v>
                </c:pt>
                <c:pt idx="1">
                  <c:v>4.94185293161138</c:v>
                </c:pt>
                <c:pt idx="2">
                  <c:v>5.2144951096762497</c:v>
                </c:pt>
                <c:pt idx="3">
                  <c:v>5.2204656908203404</c:v>
                </c:pt>
                <c:pt idx="4">
                  <c:v>5.0584921830204097</c:v>
                </c:pt>
                <c:pt idx="5">
                  <c:v>5.8849632129459399</c:v>
                </c:pt>
                <c:pt idx="6">
                  <c:v>5.8802470593969298</c:v>
                </c:pt>
                <c:pt idx="7">
                  <c:v>5.83017012100896</c:v>
                </c:pt>
                <c:pt idx="8">
                  <c:v>6.6802151256844899</c:v>
                </c:pt>
                <c:pt idx="9">
                  <c:v>6.1936449239648503</c:v>
                </c:pt>
                <c:pt idx="10">
                  <c:v>7.8852110330301501</c:v>
                </c:pt>
                <c:pt idx="11">
                  <c:v>7.8296389058886504</c:v>
                </c:pt>
                <c:pt idx="12">
                  <c:v>7.9299442391372601</c:v>
                </c:pt>
                <c:pt idx="13">
                  <c:v>8.1420133235992207</c:v>
                </c:pt>
                <c:pt idx="14">
                  <c:v>8.8353147777460794</c:v>
                </c:pt>
                <c:pt idx="15">
                  <c:v>9.3204935051954401</c:v>
                </c:pt>
                <c:pt idx="16">
                  <c:v>9.42213910879188</c:v>
                </c:pt>
                <c:pt idx="17">
                  <c:v>9.8778923139998298</c:v>
                </c:pt>
                <c:pt idx="18">
                  <c:v>10.0479911748833</c:v>
                </c:pt>
                <c:pt idx="19">
                  <c:v>11.1857287246164</c:v>
                </c:pt>
                <c:pt idx="20">
                  <c:v>11.3526569399636</c:v>
                </c:pt>
                <c:pt idx="21">
                  <c:v>11.8453933362859</c:v>
                </c:pt>
                <c:pt idx="22">
                  <c:v>12.386721321475401</c:v>
                </c:pt>
                <c:pt idx="23">
                  <c:v>12.808845380586</c:v>
                </c:pt>
                <c:pt idx="24">
                  <c:v>13.236981941998</c:v>
                </c:pt>
                <c:pt idx="25">
                  <c:v>13.788806581806099</c:v>
                </c:pt>
                <c:pt idx="26">
                  <c:v>14.5013904764477</c:v>
                </c:pt>
                <c:pt idx="27">
                  <c:v>14.5840680015194</c:v>
                </c:pt>
                <c:pt idx="28">
                  <c:v>15.776941574498499</c:v>
                </c:pt>
                <c:pt idx="29">
                  <c:v>15.9488086325055</c:v>
                </c:pt>
                <c:pt idx="30">
                  <c:v>16.141922295507001</c:v>
                </c:pt>
                <c:pt idx="31">
                  <c:v>15.413826038613299</c:v>
                </c:pt>
                <c:pt idx="32">
                  <c:v>17.784191922776699</c:v>
                </c:pt>
                <c:pt idx="33">
                  <c:v>18.656338814702401</c:v>
                </c:pt>
                <c:pt idx="34">
                  <c:v>19.212687973752701</c:v>
                </c:pt>
                <c:pt idx="35">
                  <c:v>19.899226291895999</c:v>
                </c:pt>
                <c:pt idx="36">
                  <c:v>20.5343393018622</c:v>
                </c:pt>
                <c:pt idx="37">
                  <c:v>20.943582659505701</c:v>
                </c:pt>
                <c:pt idx="38">
                  <c:v>21.579218437812401</c:v>
                </c:pt>
                <c:pt idx="39">
                  <c:v>22.2967277404952</c:v>
                </c:pt>
                <c:pt idx="40">
                  <c:v>23.223320718030799</c:v>
                </c:pt>
                <c:pt idx="41">
                  <c:v>23.737549091358598</c:v>
                </c:pt>
                <c:pt idx="42">
                  <c:v>24.2526417122467</c:v>
                </c:pt>
                <c:pt idx="43">
                  <c:v>24.991963485780399</c:v>
                </c:pt>
                <c:pt idx="44">
                  <c:v>25.1699134376322</c:v>
                </c:pt>
                <c:pt idx="45">
                  <c:v>25.949297143071298</c:v>
                </c:pt>
                <c:pt idx="46">
                  <c:v>26.530831997791601</c:v>
                </c:pt>
                <c:pt idx="47">
                  <c:v>27.257272013710601</c:v>
                </c:pt>
                <c:pt idx="48">
                  <c:v>27.722826834376399</c:v>
                </c:pt>
                <c:pt idx="49">
                  <c:v>28.118223482111802</c:v>
                </c:pt>
                <c:pt idx="50">
                  <c:v>28.3695652906028</c:v>
                </c:pt>
                <c:pt idx="51">
                  <c:v>28.832056448622701</c:v>
                </c:pt>
                <c:pt idx="52">
                  <c:v>29.160425134035801</c:v>
                </c:pt>
                <c:pt idx="53">
                  <c:v>29.724564576432801</c:v>
                </c:pt>
                <c:pt idx="54">
                  <c:v>30.094663027264499</c:v>
                </c:pt>
                <c:pt idx="55">
                  <c:v>30.374097648449201</c:v>
                </c:pt>
                <c:pt idx="56">
                  <c:v>30.731216339614299</c:v>
                </c:pt>
                <c:pt idx="57">
                  <c:v>30.930108615942999</c:v>
                </c:pt>
                <c:pt idx="58">
                  <c:v>31.1358935960689</c:v>
                </c:pt>
                <c:pt idx="59">
                  <c:v>31.4610756443521</c:v>
                </c:pt>
                <c:pt idx="60">
                  <c:v>31.473379827447399</c:v>
                </c:pt>
                <c:pt idx="61">
                  <c:v>31.713874449456501</c:v>
                </c:pt>
                <c:pt idx="62">
                  <c:v>31.901396801801599</c:v>
                </c:pt>
                <c:pt idx="63">
                  <c:v>32.195646814727901</c:v>
                </c:pt>
                <c:pt idx="64">
                  <c:v>32.2500625362227</c:v>
                </c:pt>
                <c:pt idx="65">
                  <c:v>32.379689202306203</c:v>
                </c:pt>
                <c:pt idx="66">
                  <c:v>32.5520330080465</c:v>
                </c:pt>
                <c:pt idx="67">
                  <c:v>32.734378229652698</c:v>
                </c:pt>
                <c:pt idx="68">
                  <c:v>32.959746845319302</c:v>
                </c:pt>
                <c:pt idx="69">
                  <c:v>33.163634370959301</c:v>
                </c:pt>
                <c:pt idx="70">
                  <c:v>33.374266332648197</c:v>
                </c:pt>
                <c:pt idx="71">
                  <c:v>33.594496093852001</c:v>
                </c:pt>
                <c:pt idx="72">
                  <c:v>33.730485542657398</c:v>
                </c:pt>
                <c:pt idx="73">
                  <c:v>33.876992629274497</c:v>
                </c:pt>
                <c:pt idx="74">
                  <c:v>34.229783414424098</c:v>
                </c:pt>
                <c:pt idx="75">
                  <c:v>34.491728593740497</c:v>
                </c:pt>
                <c:pt idx="76">
                  <c:v>34.691094332391899</c:v>
                </c:pt>
                <c:pt idx="77">
                  <c:v>35.019178059153198</c:v>
                </c:pt>
                <c:pt idx="78">
                  <c:v>35.259332606990597</c:v>
                </c:pt>
                <c:pt idx="79">
                  <c:v>35.709677404451099</c:v>
                </c:pt>
                <c:pt idx="80">
                  <c:v>36.005461701492997</c:v>
                </c:pt>
                <c:pt idx="81">
                  <c:v>36.378272026769899</c:v>
                </c:pt>
                <c:pt idx="82">
                  <c:v>36.853988266911799</c:v>
                </c:pt>
                <c:pt idx="83">
                  <c:v>37.242215028205401</c:v>
                </c:pt>
                <c:pt idx="84">
                  <c:v>37.806602359582101</c:v>
                </c:pt>
                <c:pt idx="85">
                  <c:v>38.219903489781899</c:v>
                </c:pt>
                <c:pt idx="86">
                  <c:v>38.729681951835502</c:v>
                </c:pt>
                <c:pt idx="87">
                  <c:v>39.216264048147401</c:v>
                </c:pt>
                <c:pt idx="88">
                  <c:v>39.7756689900081</c:v>
                </c:pt>
                <c:pt idx="89">
                  <c:v>40.233527778336303</c:v>
                </c:pt>
                <c:pt idx="90">
                  <c:v>40.866241560242798</c:v>
                </c:pt>
                <c:pt idx="91">
                  <c:v>41.476716060560697</c:v>
                </c:pt>
                <c:pt idx="92">
                  <c:v>42.035061106718601</c:v>
                </c:pt>
                <c:pt idx="93">
                  <c:v>42.601219869918701</c:v>
                </c:pt>
                <c:pt idx="94">
                  <c:v>43.252106649140003</c:v>
                </c:pt>
                <c:pt idx="95">
                  <c:v>43.801464129100999</c:v>
                </c:pt>
                <c:pt idx="96">
                  <c:v>44.381059966737602</c:v>
                </c:pt>
                <c:pt idx="97">
                  <c:v>44.992076787957998</c:v>
                </c:pt>
                <c:pt idx="98">
                  <c:v>45.559925251986499</c:v>
                </c:pt>
                <c:pt idx="99">
                  <c:v>46.067387729570498</c:v>
                </c:pt>
                <c:pt idx="100">
                  <c:v>46.579852546100497</c:v>
                </c:pt>
                <c:pt idx="101">
                  <c:v>47.105473418938701</c:v>
                </c:pt>
                <c:pt idx="102">
                  <c:v>47.246032141773803</c:v>
                </c:pt>
                <c:pt idx="103">
                  <c:v>48.565937007576203</c:v>
                </c:pt>
                <c:pt idx="104">
                  <c:v>49.048073751027601</c:v>
                </c:pt>
                <c:pt idx="105">
                  <c:v>49.482664236921401</c:v>
                </c:pt>
                <c:pt idx="106">
                  <c:v>49.819162661444103</c:v>
                </c:pt>
                <c:pt idx="107">
                  <c:v>50.262438954127198</c:v>
                </c:pt>
                <c:pt idx="108">
                  <c:v>50.538276369423102</c:v>
                </c:pt>
                <c:pt idx="109">
                  <c:v>50.956796956647999</c:v>
                </c:pt>
                <c:pt idx="110">
                  <c:v>51.126072328000497</c:v>
                </c:pt>
                <c:pt idx="111">
                  <c:v>51.323384515597802</c:v>
                </c:pt>
                <c:pt idx="112">
                  <c:v>51.590086189957397</c:v>
                </c:pt>
                <c:pt idx="113">
                  <c:v>51.617021416276103</c:v>
                </c:pt>
                <c:pt idx="114">
                  <c:v>51.603832786378398</c:v>
                </c:pt>
                <c:pt idx="115">
                  <c:v>51.6202312412873</c:v>
                </c:pt>
                <c:pt idx="116">
                  <c:v>51.533701948671897</c:v>
                </c:pt>
                <c:pt idx="117">
                  <c:v>51.455693904647603</c:v>
                </c:pt>
                <c:pt idx="118">
                  <c:v>51.221313072197802</c:v>
                </c:pt>
                <c:pt idx="119">
                  <c:v>51.1399392683538</c:v>
                </c:pt>
                <c:pt idx="120">
                  <c:v>50.7430810922896</c:v>
                </c:pt>
                <c:pt idx="121">
                  <c:v>50.456576739053197</c:v>
                </c:pt>
                <c:pt idx="122">
                  <c:v>50.007853940041599</c:v>
                </c:pt>
                <c:pt idx="123">
                  <c:v>49.386081043145602</c:v>
                </c:pt>
                <c:pt idx="124">
                  <c:v>48.828788761738302</c:v>
                </c:pt>
                <c:pt idx="125">
                  <c:v>48.1419741831971</c:v>
                </c:pt>
                <c:pt idx="126">
                  <c:v>47.295945585374099</c:v>
                </c:pt>
                <c:pt idx="127">
                  <c:v>46.6176474988251</c:v>
                </c:pt>
                <c:pt idx="128">
                  <c:v>46.255369147105199</c:v>
                </c:pt>
                <c:pt idx="129">
                  <c:v>44.902119846676797</c:v>
                </c:pt>
                <c:pt idx="130">
                  <c:v>43.6437231668652</c:v>
                </c:pt>
                <c:pt idx="131">
                  <c:v>42.6270152153553</c:v>
                </c:pt>
                <c:pt idx="132">
                  <c:v>41.4814456407425</c:v>
                </c:pt>
                <c:pt idx="133">
                  <c:v>39.9658238577871</c:v>
                </c:pt>
                <c:pt idx="134">
                  <c:v>39.122873265764497</c:v>
                </c:pt>
                <c:pt idx="135">
                  <c:v>37.384650894952998</c:v>
                </c:pt>
                <c:pt idx="136">
                  <c:v>35.636866130647398</c:v>
                </c:pt>
                <c:pt idx="137">
                  <c:v>34.074081001270102</c:v>
                </c:pt>
                <c:pt idx="138">
                  <c:v>32.1606146696884</c:v>
                </c:pt>
                <c:pt idx="139">
                  <c:v>30.749694694975801</c:v>
                </c:pt>
                <c:pt idx="140">
                  <c:v>26.783742005041901</c:v>
                </c:pt>
                <c:pt idx="141">
                  <c:v>27.251776845815598</c:v>
                </c:pt>
                <c:pt idx="142">
                  <c:v>24.617618840527101</c:v>
                </c:pt>
                <c:pt idx="143">
                  <c:v>21.946363563054799</c:v>
                </c:pt>
                <c:pt idx="144">
                  <c:v>19.265004770657399</c:v>
                </c:pt>
                <c:pt idx="145">
                  <c:v>15.6596472299764</c:v>
                </c:pt>
                <c:pt idx="146">
                  <c:v>13.3161191274032</c:v>
                </c:pt>
                <c:pt idx="147">
                  <c:v>8.92022128416545</c:v>
                </c:pt>
                <c:pt idx="148">
                  <c:v>6.8928281107181304</c:v>
                </c:pt>
                <c:pt idx="149">
                  <c:v>2.95899990792751</c:v>
                </c:pt>
                <c:pt idx="150">
                  <c:v>3.1065755115165099</c:v>
                </c:pt>
                <c:pt idx="151">
                  <c:v>-3.5990459667690802</c:v>
                </c:pt>
                <c:pt idx="152">
                  <c:v>-5.1245220860173797</c:v>
                </c:pt>
                <c:pt idx="153">
                  <c:v>-9.7476333601561205</c:v>
                </c:pt>
                <c:pt idx="154">
                  <c:v>-12.259084636167399</c:v>
                </c:pt>
                <c:pt idx="155">
                  <c:v>-19.102610129011701</c:v>
                </c:pt>
                <c:pt idx="156">
                  <c:v>-18.483743753759398</c:v>
                </c:pt>
                <c:pt idx="157">
                  <c:v>-27.834522840482499</c:v>
                </c:pt>
                <c:pt idx="158">
                  <c:v>-31.599881148565299</c:v>
                </c:pt>
                <c:pt idx="159">
                  <c:v>-33.164573225677699</c:v>
                </c:pt>
                <c:pt idx="160">
                  <c:v>-40.4104673683455</c:v>
                </c:pt>
                <c:pt idx="161">
                  <c:v>-44.061843731892701</c:v>
                </c:pt>
                <c:pt idx="162">
                  <c:v>-52.459829073658703</c:v>
                </c:pt>
                <c:pt idx="163">
                  <c:v>-53.1878591258792</c:v>
                </c:pt>
                <c:pt idx="164">
                  <c:v>-59.701204485707997</c:v>
                </c:pt>
                <c:pt idx="165">
                  <c:v>-67.176679774098901</c:v>
                </c:pt>
                <c:pt idx="166">
                  <c:v>-77.800674064431107</c:v>
                </c:pt>
                <c:pt idx="167">
                  <c:v>-77.993069358728704</c:v>
                </c:pt>
                <c:pt idx="168">
                  <c:v>-82.787972186427098</c:v>
                </c:pt>
                <c:pt idx="169">
                  <c:v>-90.206561950203096</c:v>
                </c:pt>
                <c:pt idx="170">
                  <c:v>-88.619833574033706</c:v>
                </c:pt>
                <c:pt idx="171">
                  <c:v>-99.611500857731997</c:v>
                </c:pt>
                <c:pt idx="172">
                  <c:v>-84.434966197167398</c:v>
                </c:pt>
                <c:pt idx="173">
                  <c:v>-89.053369479415906</c:v>
                </c:pt>
                <c:pt idx="174">
                  <c:v>-81.851911721030504</c:v>
                </c:pt>
                <c:pt idx="175">
                  <c:v>-97.377265052889001</c:v>
                </c:pt>
                <c:pt idx="176">
                  <c:v>-104.745956123813</c:v>
                </c:pt>
                <c:pt idx="177">
                  <c:v>-108.096899969243</c:v>
                </c:pt>
                <c:pt idx="178">
                  <c:v>-106.511242540674</c:v>
                </c:pt>
                <c:pt idx="179">
                  <c:v>-118.91129560434599</c:v>
                </c:pt>
                <c:pt idx="180">
                  <c:v>-119.716681433904</c:v>
                </c:pt>
                <c:pt idx="181">
                  <c:v>-121.568687711168</c:v>
                </c:pt>
                <c:pt idx="182">
                  <c:v>-121.110996274782</c:v>
                </c:pt>
                <c:pt idx="183">
                  <c:v>-119.864770174421</c:v>
                </c:pt>
                <c:pt idx="184">
                  <c:v>-112.728229432902</c:v>
                </c:pt>
                <c:pt idx="185">
                  <c:v>-109.75810350299901</c:v>
                </c:pt>
                <c:pt idx="186">
                  <c:v>-114.970487809944</c:v>
                </c:pt>
                <c:pt idx="187">
                  <c:v>-116.965955833732</c:v>
                </c:pt>
                <c:pt idx="188">
                  <c:v>-107.99759250263</c:v>
                </c:pt>
                <c:pt idx="189">
                  <c:v>-114.79784248366801</c:v>
                </c:pt>
                <c:pt idx="190">
                  <c:v>-111.790030347175</c:v>
                </c:pt>
                <c:pt idx="191">
                  <c:v>-115.976559312359</c:v>
                </c:pt>
                <c:pt idx="192">
                  <c:v>-102.710643229643</c:v>
                </c:pt>
                <c:pt idx="193">
                  <c:v>-103.871600248953</c:v>
                </c:pt>
                <c:pt idx="194">
                  <c:v>-99.901071249167401</c:v>
                </c:pt>
                <c:pt idx="195">
                  <c:v>-102.605810476626</c:v>
                </c:pt>
                <c:pt idx="196">
                  <c:v>-94.013516371605903</c:v>
                </c:pt>
                <c:pt idx="197">
                  <c:v>-95.073061819852995</c:v>
                </c:pt>
                <c:pt idx="198">
                  <c:v>-92.975980964464597</c:v>
                </c:pt>
                <c:pt idx="199">
                  <c:v>-96.143030558322806</c:v>
                </c:pt>
              </c:numCache>
            </c:numRef>
          </c:yVal>
          <c:smooth val="1"/>
          <c:extLst>
            <c:ext xmlns:c16="http://schemas.microsoft.com/office/drawing/2014/chart" uri="{C3380CC4-5D6E-409C-BE32-E72D297353CC}">
              <c16:uniqueId val="{00000004-7A27-A044-A042-188F825EA206}"/>
            </c:ext>
          </c:extLst>
        </c:ser>
        <c:ser>
          <c:idx val="5"/>
          <c:order val="5"/>
          <c:tx>
            <c:v>phase_Excel</c:v>
          </c:tx>
          <c:spPr>
            <a:ln>
              <a:solidFill>
                <a:srgbClr val="C00000"/>
              </a:solidFill>
              <a:prstDash val="dash"/>
            </a:ln>
          </c:spPr>
          <c:marker>
            <c:symbol val="none"/>
          </c:marker>
          <c:xVal>
            <c:numRef>
              <c:f>'[1]3.6V 1A'!$I$5:$I$45</c:f>
              <c:numCache>
                <c:formatCode>General</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'[1]3.6V 1A'!$K$5:$K$45</c:f>
              <c:numCache>
                <c:formatCode>General</c:formatCode>
                <c:ptCount val="41"/>
                <c:pt idx="0">
                  <c:v>90.458314616364987</c:v>
                </c:pt>
                <c:pt idx="1">
                  <c:v>89.392984377820014</c:v>
                </c:pt>
                <c:pt idx="2">
                  <c:v>88.296686331680576</c:v>
                </c:pt>
                <c:pt idx="3">
                  <c:v>87.112936440089499</c:v>
                </c:pt>
                <c:pt idx="4">
                  <c:v>85.782173814611497</c:v>
                </c:pt>
                <c:pt idx="5">
                  <c:v>84.240238403108421</c:v>
                </c:pt>
                <c:pt idx="6">
                  <c:v>82.418047101666829</c:v>
                </c:pt>
                <c:pt idx="7">
                  <c:v>80.24366376626449</c:v>
                </c:pt>
                <c:pt idx="8">
                  <c:v>77.648794062251525</c:v>
                </c:pt>
                <c:pt idx="9">
                  <c:v>74.582609850758047</c:v>
                </c:pt>
                <c:pt idx="10">
                  <c:v>71.035773433025099</c:v>
                </c:pt>
                <c:pt idx="11">
                  <c:v>67.074447790847614</c:v>
                </c:pt>
                <c:pt idx="12">
                  <c:v>62.875485538490238</c:v>
                </c:pt>
                <c:pt idx="13">
                  <c:v>58.741761613679074</c:v>
                </c:pt>
                <c:pt idx="14">
                  <c:v>55.072945628563076</c:v>
                </c:pt>
                <c:pt idx="15">
                  <c:v>52.286638683595186</c:v>
                </c:pt>
                <c:pt idx="16">
                  <c:v>50.718267832614089</c:v>
                </c:pt>
                <c:pt idx="17">
                  <c:v>50.540489081383299</c:v>
                </c:pt>
                <c:pt idx="18">
                  <c:v>51.723348361778335</c:v>
                </c:pt>
                <c:pt idx="19">
                  <c:v>54.036487818842801</c:v>
                </c:pt>
                <c:pt idx="20">
                  <c:v>57.093592556314235</c:v>
                </c:pt>
                <c:pt idx="21">
                  <c:v>60.436041560987945</c:v>
                </c:pt>
                <c:pt idx="22">
                  <c:v>63.630654995711325</c:v>
                </c:pt>
                <c:pt idx="23">
                  <c:v>66.34019721870429</c:v>
                </c:pt>
                <c:pt idx="24">
                  <c:v>68.342560355568608</c:v>
                </c:pt>
                <c:pt idx="25">
                  <c:v>69.508009823022761</c:v>
                </c:pt>
                <c:pt idx="26">
                  <c:v>69.759947126377881</c:v>
                </c:pt>
                <c:pt idx="27">
                  <c:v>69.038826271163828</c:v>
                </c:pt>
                <c:pt idx="28">
                  <c:v>67.277044661047711</c:v>
                </c:pt>
                <c:pt idx="29">
                  <c:v>64.385587468484374</c:v>
                </c:pt>
                <c:pt idx="30">
                  <c:v>60.251900320849472</c:v>
                </c:pt>
                <c:pt idx="31">
                  <c:v>54.750347399570757</c:v>
                </c:pt>
                <c:pt idx="32">
                  <c:v>47.769193566348406</c:v>
                </c:pt>
                <c:pt idx="33">
                  <c:v>39.258538521743645</c:v>
                </c:pt>
                <c:pt idx="34">
                  <c:v>29.297655559560525</c:v>
                </c:pt>
                <c:pt idx="35">
                  <c:v>18.163654067475505</c:v>
                </c:pt>
                <c:pt idx="36">
                  <c:v>6.3616653734760007</c:v>
                </c:pt>
                <c:pt idx="37">
                  <c:v>-5.4258106008215066</c:v>
                </c:pt>
                <c:pt idx="38">
                  <c:v>-16.471290156927466</c:v>
                </c:pt>
                <c:pt idx="39">
                  <c:v>-26.154808274734023</c:v>
                </c:pt>
                <c:pt idx="40">
                  <c:v>-34.058155803733456</c:v>
                </c:pt>
              </c:numCache>
            </c:numRef>
          </c:yVal>
          <c:smooth val="1"/>
          <c:extLst>
            <c:ext xmlns:c16="http://schemas.microsoft.com/office/drawing/2014/chart" uri="{C3380CC4-5D6E-409C-BE32-E72D297353CC}">
              <c16:uniqueId val="{00000005-7A27-A044-A042-188F825EA206}"/>
            </c:ext>
          </c:extLst>
        </c:ser>
        <c:dLbls>
          <c:showLegendKey val="0"/>
          <c:showVal val="0"/>
          <c:showCatName val="0"/>
          <c:showSerName val="0"/>
          <c:showPercent val="0"/>
          <c:showBubbleSize val="0"/>
        </c:dLbls>
        <c:axId val="529549184"/>
        <c:axId val="529547648"/>
      </c:scatterChart>
      <c:valAx>
        <c:axId val="529539456"/>
        <c:scaling>
          <c:logBase val="10"/>
          <c:orientation val="minMax"/>
          <c:max val="100000"/>
          <c:min val="100"/>
        </c:scaling>
        <c:delete val="0"/>
        <c:axPos val="b"/>
        <c:title>
          <c:tx>
            <c:rich>
              <a:bodyPr/>
              <a:lstStyle/>
              <a:p>
                <a:pPr>
                  <a:defRPr sz="1600"/>
                </a:pPr>
                <a:r>
                  <a:rPr lang="en-US" sz="1600"/>
                  <a:t>frequency(Hz)</a:t>
                </a:r>
              </a:p>
            </c:rich>
          </c:tx>
          <c:overlay val="0"/>
        </c:title>
        <c:numFmt formatCode="#,##0" sourceLinked="0"/>
        <c:majorTickMark val="none"/>
        <c:minorTickMark val="none"/>
        <c:tickLblPos val="low"/>
        <c:crossAx val="529541376"/>
        <c:crosses val="autoZero"/>
        <c:crossBetween val="midCat"/>
        <c:majorUnit val="10"/>
        <c:minorUnit val="10"/>
      </c:valAx>
      <c:valAx>
        <c:axId val="529541376"/>
        <c:scaling>
          <c:orientation val="minMax"/>
          <c:max val="60"/>
          <c:min val="-60"/>
        </c:scaling>
        <c:delete val="0"/>
        <c:axPos val="l"/>
        <c:majorGridlines/>
        <c:title>
          <c:tx>
            <c:rich>
              <a:bodyPr/>
              <a:lstStyle/>
              <a:p>
                <a:pPr>
                  <a:defRPr sz="1600"/>
                </a:pPr>
                <a:r>
                  <a:rPr lang="en-US" sz="1600"/>
                  <a:t>gain(dB)</a:t>
                </a:r>
              </a:p>
            </c:rich>
          </c:tx>
          <c:overlay val="0"/>
        </c:title>
        <c:numFmt formatCode="General" sourceLinked="0"/>
        <c:majorTickMark val="none"/>
        <c:minorTickMark val="none"/>
        <c:tickLblPos val="nextTo"/>
        <c:crossAx val="529539456"/>
        <c:crosses val="autoZero"/>
        <c:crossBetween val="midCat"/>
      </c:valAx>
      <c:valAx>
        <c:axId val="529547648"/>
        <c:scaling>
          <c:orientation val="minMax"/>
          <c:max val="180"/>
          <c:min val="-180"/>
        </c:scaling>
        <c:delete val="0"/>
        <c:axPos val="r"/>
        <c:numFmt formatCode="#,##0" sourceLinked="0"/>
        <c:majorTickMark val="out"/>
        <c:minorTickMark val="none"/>
        <c:tickLblPos val="nextTo"/>
        <c:crossAx val="529549184"/>
        <c:crosses val="max"/>
        <c:crossBetween val="midCat"/>
        <c:majorUnit val="60"/>
        <c:minorUnit val="10"/>
      </c:valAx>
      <c:valAx>
        <c:axId val="529549184"/>
        <c:scaling>
          <c:logBase val="10"/>
          <c:orientation val="minMax"/>
        </c:scaling>
        <c:delete val="1"/>
        <c:axPos val="b"/>
        <c:majorGridlines/>
        <c:minorGridlines/>
        <c:numFmt formatCode="General" sourceLinked="1"/>
        <c:majorTickMark val="out"/>
        <c:minorTickMark val="none"/>
        <c:tickLblPos val="nextTo"/>
        <c:crossAx val="529547648"/>
        <c:crosses val="autoZero"/>
        <c:crossBetween val="midCat"/>
      </c:valAx>
    </c:plotArea>
    <c:legend>
      <c:legendPos val="r"/>
      <c:layout>
        <c:manualLayout>
          <c:xMode val="edge"/>
          <c:yMode val="edge"/>
          <c:x val="0.14068660115911896"/>
          <c:y val="0.70641324232206326"/>
          <c:w val="0.37763862510431295"/>
          <c:h val="7.3753153403978644E-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3</xdr:col>
      <xdr:colOff>635382</xdr:colOff>
      <xdr:row>28</xdr:row>
      <xdr:rowOff>173420</xdr:rowOff>
    </xdr:from>
    <xdr:to>
      <xdr:col>14</xdr:col>
      <xdr:colOff>635383</xdr:colOff>
      <xdr:row>49</xdr:row>
      <xdr:rowOff>47720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628652</xdr:colOff>
      <xdr:row>55</xdr:row>
      <xdr:rowOff>23813</xdr:rowOff>
    </xdr:from>
    <xdr:to>
      <xdr:col>13</xdr:col>
      <xdr:colOff>190501</xdr:colOff>
      <xdr:row>83</xdr:row>
      <xdr:rowOff>152401</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485777</xdr:colOff>
      <xdr:row>0</xdr:row>
      <xdr:rowOff>19050</xdr:rowOff>
    </xdr:from>
    <xdr:to>
      <xdr:col>0</xdr:col>
      <xdr:colOff>2414588</xdr:colOff>
      <xdr:row>2</xdr:row>
      <xdr:rowOff>173558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485777" y="19050"/>
          <a:ext cx="1928811" cy="51645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9</xdr:row>
          <xdr:rowOff>63500</xdr:rowOff>
        </xdr:from>
        <xdr:to>
          <xdr:col>14</xdr:col>
          <xdr:colOff>342900</xdr:colOff>
          <xdr:row>26</xdr:row>
          <xdr:rowOff>88900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xdr:row>
          <xdr:rowOff>63500</xdr:rowOff>
        </xdr:from>
        <xdr:to>
          <xdr:col>18</xdr:col>
          <xdr:colOff>177800</xdr:colOff>
          <xdr:row>20</xdr:row>
          <xdr:rowOff>165100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2</xdr:col>
      <xdr:colOff>616422</xdr:colOff>
      <xdr:row>21</xdr:row>
      <xdr:rowOff>163878</xdr:rowOff>
    </xdr:from>
    <xdr:to>
      <xdr:col>14</xdr:col>
      <xdr:colOff>626538</xdr:colOff>
      <xdr:row>44</xdr:row>
      <xdr:rowOff>151218</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348982</xdr:colOff>
      <xdr:row>29</xdr:row>
      <xdr:rowOff>61365</xdr:rowOff>
    </xdr:from>
    <xdr:to>
      <xdr:col>19</xdr:col>
      <xdr:colOff>553357</xdr:colOff>
      <xdr:row>41</xdr:row>
      <xdr:rowOff>44823</xdr:rowOff>
    </xdr:to>
    <mc:AlternateContent xmlns:mc="http://schemas.openxmlformats.org/markup-compatibility/2006" xmlns:a14="http://schemas.microsoft.com/office/drawing/2010/main">
      <mc:Choice Requires="a14">
        <xdr:sp macro="" textlink="">
          <xdr:nvSpPr>
            <xdr:cNvPr id="4" name="TextBox 7">
              <a:extLst>
                <a:ext uri="{FF2B5EF4-FFF2-40B4-BE49-F238E27FC236}">
                  <a16:creationId xmlns:a16="http://schemas.microsoft.com/office/drawing/2014/main" id="{00000000-0008-0000-0100-000004000000}"/>
                </a:ext>
              </a:extLst>
            </xdr:cNvPr>
            <xdr:cNvSpPr txBox="1"/>
          </xdr:nvSpPr>
          <xdr:spPr>
            <a:xfrm>
              <a:off x="10512157" y="5738265"/>
              <a:ext cx="2795175"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power stage transfer</a:t>
              </a:r>
              <a:r>
                <a:rPr lang="en-US" sz="1400" i="0" baseline="0">
                  <a:latin typeface="Cambria Math"/>
                </a:rPr>
                <a:t> function</a:t>
              </a:r>
            </a:p>
            <a:p>
              <a:endParaRPr lang="en-US" i="1">
                <a:latin typeface="Cambria Math"/>
              </a:endParaRP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altLang="zh-CN" sz="1400" b="0" i="1">
                            <a:latin typeface="Cambria Math"/>
                          </a:rPr>
                          <m:t>𝐺</m:t>
                        </m:r>
                      </m:e>
                      <m:sub>
                        <m:r>
                          <a:rPr lang="en-US" sz="1400" b="0" i="1">
                            <a:latin typeface="Cambria Math"/>
                          </a:rPr>
                          <m:t>𝑣𝐿</m:t>
                        </m:r>
                      </m:sub>
                    </m:sSub>
                    <m:r>
                      <a:rPr lang="en-US" sz="1400" b="0" i="1">
                        <a:latin typeface="Cambria Math"/>
                      </a:rPr>
                      <m:t>=</m:t>
                    </m:r>
                    <m:f>
                      <m:fPr>
                        <m:ctrlPr>
                          <a:rPr lang="en-US" sz="1400" b="0" i="1" kern="1200">
                            <a:solidFill>
                              <a:schemeClr val="tx1"/>
                            </a:solidFill>
                            <a:effectLst/>
                            <a:latin typeface="Cambria Math" panose="02040503050406030204" pitchFamily="18" charset="0"/>
                            <a:ea typeface="+mn-ea"/>
                            <a:cs typeface="Arial" charset="0"/>
                          </a:rPr>
                        </m:ctrlPr>
                      </m:fPr>
                      <m:num>
                        <m:sSub>
                          <m:sSubPr>
                            <m:ctrlPr>
                              <a:rPr lang="en-US" sz="1400" b="0" i="1" kern="1200">
                                <a:solidFill>
                                  <a:schemeClr val="tx1"/>
                                </a:solidFill>
                                <a:effectLst/>
                                <a:latin typeface="Cambria Math" panose="02040503050406030204" pitchFamily="18" charset="0"/>
                                <a:ea typeface="+mn-ea"/>
                                <a:cs typeface="Arial" charset="0"/>
                              </a:rPr>
                            </m:ctrlPr>
                          </m:sSubPr>
                          <m:e>
                            <m:r>
                              <a:rPr lang="en-US" sz="1400" b="0" i="1" kern="1200">
                                <a:solidFill>
                                  <a:schemeClr val="tx1"/>
                                </a:solidFill>
                                <a:effectLst/>
                                <a:latin typeface="Cambria Math"/>
                                <a:ea typeface="+mn-ea"/>
                                <a:cs typeface="Arial" charset="0"/>
                              </a:rPr>
                              <m:t>𝑉</m:t>
                            </m:r>
                          </m:e>
                          <m:sub>
                            <m:r>
                              <a:rPr lang="en-US" sz="1400" b="0" i="1" kern="1200">
                                <a:solidFill>
                                  <a:schemeClr val="tx1"/>
                                </a:solidFill>
                                <a:effectLst/>
                                <a:latin typeface="Cambria Math"/>
                                <a:ea typeface="+mn-ea"/>
                                <a:cs typeface="Arial" charset="0"/>
                              </a:rPr>
                              <m:t>𝑜𝑢𝑡</m:t>
                            </m:r>
                          </m:sub>
                        </m:sSub>
                      </m:num>
                      <m:den>
                        <m:sSub>
                          <m:sSubPr>
                            <m:ctrlPr>
                              <a:rPr lang="en-US" sz="1400" b="0" i="1" kern="1200">
                                <a:solidFill>
                                  <a:schemeClr val="tx1"/>
                                </a:solidFill>
                                <a:effectLst/>
                                <a:latin typeface="Cambria Math" panose="02040503050406030204" pitchFamily="18" charset="0"/>
                                <a:ea typeface="+mn-ea"/>
                                <a:cs typeface="Arial" charset="0"/>
                              </a:rPr>
                            </m:ctrlPr>
                          </m:sSubPr>
                          <m:e>
                            <m:r>
                              <a:rPr lang="en-US" sz="1400" b="0" i="1" kern="1200">
                                <a:solidFill>
                                  <a:schemeClr val="tx1"/>
                                </a:solidFill>
                                <a:effectLst/>
                                <a:latin typeface="Cambria Math"/>
                                <a:ea typeface="+mn-ea"/>
                                <a:cs typeface="Arial" charset="0"/>
                              </a:rPr>
                              <m:t>𝑖</m:t>
                            </m:r>
                          </m:e>
                          <m:sub>
                            <m:r>
                              <a:rPr lang="en-US" sz="1400" b="0" i="1" kern="1200">
                                <a:solidFill>
                                  <a:schemeClr val="tx1"/>
                                </a:solidFill>
                                <a:effectLst/>
                                <a:latin typeface="Cambria Math"/>
                                <a:ea typeface="+mn-ea"/>
                                <a:cs typeface="Arial" charset="0"/>
                              </a:rPr>
                              <m:t>𝐿</m:t>
                            </m:r>
                          </m:sub>
                        </m:sSub>
                      </m:den>
                    </m:f>
                    <m:r>
                      <a:rPr lang="en-US" sz="1400" b="0" i="1">
                        <a:latin typeface="Cambria Math"/>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b="0" i="1">
                                <a:latin typeface="Cambria Math"/>
                              </a:rPr>
                              <m:t>𝑅</m:t>
                            </m:r>
                          </m:e>
                          <m:sub>
                            <m:r>
                              <a:rPr lang="en-US" sz="1400" b="0" i="1">
                                <a:latin typeface="Cambria Math"/>
                              </a:rPr>
                              <m:t>𝑜𝑢𝑡</m:t>
                            </m:r>
                          </m:sub>
                        </m:sSub>
                        <m:sSup>
                          <m:sSupPr>
                            <m:ctrlPr>
                              <a:rPr lang="en-US" sz="1400" i="1">
                                <a:latin typeface="Cambria Math" panose="02040503050406030204" pitchFamily="18" charset="0"/>
                              </a:rPr>
                            </m:ctrlPr>
                          </m:sSupPr>
                          <m:e>
                            <m:r>
                              <a:rPr lang="en-US" sz="1400" b="0" i="1">
                                <a:latin typeface="Cambria Math"/>
                              </a:rPr>
                              <m:t>𝐷</m:t>
                            </m:r>
                          </m:e>
                          <m:sup>
                            <m:r>
                              <a:rPr lang="en-US" sz="1400" b="0" i="1">
                                <a:latin typeface="Cambria Math"/>
                              </a:rPr>
                              <m:t>′</m:t>
                            </m:r>
                          </m:sup>
                        </m:sSup>
                      </m:num>
                      <m:den>
                        <m:r>
                          <a:rPr lang="en-US" sz="1400" b="0" i="1">
                            <a:latin typeface="Cambria Math"/>
                          </a:rPr>
                          <m:t>2</m:t>
                        </m:r>
                      </m:den>
                    </m:f>
                    <m:f>
                      <m:fPr>
                        <m:ctrlPr>
                          <a:rPr lang="en-US" sz="1400" i="1">
                            <a:latin typeface="Cambria Math" panose="02040503050406030204" pitchFamily="18" charset="0"/>
                          </a:rPr>
                        </m:ctrlPr>
                      </m:fPr>
                      <m:num>
                        <m:r>
                          <a:rPr lang="en-US" sz="1400" b="0" i="1">
                            <a:latin typeface="Cambria Math"/>
                          </a:rPr>
                          <m:t>1−</m:t>
                        </m:r>
                        <m:f>
                          <m:fPr>
                            <m:ctrlPr>
                              <a:rPr lang="en-US" sz="1400" b="0" i="1">
                                <a:latin typeface="Cambria Math" panose="02040503050406030204" pitchFamily="18" charset="0"/>
                              </a:rPr>
                            </m:ctrlPr>
                          </m:fPr>
                          <m:num>
                            <m:r>
                              <a:rPr lang="en-US" sz="1400" b="0" i="1">
                                <a:latin typeface="Cambria Math"/>
                              </a:rPr>
                              <m:t>𝑠</m:t>
                            </m:r>
                          </m:num>
                          <m:den>
                            <m:f>
                              <m:fPr>
                                <m:type m:val="skw"/>
                                <m:ctrlPr>
                                  <a:rPr lang="en-US" sz="1400" b="0" i="1">
                                    <a:latin typeface="Cambria Math" panose="02040503050406030204" pitchFamily="18" charset="0"/>
                                  </a:rPr>
                                </m:ctrlPr>
                              </m:fPr>
                              <m:num>
                                <m:sSup>
                                  <m:sSupPr>
                                    <m:ctrlPr>
                                      <a:rPr lang="en-US" sz="1400" b="0" i="1">
                                        <a:latin typeface="Cambria Math" panose="02040503050406030204" pitchFamily="18" charset="0"/>
                                      </a:rPr>
                                    </m:ctrlPr>
                                  </m:sSupPr>
                                  <m:e>
                                    <m:sSub>
                                      <m:sSubPr>
                                        <m:ctrlPr>
                                          <a:rPr lang="en-US" sz="1400" i="1">
                                            <a:latin typeface="Cambria Math" panose="02040503050406030204" pitchFamily="18" charset="0"/>
                                          </a:rPr>
                                        </m:ctrlPr>
                                      </m:sSubPr>
                                      <m:e>
                                        <m:r>
                                          <a:rPr lang="en-US" sz="1400" i="1">
                                            <a:latin typeface="Cambria Math"/>
                                          </a:rPr>
                                          <m:t>𝑅</m:t>
                                        </m:r>
                                      </m:e>
                                      <m:sub>
                                        <m:r>
                                          <a:rPr lang="en-US" sz="1400" i="1">
                                            <a:latin typeface="Cambria Math"/>
                                          </a:rPr>
                                          <m:t>𝑜𝑢𝑡</m:t>
                                        </m:r>
                                      </m:sub>
                                    </m:sSub>
                                    <m:r>
                                      <a:rPr lang="en-US" sz="1400" b="0" i="1">
                                        <a:latin typeface="Cambria Math"/>
                                      </a:rPr>
                                      <m:t>𝐷</m:t>
                                    </m:r>
                                  </m:e>
                                  <m:sup>
                                    <m:r>
                                      <a:rPr lang="en-US" sz="1400" b="0" i="1">
                                        <a:latin typeface="Cambria Math"/>
                                      </a:rPr>
                                      <m:t>′2</m:t>
                                    </m:r>
                                  </m:sup>
                                </m:sSup>
                              </m:num>
                              <m:den>
                                <m:r>
                                  <a:rPr lang="en-US" sz="1400" b="0" i="1">
                                    <a:latin typeface="Cambria Math"/>
                                  </a:rPr>
                                  <m:t>𝐿</m:t>
                                </m:r>
                              </m:den>
                            </m:f>
                          </m:den>
                        </m:f>
                      </m:num>
                      <m:den>
                        <m:f>
                          <m:fPr>
                            <m:ctrlPr>
                              <a:rPr lang="en-US" sz="1400" i="1">
                                <a:latin typeface="Cambria Math" panose="02040503050406030204" pitchFamily="18" charset="0"/>
                              </a:rPr>
                            </m:ctrlPr>
                          </m:fPr>
                          <m:num>
                            <m:r>
                              <a:rPr lang="en-US" sz="1400" b="0" i="1">
                                <a:latin typeface="Cambria Math"/>
                              </a:rPr>
                              <m:t>𝑠</m:t>
                            </m:r>
                          </m:num>
                          <m:den>
                            <m:f>
                              <m:fPr>
                                <m:type m:val="skw"/>
                                <m:ctrlPr>
                                  <a:rPr lang="en-US" sz="1400" i="1">
                                    <a:latin typeface="Cambria Math" panose="02040503050406030204" pitchFamily="18" charset="0"/>
                                  </a:rPr>
                                </m:ctrlPr>
                              </m:fPr>
                              <m:num>
                                <m:r>
                                  <a:rPr lang="en-US" sz="1400" b="0" i="1">
                                    <a:latin typeface="Cambria Math"/>
                                  </a:rPr>
                                  <m:t>2</m:t>
                                </m:r>
                              </m:num>
                              <m:den>
                                <m:sSub>
                                  <m:sSubPr>
                                    <m:ctrlPr>
                                      <a:rPr lang="en-US" sz="1400" i="1">
                                        <a:latin typeface="Cambria Math" panose="02040503050406030204" pitchFamily="18" charset="0"/>
                                      </a:rPr>
                                    </m:ctrlPr>
                                  </m:sSubPr>
                                  <m:e>
                                    <m:r>
                                      <a:rPr lang="en-US" sz="1400" b="0" i="1">
                                        <a:latin typeface="Cambria Math"/>
                                      </a:rPr>
                                      <m:t>𝑅</m:t>
                                    </m:r>
                                  </m:e>
                                  <m:sub>
                                    <m:r>
                                      <a:rPr lang="en-US" sz="1400" b="0" i="1">
                                        <a:latin typeface="Cambria Math"/>
                                      </a:rPr>
                                      <m:t>𝑜𝑢𝑡</m:t>
                                    </m:r>
                                  </m:sub>
                                </m:sSub>
                                <m:sSub>
                                  <m:sSubPr>
                                    <m:ctrlPr>
                                      <a:rPr lang="en-US" sz="1400" i="1">
                                        <a:latin typeface="Cambria Math" panose="02040503050406030204" pitchFamily="18" charset="0"/>
                                      </a:rPr>
                                    </m:ctrlPr>
                                  </m:sSubPr>
                                  <m:e>
                                    <m:r>
                                      <a:rPr lang="en-US" sz="1400" b="0" i="1">
                                        <a:latin typeface="Cambria Math"/>
                                      </a:rPr>
                                      <m:t>𝐶</m:t>
                                    </m:r>
                                  </m:e>
                                  <m:sub>
                                    <m:r>
                                      <a:rPr lang="en-US" sz="1400" b="0" i="1">
                                        <a:latin typeface="Cambria Math"/>
                                      </a:rPr>
                                      <m:t>𝑜𝑢𝑡</m:t>
                                    </m:r>
                                  </m:sub>
                                </m:sSub>
                              </m:den>
                            </m:f>
                          </m:den>
                        </m:f>
                        <m:r>
                          <a:rPr lang="en-US" sz="1400" b="0" i="1">
                            <a:latin typeface="Cambria Math"/>
                          </a:rPr>
                          <m:t>+1</m:t>
                        </m:r>
                      </m:den>
                    </m:f>
                  </m:oMath>
                </m:oMathPara>
              </a14:m>
              <a:endParaRPr lang="en-US"/>
            </a:p>
          </xdr:txBody>
        </xdr:sp>
      </mc:Choice>
      <mc:Fallback xmlns="">
        <xdr:sp macro="" textlink="">
          <xdr:nvSpPr>
            <xdr:cNvPr id="4" name="TextBox 7"/>
            <xdr:cNvSpPr txBox="1"/>
          </xdr:nvSpPr>
          <xdr:spPr>
            <a:xfrm>
              <a:off x="10512157" y="5738265"/>
              <a:ext cx="2795175"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power stage transfer</a:t>
              </a:r>
              <a:r>
                <a:rPr lang="en-US" sz="1400" i="0" baseline="0">
                  <a:latin typeface="Cambria Math"/>
                </a:rPr>
                <a:t> function</a:t>
              </a:r>
            </a:p>
            <a:p>
              <a:endParaRPr lang="en-US" i="1">
                <a:latin typeface="Cambria Math"/>
              </a:endParaRPr>
            </a:p>
            <a:p>
              <a:pPr/>
              <a:r>
                <a:rPr lang="en-US" altLang="zh-CN" sz="1400" b="0" i="0">
                  <a:latin typeface="Cambria Math"/>
                </a:rPr>
                <a:t>𝐺_</a:t>
              </a:r>
              <a:r>
                <a:rPr lang="en-US" sz="1400" b="0" i="0">
                  <a:latin typeface="Cambria Math"/>
                </a:rPr>
                <a:t>𝑣𝐿=</a:t>
              </a:r>
              <a:r>
                <a:rPr lang="en-US" sz="1400" b="0" i="0" kern="1200">
                  <a:solidFill>
                    <a:schemeClr val="tx1"/>
                  </a:solidFill>
                  <a:effectLst/>
                  <a:latin typeface="Cambria Math"/>
                  <a:ea typeface="+mn-ea"/>
                  <a:cs typeface="Arial" charset="0"/>
                </a:rPr>
                <a:t>𝑉_𝑜𝑢𝑡/𝑖_𝐿 </a:t>
              </a:r>
              <a:r>
                <a:rPr lang="en-US" sz="1400" b="0" i="0">
                  <a:latin typeface="Cambria Math"/>
                </a:rPr>
                <a:t>=</a:t>
              </a:r>
              <a:r>
                <a:rPr lang="en-US" sz="1400" i="0">
                  <a:latin typeface="Cambria Math"/>
                </a:rPr>
                <a:t>(</a:t>
              </a:r>
              <a:r>
                <a:rPr lang="en-US" sz="1400" b="0" i="0">
                  <a:latin typeface="Cambria Math"/>
                </a:rPr>
                <a:t>𝑅_𝑜𝑢𝑡 𝐷^′)/2  (1−𝑠/(〖</a:t>
              </a:r>
              <a:r>
                <a:rPr lang="en-US" sz="1400" i="0">
                  <a:latin typeface="Cambria Math"/>
                </a:rPr>
                <a:t>𝑅_𝑜𝑢𝑡</a:t>
              </a:r>
              <a:r>
                <a:rPr lang="en-US" sz="1400" b="0" i="0">
                  <a:latin typeface="Cambria Math"/>
                </a:rPr>
                <a:t> 𝐷〗^′2⁄𝐿))/(𝑠/(2⁄(𝑅_𝑜𝑢𝑡 𝐶_𝑜𝑢𝑡 ))+1)</a:t>
              </a:r>
              <a:endParaRPr lang="en-US"/>
            </a:p>
          </xdr:txBody>
        </xdr:sp>
      </mc:Fallback>
    </mc:AlternateContent>
    <xdr:clientData/>
  </xdr:twoCellAnchor>
  <xdr:twoCellAnchor>
    <xdr:from>
      <xdr:col>15</xdr:col>
      <xdr:colOff>347023</xdr:colOff>
      <xdr:row>49</xdr:row>
      <xdr:rowOff>91950</xdr:rowOff>
    </xdr:from>
    <xdr:to>
      <xdr:col>23</xdr:col>
      <xdr:colOff>170544</xdr:colOff>
      <xdr:row>62</xdr:row>
      <xdr:rowOff>133350</xdr:rowOff>
    </xdr:to>
    <mc:AlternateContent xmlns:mc="http://schemas.openxmlformats.org/markup-compatibility/2006" xmlns:a14="http://schemas.microsoft.com/office/drawing/2010/main">
      <mc:Choice Requires="a14">
        <xdr:sp macro="" textlink="">
          <xdr:nvSpPr>
            <xdr:cNvPr id="5" name="TextBox 5">
              <a:extLst>
                <a:ext uri="{FF2B5EF4-FFF2-40B4-BE49-F238E27FC236}">
                  <a16:creationId xmlns:a16="http://schemas.microsoft.com/office/drawing/2014/main" id="{00000000-0008-0000-0100-000005000000}"/>
                </a:ext>
              </a:extLst>
            </xdr:cNvPr>
            <xdr:cNvSpPr txBox="1"/>
          </xdr:nvSpPr>
          <xdr:spPr>
            <a:xfrm>
              <a:off x="11408447" y="9472005"/>
              <a:ext cx="4991869" cy="2435074"/>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ambria Math"/>
                  <a:ea typeface="+mn-ea"/>
                  <a:cs typeface="+mn-cs"/>
                </a:rPr>
                <a:t>compesation transfer function</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latin typeface="Cambria Math" panose="02040503050406030204" pitchFamily="18" charset="0"/>
                            <a:ea typeface="+mn-ea"/>
                            <a:cs typeface="Arial" charset="0"/>
                          </a:rPr>
                        </m:ctrlPr>
                      </m:sSubPr>
                      <m:e>
                        <m:r>
                          <a:rPr lang="en-US" altLang="zh-CN" sz="1400" i="0" kern="1200">
                            <a:solidFill>
                              <a:schemeClr val="tx1"/>
                            </a:solidFill>
                            <a:latin typeface="Cambria Math"/>
                            <a:ea typeface="+mn-ea"/>
                            <a:cs typeface="Arial" charset="0"/>
                          </a:rPr>
                          <m:t>𝐺</m:t>
                        </m:r>
                      </m:e>
                      <m:sub>
                        <m:r>
                          <a:rPr lang="en-US" altLang="zh-CN" sz="1400" i="0" kern="1200">
                            <a:solidFill>
                              <a:schemeClr val="tx1"/>
                            </a:solidFill>
                            <a:latin typeface="Cambria Math"/>
                            <a:ea typeface="+mn-ea"/>
                            <a:cs typeface="Arial" charset="0"/>
                          </a:rPr>
                          <m:t>𝑐</m:t>
                        </m:r>
                        <m:r>
                          <a:rPr lang="en-US" altLang="zh-CN" sz="1400" b="0" i="1" kern="1200">
                            <a:solidFill>
                              <a:schemeClr val="tx1"/>
                            </a:solidFill>
                            <a:latin typeface="Cambria Math"/>
                            <a:ea typeface="+mn-ea"/>
                            <a:cs typeface="Arial" charset="0"/>
                          </a:rPr>
                          <m:t>𝐹𝐵</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b="0" i="0" kern="1200">
                            <a:solidFill>
                              <a:schemeClr val="tx1"/>
                            </a:solidFill>
                            <a:latin typeface="Cambria Math"/>
                            <a:ea typeface="+mn-ea"/>
                            <a:cs typeface="Arial" charset="0"/>
                          </a:rPr>
                          <m:t>=</m:t>
                        </m:r>
                        <m:f>
                          <m:fPr>
                            <m:ctrlPr>
                              <a:rPr lang="en-US" sz="1400" b="0" i="1" kern="1200">
                                <a:solidFill>
                                  <a:schemeClr val="tx1"/>
                                </a:solidFill>
                                <a:latin typeface="Cambria Math" panose="02040503050406030204" pitchFamily="18" charset="0"/>
                                <a:ea typeface="+mn-ea"/>
                                <a:cs typeface="Arial" charset="0"/>
                              </a:rPr>
                            </m:ctrlPr>
                          </m:fPr>
                          <m:num>
                            <m:sSub>
                              <m:sSubPr>
                                <m:ctrlPr>
                                  <a:rPr lang="en-US" sz="1400" b="0" i="1" kern="1200">
                                    <a:solidFill>
                                      <a:schemeClr val="tx1"/>
                                    </a:solidFill>
                                    <a:latin typeface="Cambria Math" panose="02040503050406030204" pitchFamily="18" charset="0"/>
                                    <a:ea typeface="+mn-ea"/>
                                    <a:cs typeface="Arial" charset="0"/>
                                  </a:rPr>
                                </m:ctrlPr>
                              </m:sSubPr>
                              <m:e>
                                <m:r>
                                  <a:rPr lang="en-US" sz="1400" b="0" i="1" kern="1200">
                                    <a:solidFill>
                                      <a:schemeClr val="tx1"/>
                                    </a:solidFill>
                                    <a:latin typeface="Cambria Math"/>
                                    <a:ea typeface="+mn-ea"/>
                                    <a:cs typeface="Arial" charset="0"/>
                                  </a:rPr>
                                  <m:t>𝑉</m:t>
                                </m:r>
                              </m:e>
                              <m:sub>
                                <m:r>
                                  <a:rPr lang="en-US" sz="1400" b="0" i="1" kern="1200">
                                    <a:solidFill>
                                      <a:schemeClr val="tx1"/>
                                    </a:solidFill>
                                    <a:latin typeface="Cambria Math"/>
                                    <a:ea typeface="+mn-ea"/>
                                    <a:cs typeface="Arial" charset="0"/>
                                  </a:rPr>
                                  <m:t>𝑐</m:t>
                                </m:r>
                              </m:sub>
                            </m:sSub>
                          </m:num>
                          <m:den>
                            <m:sSub>
                              <m:sSubPr>
                                <m:ctrlPr>
                                  <a:rPr lang="en-US" sz="1400" b="0" i="1" kern="1200">
                                    <a:solidFill>
                                      <a:schemeClr val="tx1"/>
                                    </a:solidFill>
                                    <a:latin typeface="Cambria Math" panose="02040503050406030204" pitchFamily="18" charset="0"/>
                                    <a:ea typeface="+mn-ea"/>
                                    <a:cs typeface="Arial" charset="0"/>
                                  </a:rPr>
                                </m:ctrlPr>
                              </m:sSubPr>
                              <m:e>
                                <m:r>
                                  <a:rPr lang="en-US" sz="1400" b="0" i="1" kern="1200">
                                    <a:solidFill>
                                      <a:schemeClr val="tx1"/>
                                    </a:solidFill>
                                    <a:latin typeface="Cambria Math"/>
                                    <a:ea typeface="+mn-ea"/>
                                    <a:cs typeface="Arial" charset="0"/>
                                  </a:rPr>
                                  <m:t>𝑉</m:t>
                                </m:r>
                              </m:e>
                              <m:sub>
                                <m:r>
                                  <a:rPr lang="en-US" sz="1400" b="0" i="1" kern="1200">
                                    <a:solidFill>
                                      <a:schemeClr val="tx1"/>
                                    </a:solidFill>
                                    <a:latin typeface="Cambria Math"/>
                                    <a:ea typeface="+mn-ea"/>
                                    <a:cs typeface="Arial" charset="0"/>
                                  </a:rPr>
                                  <m:t>𝐹𝐵</m:t>
                                </m:r>
                              </m:sub>
                            </m:sSub>
                          </m:den>
                        </m:f>
                        <m:r>
                          <a:rPr lang="en-US" sz="1400" b="0" i="1" kern="1200">
                            <a:solidFill>
                              <a:schemeClr val="tx1"/>
                            </a:solidFill>
                            <a:latin typeface="Cambria Math"/>
                            <a:ea typeface="+mn-ea"/>
                            <a:cs typeface="Arial" charset="0"/>
                          </a:rPr>
                          <m:t>=</m:t>
                        </m:r>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𝑜</m:t>
                        </m:r>
                        <m:r>
                          <a:rPr lang="en-US" sz="1400" i="0" kern="1200">
                            <a:solidFill>
                              <a:schemeClr val="tx1"/>
                            </a:solidFill>
                            <a:latin typeface="Cambria Math"/>
                            <a:ea typeface="+mn-ea"/>
                            <a:cs typeface="Arial" charset="0"/>
                          </a:rPr>
                          <m:t>_</m:t>
                        </m:r>
                        <m:r>
                          <a:rPr lang="en-US" sz="1400" i="0" kern="1200">
                            <a:solidFill>
                              <a:schemeClr val="tx1"/>
                            </a:solidFill>
                            <a:latin typeface="Cambria Math"/>
                            <a:ea typeface="+mn-ea"/>
                            <a:cs typeface="Arial" charset="0"/>
                          </a:rPr>
                          <m:t>𝑒𝑎</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𝑔</m:t>
                        </m:r>
                      </m:e>
                      <m:sub>
                        <m:r>
                          <a:rPr lang="en-US" sz="1400" i="0" kern="1200">
                            <a:solidFill>
                              <a:schemeClr val="tx1"/>
                            </a:solidFill>
                            <a:latin typeface="Cambria Math"/>
                            <a:ea typeface="+mn-ea"/>
                            <a:cs typeface="Arial" charset="0"/>
                          </a:rPr>
                          <m:t>𝑚</m:t>
                        </m:r>
                      </m:sub>
                    </m:sSub>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𝐶</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𝑐</m:t>
                                    </m:r>
                                  </m:sub>
                                </m:sSub>
                              </m:den>
                            </m:f>
                          </m:den>
                        </m:f>
                      </m:num>
                      <m:den>
                        <m:d>
                          <m:dPr>
                            <m:ctrlPr>
                              <a:rPr lang="en-US" sz="1400" i="1" kern="1200">
                                <a:solidFill>
                                  <a:schemeClr val="tx1"/>
                                </a:solidFill>
                                <a:latin typeface="Cambria Math" panose="02040503050406030204" pitchFamily="18" charset="0"/>
                                <a:ea typeface="+mn-ea"/>
                                <a:cs typeface="Arial" charset="0"/>
                              </a:rPr>
                            </m:ctrlPr>
                          </m:dPr>
                          <m:e>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𝑜</m:t>
                                        </m:r>
                                        <m:r>
                                          <a:rPr lang="en-US" sz="1400" i="0" kern="1200">
                                            <a:solidFill>
                                              <a:schemeClr val="tx1"/>
                                            </a:solidFill>
                                            <a:latin typeface="Cambria Math"/>
                                            <a:ea typeface="+mn-ea"/>
                                            <a:cs typeface="Arial" charset="0"/>
                                          </a:rPr>
                                          <m:t>_</m:t>
                                        </m:r>
                                        <m:r>
                                          <a:rPr lang="en-US" sz="1400" i="0" kern="1200">
                                            <a:solidFill>
                                              <a:schemeClr val="tx1"/>
                                            </a:solidFill>
                                            <a:latin typeface="Cambria Math"/>
                                            <a:ea typeface="+mn-ea"/>
                                            <a:cs typeface="Arial" charset="0"/>
                                          </a:rPr>
                                          <m:t>𝑒𝑎</m:t>
                                        </m:r>
                                      </m:sub>
                                    </m:sSub>
                                    <m:d>
                                      <m:dPr>
                                        <m:ctrlPr>
                                          <a:rPr lang="en-US" sz="1400" i="1" kern="1200">
                                            <a:solidFill>
                                              <a:schemeClr val="tx1"/>
                                            </a:solidFill>
                                            <a:latin typeface="Cambria Math" panose="02040503050406030204" pitchFamily="18" charset="0"/>
                                            <a:ea typeface="+mn-ea"/>
                                            <a:cs typeface="Arial" charset="0"/>
                                          </a:rPr>
                                        </m:ctrlPr>
                                      </m:dPr>
                                      <m:e>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𝑐</m:t>
                                            </m:r>
                                          </m:sub>
                                        </m:sSub>
                                        <m:r>
                                          <a:rPr lang="en-US" sz="1400" i="0" kern="1200">
                                            <a:solidFill>
                                              <a:schemeClr val="tx1"/>
                                            </a:solidFill>
                                            <a:latin typeface="Cambria Math"/>
                                            <a:ea typeface="+mn-ea"/>
                                            <a:cs typeface="Arial" charset="0"/>
                                          </a:rPr>
                                          <m:t>+</m:t>
                                        </m:r>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𝑝</m:t>
                                            </m:r>
                                          </m:sub>
                                        </m:sSub>
                                      </m:e>
                                    </m:d>
                                  </m:den>
                                </m:f>
                              </m:den>
                            </m:f>
                          </m:e>
                        </m:d>
                        <m:d>
                          <m:dPr>
                            <m:ctrlPr>
                              <a:rPr lang="en-US" sz="1400" i="1" kern="1200">
                                <a:solidFill>
                                  <a:schemeClr val="tx1"/>
                                </a:solidFill>
                                <a:latin typeface="Cambria Math" panose="02040503050406030204" pitchFamily="18" charset="0"/>
                                <a:ea typeface="+mn-ea"/>
                                <a:cs typeface="Arial" charset="0"/>
                              </a:rPr>
                            </m:ctrlPr>
                          </m:dPr>
                          <m:e>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𝐶</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𝑝</m:t>
                                        </m:r>
                                      </m:sub>
                                    </m:sSub>
                                  </m:den>
                                </m:f>
                              </m:den>
                            </m:f>
                          </m:e>
                        </m:d>
                      </m:den>
                    </m:f>
                  </m:oMath>
                </m:oMathPara>
              </a14:m>
              <a:endParaRPr lang="en-US" sz="1400" i="0" kern="1200">
                <a:solidFill>
                  <a:schemeClr val="tx1"/>
                </a:solidFill>
                <a:latin typeface="Cambria Math"/>
                <a:ea typeface="+mn-ea"/>
                <a:cs typeface="Arial" charset="0"/>
              </a:endParaRP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sz="1400" i="0" kern="1200">
                  <a:solidFill>
                    <a:schemeClr val="tx1"/>
                  </a:solidFill>
                  <a:latin typeface="Cambria Math"/>
                  <a:ea typeface="+mn-ea"/>
                  <a:cs typeface="Arial" charset="0"/>
                </a:rPr>
                <a:t>mid DC gain</a:t>
              </a:r>
            </a:p>
            <a:p>
              <a:pPr marL="0" indent="0" algn="l" rtl="0" fontAlgn="base">
                <a:spcBef>
                  <a:spcPct val="0"/>
                </a:spcBef>
                <a:spcAft>
                  <a:spcPct val="0"/>
                </a:spcAft>
              </a:pPr>
              <a:r>
                <a:rPr lang="en-US" sz="1400" i="0" kern="1200">
                  <a:solidFill>
                    <a:schemeClr val="tx1"/>
                  </a:solidFill>
                  <a:latin typeface="Cambria Math"/>
                  <a:ea typeface="+mn-ea"/>
                  <a:cs typeface="Arial" charset="0"/>
                </a:rPr>
                <a:t>20*log(Rcomp*gm)</a:t>
              </a:r>
            </a:p>
          </xdr:txBody>
        </xdr:sp>
      </mc:Choice>
      <mc:Fallback xmlns="">
        <xdr:sp macro="" textlink="">
          <xdr:nvSpPr>
            <xdr:cNvPr id="5" name="TextBox 5"/>
            <xdr:cNvSpPr txBox="1"/>
          </xdr:nvSpPr>
          <xdr:spPr>
            <a:xfrm>
              <a:off x="11408447" y="9472005"/>
              <a:ext cx="4991869" cy="2435074"/>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ambria Math"/>
                  <a:ea typeface="+mn-ea"/>
                  <a:cs typeface="+mn-cs"/>
                </a:rPr>
                <a:t>compesation transfer function</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altLang="zh-CN" sz="1400" i="0" kern="1200">
                  <a:solidFill>
                    <a:schemeClr val="tx1"/>
                  </a:solidFill>
                  <a:latin typeface="Cambria Math"/>
                  <a:ea typeface="+mn-ea"/>
                  <a:cs typeface="Arial" charset="0"/>
                </a:rPr>
                <a:t>𝐺_𝑐</a:t>
              </a:r>
              <a:r>
                <a:rPr lang="en-US" altLang="zh-CN" sz="1400" b="0" i="0" kern="1200">
                  <a:solidFill>
                    <a:schemeClr val="tx1"/>
                  </a:solidFill>
                  <a:latin typeface="Cambria Math"/>
                  <a:ea typeface="+mn-ea"/>
                  <a:cs typeface="Arial" charset="0"/>
                </a:rPr>
                <a:t>𝐹𝐵 </a:t>
              </a:r>
              <a:r>
                <a:rPr lang="en-US" sz="1400" i="0" kern="1200">
                  <a:solidFill>
                    <a:schemeClr val="tx1"/>
                  </a:solidFill>
                  <a:latin typeface="Cambria Math"/>
                  <a:ea typeface="+mn-ea"/>
                  <a:cs typeface="Arial" charset="0"/>
                </a:rPr>
                <a:t>〖</a:t>
              </a:r>
              <a:r>
                <a:rPr lang="en-US" sz="1400" b="0" i="0" kern="1200">
                  <a:solidFill>
                    <a:schemeClr val="tx1"/>
                  </a:solidFill>
                  <a:latin typeface="Cambria Math"/>
                  <a:ea typeface="+mn-ea"/>
                  <a:cs typeface="Arial" charset="0"/>
                </a:rPr>
                <a:t>=𝑉_𝑐/𝑉_𝐹𝐵 =</a:t>
              </a:r>
              <a:r>
                <a:rPr lang="en-US" sz="1400" i="0" kern="1200">
                  <a:solidFill>
                    <a:schemeClr val="tx1"/>
                  </a:solidFill>
                  <a:latin typeface="Cambria Math"/>
                  <a:ea typeface="+mn-ea"/>
                  <a:cs typeface="Arial" charset="0"/>
                </a:rPr>
                <a:t>𝑅〗_(𝑜_𝑒𝑎) 𝑔_𝑚  (1+𝑠/(1⁄(𝑅_𝐶 𝐶_𝑐 )))/(1+𝑠/(1⁄(𝑅_(𝑜_𝑒𝑎) (𝐶_𝑐+𝐶_𝑝 ) )))(1+𝑠/(1⁄(𝑅_𝐶 𝐶_𝑝 ))) </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sz="1400" i="0" kern="1200">
                  <a:solidFill>
                    <a:schemeClr val="tx1"/>
                  </a:solidFill>
                  <a:latin typeface="Cambria Math"/>
                  <a:ea typeface="+mn-ea"/>
                  <a:cs typeface="Arial" charset="0"/>
                </a:rPr>
                <a:t>mid DC gain</a:t>
              </a:r>
            </a:p>
            <a:p>
              <a:pPr marL="0" indent="0" algn="l" rtl="0" fontAlgn="base">
                <a:spcBef>
                  <a:spcPct val="0"/>
                </a:spcBef>
                <a:spcAft>
                  <a:spcPct val="0"/>
                </a:spcAft>
              </a:pPr>
              <a:r>
                <a:rPr lang="en-US" sz="1400" i="0" kern="1200">
                  <a:solidFill>
                    <a:schemeClr val="tx1"/>
                  </a:solidFill>
                  <a:latin typeface="Cambria Math"/>
                  <a:ea typeface="+mn-ea"/>
                  <a:cs typeface="Arial" charset="0"/>
                </a:rPr>
                <a:t>20*log(Rcomp*gm)</a:t>
              </a:r>
            </a:p>
          </xdr:txBody>
        </xdr:sp>
      </mc:Fallback>
    </mc:AlternateContent>
    <xdr:clientData/>
  </xdr:twoCellAnchor>
  <xdr:twoCellAnchor>
    <xdr:from>
      <xdr:col>2</xdr:col>
      <xdr:colOff>622300</xdr:colOff>
      <xdr:row>45</xdr:row>
      <xdr:rowOff>68035</xdr:rowOff>
    </xdr:from>
    <xdr:to>
      <xdr:col>14</xdr:col>
      <xdr:colOff>641534</xdr:colOff>
      <xdr:row>68</xdr:row>
      <xdr:rowOff>54921</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174625</xdr:colOff>
      <xdr:row>72</xdr:row>
      <xdr:rowOff>152976</xdr:rowOff>
    </xdr:from>
    <xdr:to>
      <xdr:col>20</xdr:col>
      <xdr:colOff>185343</xdr:colOff>
      <xdr:row>82</xdr:row>
      <xdr:rowOff>50427</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0337800" y="13616564"/>
              <a:ext cx="3249218" cy="1707201"/>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indent="0" algn="l" rtl="0"/>
              <a:r>
                <a:rPr kumimoji="0" lang="en-US" sz="1400" b="0" i="0" u="none" strike="noStrike" kern="0" cap="none" spc="0" normalizeH="0" baseline="0">
                  <a:ln>
                    <a:noFill/>
                  </a:ln>
                  <a:solidFill>
                    <a:prstClr val="black"/>
                  </a:solidFill>
                  <a:effectLst/>
                  <a:uLnTx/>
                  <a:uFillTx/>
                  <a:latin typeface="Cambria Math"/>
                  <a:ea typeface="+mn-ea"/>
                  <a:cs typeface="+mn-cs"/>
                </a:rPr>
                <a:t>loop transfer function</a:t>
              </a:r>
            </a:p>
            <a:p>
              <a:pPr marL="0" indent="0" algn="l" rtl="0"/>
              <a:endParaRPr kumimoji="0" lang="en-US" sz="1400" b="0" i="0" u="none" strike="noStrike" kern="0" cap="none" spc="0" normalizeH="0" baseline="0">
                <a:ln>
                  <a:noFill/>
                </a:ln>
                <a:solidFill>
                  <a:prstClr val="black"/>
                </a:solidFill>
                <a:effectLst/>
                <a:uLnTx/>
                <a:uFillTx/>
                <a:latin typeface="Cambria Math"/>
                <a:ea typeface="+mn-ea"/>
                <a:cs typeface="+mn-cs"/>
              </a:endParaRPr>
            </a:p>
            <a:p>
              <a:pPr marL="0" indent="0" algn="l" rtl="0"/>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altLang="zh-CN" sz="1800" b="0" i="0" u="none" strike="noStrike" kern="0" cap="none" spc="0" normalizeH="0" baseline="0">
                          <a:ln>
                            <a:noFill/>
                          </a:ln>
                          <a:solidFill>
                            <a:prstClr val="black"/>
                          </a:solidFill>
                          <a:effectLst/>
                          <a:uLnTx/>
                          <a:uFillTx/>
                          <a:latin typeface="Cambria Math"/>
                          <a:ea typeface="+mn-ea"/>
                          <a:cs typeface="+mn-cs"/>
                        </a:rPr>
                        <m:t>𝐿𝑂𝑂𝑃</m:t>
                      </m:r>
                    </m:sub>
                  </m:sSub>
                  <m:r>
                    <a:rPr kumimoji="0" lang="en-US" sz="1800" b="0" i="0" u="none" strike="noStrike" kern="0" cap="none" spc="0" normalizeH="0" baseline="0">
                      <a:ln>
                        <a:noFill/>
                      </a:ln>
                      <a:solidFill>
                        <a:prstClr val="black"/>
                      </a:solidFill>
                      <a:effectLst/>
                      <a:uLnTx/>
                      <a:uFillTx/>
                      <a:latin typeface="Cambria Math"/>
                      <a:ea typeface="+mn-ea"/>
                      <a:cs typeface="+mn-cs"/>
                    </a:rPr>
                    <m:t>=</m:t>
                  </m:r>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sz="1800" b="0" i="0" u="none" strike="noStrike" kern="0" cap="none" spc="0" normalizeH="0" baseline="0">
                          <a:ln>
                            <a:noFill/>
                          </a:ln>
                          <a:solidFill>
                            <a:prstClr val="black"/>
                          </a:solidFill>
                          <a:effectLst/>
                          <a:uLnTx/>
                          <a:uFillTx/>
                          <a:latin typeface="Cambria Math"/>
                          <a:ea typeface="+mn-ea"/>
                          <a:cs typeface="+mn-cs"/>
                        </a:rPr>
                        <m:t>𝑣𝐿</m:t>
                      </m:r>
                    </m:sub>
                  </m:sSub>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altLang="zh-CN" sz="1800" b="0" i="0" u="none" strike="noStrike" kern="0" cap="none" spc="0" normalizeH="0" baseline="0">
                          <a:ln>
                            <a:noFill/>
                          </a:ln>
                          <a:solidFill>
                            <a:prstClr val="black"/>
                          </a:solidFill>
                          <a:effectLst/>
                          <a:uLnTx/>
                          <a:uFillTx/>
                          <a:latin typeface="Cambria Math"/>
                          <a:ea typeface="+mn-ea"/>
                          <a:cs typeface="+mn-cs"/>
                        </a:rPr>
                        <m:t>𝐿</m:t>
                      </m:r>
                      <m:r>
                        <a:rPr kumimoji="0" lang="en-US" sz="1800" b="0" i="0" u="none" strike="noStrike" kern="0" cap="none" spc="0" normalizeH="0" baseline="0">
                          <a:ln>
                            <a:noFill/>
                          </a:ln>
                          <a:solidFill>
                            <a:prstClr val="black"/>
                          </a:solidFill>
                          <a:effectLst/>
                          <a:uLnTx/>
                          <a:uFillTx/>
                          <a:latin typeface="Cambria Math"/>
                          <a:ea typeface="+mn-ea"/>
                          <a:cs typeface="+mn-cs"/>
                        </a:rPr>
                        <m:t>𝑐</m:t>
                      </m:r>
                    </m:sub>
                  </m:sSub>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sz="1800" b="0" i="0" u="none" strike="noStrike" kern="0" cap="none" spc="0" normalizeH="0" baseline="0">
                          <a:ln>
                            <a:noFill/>
                          </a:ln>
                          <a:solidFill>
                            <a:prstClr val="black"/>
                          </a:solidFill>
                          <a:effectLst/>
                          <a:uLnTx/>
                          <a:uFillTx/>
                          <a:latin typeface="Cambria Math"/>
                          <a:ea typeface="+mn-ea"/>
                          <a:cs typeface="+mn-cs"/>
                        </a:rPr>
                        <m:t>𝑐</m:t>
                      </m:r>
                      <m:r>
                        <m:rPr>
                          <m:sty m:val="p"/>
                        </m:rPr>
                        <a:rPr kumimoji="0" lang="en-US" sz="1800" b="0" i="0" u="none" strike="noStrike" kern="0" cap="none" spc="0" normalizeH="0" baseline="0">
                          <a:ln>
                            <a:noFill/>
                          </a:ln>
                          <a:solidFill>
                            <a:prstClr val="black"/>
                          </a:solidFill>
                          <a:effectLst/>
                          <a:uLnTx/>
                          <a:uFillTx/>
                          <a:latin typeface="Cambria Math"/>
                          <a:ea typeface="+mn-ea"/>
                          <a:cs typeface="+mn-cs"/>
                        </a:rPr>
                        <m:t>FB</m:t>
                      </m:r>
                    </m:sub>
                  </m:sSub>
                </m:oMath>
              </a14:m>
              <a:r>
                <a:rPr kumimoji="0" lang="en-US" sz="1800" b="0" i="0" u="none" strike="noStrike" kern="0" cap="none" spc="0" normalizeH="0" baseline="0" noProof="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noProof="0">
                          <a:ln>
                            <a:noFill/>
                          </a:ln>
                          <a:solidFill>
                            <a:prstClr val="black"/>
                          </a:solidFill>
                          <a:effectLst/>
                          <a:uLnTx/>
                          <a:uFillTx/>
                          <a:latin typeface="Cambria Math"/>
                          <a:ea typeface="+mn-ea"/>
                          <a:cs typeface="+mn-cs"/>
                        </a:rPr>
                        <m:t>𝐺</m:t>
                      </m:r>
                    </m:e>
                    <m:sub>
                      <m:r>
                        <m:rPr>
                          <m:sty m:val="p"/>
                        </m:rPr>
                        <a:rPr kumimoji="0" lang="en-US" sz="1800" b="0" i="0" u="none" strike="noStrike" kern="0" cap="none" spc="0" normalizeH="0" baseline="0" noProof="0">
                          <a:ln>
                            <a:noFill/>
                          </a:ln>
                          <a:solidFill>
                            <a:prstClr val="black"/>
                          </a:solidFill>
                          <a:effectLst/>
                          <a:uLnTx/>
                          <a:uFillTx/>
                          <a:latin typeface="Cambria Math"/>
                          <a:ea typeface="+mn-ea"/>
                          <a:cs typeface="+mn-cs"/>
                        </a:rPr>
                        <m:t>FB</m:t>
                      </m:r>
                      <m:r>
                        <a:rPr kumimoji="0" lang="en-US" sz="1800" b="0" i="1" u="none" strike="noStrike" kern="0" cap="none" spc="0" normalizeH="0" baseline="0" noProof="0">
                          <a:ln>
                            <a:noFill/>
                          </a:ln>
                          <a:solidFill>
                            <a:prstClr val="black"/>
                          </a:solidFill>
                          <a:effectLst/>
                          <a:uLnTx/>
                          <a:uFillTx/>
                          <a:latin typeface="Cambria Math"/>
                          <a:ea typeface="+mn-ea"/>
                          <a:cs typeface="+mn-cs"/>
                        </a:rPr>
                        <m:t>𝑣</m:t>
                      </m:r>
                    </m:sub>
                  </m:sSub>
                </m:oMath>
              </a14:m>
              <a:endParaRPr kumimoji="0" lang="en-US" sz="18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          </a:t>
              </a:r>
            </a:p>
            <a:p>
              <a:pPr marL="0" indent="0" algn="l" rtl="0"/>
              <a14:m>
                <m:oMath xmlns:m="http://schemas.openxmlformats.org/officeDocument/2006/math">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𝑉</m:t>
                          </m:r>
                        </m:e>
                        <m:sub>
                          <m:r>
                            <a:rPr kumimoji="0" lang="en-US" sz="1800" b="0" i="0" u="none" strike="noStrike" kern="0" cap="none" spc="0" normalizeH="0" baseline="0">
                              <a:ln>
                                <a:noFill/>
                              </a:ln>
                              <a:solidFill>
                                <a:prstClr val="black"/>
                              </a:solidFill>
                              <a:effectLst/>
                              <a:uLnTx/>
                              <a:uFillTx/>
                              <a:latin typeface="Cambria Math"/>
                              <a:ea typeface="+mn-ea"/>
                              <a:cs typeface="+mn-cs"/>
                            </a:rPr>
                            <m:t>𝑜𝑢𝑡</m:t>
                          </m:r>
                        </m:sub>
                      </m:sSub>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𝑖</m:t>
                          </m:r>
                        </m:e>
                        <m:sub>
                          <m:r>
                            <a:rPr kumimoji="0" lang="en-US" sz="1800" b="0" i="0" u="none" strike="noStrike" kern="0" cap="none" spc="0" normalizeH="0" baseline="0">
                              <a:ln>
                                <a:noFill/>
                              </a:ln>
                              <a:solidFill>
                                <a:prstClr val="black"/>
                              </a:solidFill>
                              <a:effectLst/>
                              <a:uLnTx/>
                              <a:uFillTx/>
                              <a:latin typeface="Cambria Math"/>
                              <a:ea typeface="+mn-ea"/>
                              <a:cs typeface="+mn-cs"/>
                            </a:rPr>
                            <m:t>𝐿</m:t>
                          </m:r>
                        </m:sub>
                      </m:sSub>
                    </m:den>
                  </m:f>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r>
                        <a:rPr kumimoji="0" lang="en-US" sz="1800" b="0" i="0" u="none" strike="noStrike" kern="0" cap="none" spc="0" normalizeH="0" baseline="0">
                          <a:ln>
                            <a:noFill/>
                          </a:ln>
                          <a:solidFill>
                            <a:prstClr val="black"/>
                          </a:solidFill>
                          <a:effectLst/>
                          <a:uLnTx/>
                          <a:uFillTx/>
                          <a:latin typeface="Cambria Math"/>
                          <a:ea typeface="+mn-ea"/>
                          <a:cs typeface="+mn-cs"/>
                        </a:rPr>
                        <m:t>1</m:t>
                      </m:r>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𝑔</m:t>
                              </m:r>
                            </m:e>
                            <m:sub>
                              <m:r>
                                <a:rPr kumimoji="0" lang="en-US" sz="1800" b="0" i="0" u="none" strike="noStrike" kern="0" cap="none" spc="0" normalizeH="0" baseline="0">
                                  <a:ln>
                                    <a:noFill/>
                                  </a:ln>
                                  <a:solidFill>
                                    <a:prstClr val="black"/>
                                  </a:solidFill>
                                  <a:effectLst/>
                                  <a:uLnTx/>
                                  <a:uFillTx/>
                                  <a:latin typeface="Cambria Math"/>
                                  <a:ea typeface="+mn-ea"/>
                                  <a:cs typeface="+mn-cs"/>
                                </a:rPr>
                                <m:t>𝑚</m:t>
                              </m:r>
                              <m:r>
                                <a:rPr kumimoji="0" lang="en-US" sz="1800" b="0" i="0" u="none" strike="noStrike" kern="0" cap="none" spc="0" normalizeH="0" baseline="0">
                                  <a:ln>
                                    <a:noFill/>
                                  </a:ln>
                                  <a:solidFill>
                                    <a:prstClr val="black"/>
                                  </a:solidFill>
                                  <a:effectLst/>
                                  <a:uLnTx/>
                                  <a:uFillTx/>
                                  <a:latin typeface="Cambria Math"/>
                                  <a:ea typeface="+mn-ea"/>
                                  <a:cs typeface="+mn-cs"/>
                                </a:rPr>
                                <m:t>_</m:t>
                              </m:r>
                              <m:r>
                                <a:rPr kumimoji="0" lang="en-US" sz="1800" b="0" i="0" u="none" strike="noStrike" kern="0" cap="none" spc="0" normalizeH="0" baseline="0">
                                  <a:ln>
                                    <a:noFill/>
                                  </a:ln>
                                  <a:solidFill>
                                    <a:prstClr val="black"/>
                                  </a:solidFill>
                                  <a:effectLst/>
                                  <a:uLnTx/>
                                  <a:uFillTx/>
                                  <a:latin typeface="Cambria Math"/>
                                  <a:ea typeface="+mn-ea"/>
                                  <a:cs typeface="+mn-cs"/>
                                </a:rPr>
                                <m:t>𝑝𝑠</m:t>
                              </m:r>
                            </m:sub>
                          </m:sSub>
                          <m:r>
                            <a:rPr kumimoji="0" lang="en-US" sz="1800" b="0" i="0" u="none" strike="noStrike" kern="0" cap="none" spc="0" normalizeH="0" baseline="0">
                              <a:ln>
                                <a:noFill/>
                              </a:ln>
                              <a:solidFill>
                                <a:prstClr val="black"/>
                              </a:solidFill>
                              <a:effectLst/>
                              <a:uLnTx/>
                              <a:uFillTx/>
                              <a:latin typeface="Cambria Math"/>
                              <a:ea typeface="+mn-ea"/>
                              <a:cs typeface="+mn-cs"/>
                            </a:rPr>
                            <m:t>𝑅</m:t>
                          </m:r>
                        </m:e>
                        <m:sub>
                          <m:r>
                            <a:rPr kumimoji="0" lang="en-US" sz="1800" b="0" i="0" u="none" strike="noStrike" kern="0" cap="none" spc="0" normalizeH="0" baseline="0">
                              <a:ln>
                                <a:noFill/>
                              </a:ln>
                              <a:solidFill>
                                <a:prstClr val="black"/>
                              </a:solidFill>
                              <a:effectLst/>
                              <a:uLnTx/>
                              <a:uFillTx/>
                              <a:latin typeface="Cambria Math"/>
                              <a:ea typeface="+mn-ea"/>
                              <a:cs typeface="+mn-cs"/>
                            </a:rPr>
                            <m:t>𝑠𝑛𝑠</m:t>
                          </m:r>
                        </m:sub>
                      </m:sSub>
                    </m:den>
                  </m:f>
                </m:oMath>
              </a14:m>
              <a:r>
                <a:rPr kumimoji="0" lang="en-US" sz="1800" b="0" i="0" u="none" strike="noStrike" kern="0" cap="none" spc="0" normalizeH="0" baseline="0">
                  <a:ln>
                    <a:noFill/>
                  </a:ln>
                  <a:solidFill>
                    <a:prstClr val="black"/>
                  </a:solidFill>
                  <a:effectLst/>
                  <a:uLnTx/>
                  <a:uFillTx/>
                  <a:latin typeface="Cambria Math"/>
                  <a:ea typeface="+mn-ea"/>
                  <a:cs typeface="+mn-cs"/>
                </a:rPr>
                <a:t> </a:t>
              </a:r>
              <a14:m>
                <m:oMath xmlns:m="http://schemas.openxmlformats.org/officeDocument/2006/math">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m:rPr>
                              <m:sty m:val="p"/>
                            </m:rPr>
                            <a:rPr kumimoji="0" lang="en-US" sz="1800" b="0" i="0" u="none" strike="noStrike" kern="0" cap="none" spc="0" normalizeH="0" baseline="0">
                              <a:ln>
                                <a:noFill/>
                              </a:ln>
                              <a:solidFill>
                                <a:prstClr val="black"/>
                              </a:solidFill>
                              <a:effectLst/>
                              <a:uLnTx/>
                              <a:uFillTx/>
                              <a:latin typeface="Cambria Math"/>
                              <a:ea typeface="+mn-ea"/>
                              <a:cs typeface="+mn-cs"/>
                            </a:rPr>
                            <m:t>V</m:t>
                          </m:r>
                        </m:e>
                        <m:sub>
                          <m:r>
                            <a:rPr kumimoji="0" lang="en-US" sz="1800" b="0" i="0" u="none" strike="noStrike" kern="0" cap="none" spc="0" normalizeH="0" baseline="0">
                              <a:ln>
                                <a:noFill/>
                              </a:ln>
                              <a:solidFill>
                                <a:prstClr val="black"/>
                              </a:solidFill>
                              <a:effectLst/>
                              <a:uLnTx/>
                              <a:uFillTx/>
                              <a:latin typeface="Cambria Math"/>
                              <a:ea typeface="+mn-ea"/>
                              <a:cs typeface="+mn-cs"/>
                            </a:rPr>
                            <m:t>𝑐</m:t>
                          </m:r>
                        </m:sub>
                      </m:sSub>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𝑉</m:t>
                          </m:r>
                        </m:e>
                        <m:sub>
                          <m:r>
                            <a:rPr kumimoji="0" lang="en-US" sz="1800" b="0" i="1" u="none" strike="noStrike" kern="0" cap="none" spc="0" normalizeH="0" baseline="0">
                              <a:ln>
                                <a:noFill/>
                              </a:ln>
                              <a:solidFill>
                                <a:prstClr val="black"/>
                              </a:solidFill>
                              <a:effectLst/>
                              <a:uLnTx/>
                              <a:uFillTx/>
                              <a:latin typeface="Cambria Math"/>
                              <a:ea typeface="+mn-ea"/>
                              <a:cs typeface="+mn-cs"/>
                            </a:rPr>
                            <m:t>𝑟𝑒𝑓</m:t>
                          </m:r>
                        </m:sub>
                      </m:sSub>
                    </m:den>
                  </m:f>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f>
                    <m:f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m:rPr>
                              <m:sty m:val="p"/>
                            </m:rPr>
                            <a:rPr kumimoji="0" lang="en-US" sz="1800" b="0" i="0" u="none" strike="noStrike" kern="0" cap="none" spc="0" normalizeH="0" baseline="0" noProof="0">
                              <a:ln>
                                <a:noFill/>
                              </a:ln>
                              <a:solidFill>
                                <a:prstClr val="black"/>
                              </a:solidFill>
                              <a:effectLst/>
                              <a:uLnTx/>
                              <a:uFillTx/>
                              <a:latin typeface="Cambria Math"/>
                              <a:ea typeface="+mn-ea"/>
                              <a:cs typeface="+mn-cs"/>
                            </a:rPr>
                            <m:t>V</m:t>
                          </m:r>
                        </m:e>
                        <m:sub>
                          <m:r>
                            <a:rPr kumimoji="0" lang="en-US" sz="1800" b="0" i="1" u="none" strike="noStrike" kern="0" cap="none" spc="0" normalizeH="0" baseline="0" noProof="0">
                              <a:ln>
                                <a:noFill/>
                              </a:ln>
                              <a:solidFill>
                                <a:prstClr val="black"/>
                              </a:solidFill>
                              <a:effectLst/>
                              <a:uLnTx/>
                              <a:uFillTx/>
                              <a:latin typeface="Cambria Math"/>
                              <a:ea typeface="+mn-ea"/>
                              <a:cs typeface="+mn-cs"/>
                            </a:rPr>
                            <m:t>𝑟𝑒𝑓</m:t>
                          </m:r>
                        </m:sub>
                      </m:sSub>
                    </m:num>
                    <m:den>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noProof="0">
                              <a:ln>
                                <a:noFill/>
                              </a:ln>
                              <a:solidFill>
                                <a:prstClr val="black"/>
                              </a:solidFill>
                              <a:effectLst/>
                              <a:uLnTx/>
                              <a:uFillTx/>
                              <a:latin typeface="Cambria Math"/>
                              <a:ea typeface="+mn-ea"/>
                              <a:cs typeface="+mn-cs"/>
                            </a:rPr>
                            <m:t>𝑉</m:t>
                          </m:r>
                        </m:e>
                        <m:sub>
                          <m:r>
                            <a:rPr kumimoji="0" lang="en-US" sz="1800" b="0" i="0" u="none" strike="noStrike" kern="0" cap="none" spc="0" normalizeH="0" baseline="0" noProof="0">
                              <a:ln>
                                <a:noFill/>
                              </a:ln>
                              <a:solidFill>
                                <a:prstClr val="black"/>
                              </a:solidFill>
                              <a:effectLst/>
                              <a:uLnTx/>
                              <a:uFillTx/>
                              <a:latin typeface="Cambria Math"/>
                              <a:ea typeface="+mn-ea"/>
                              <a:cs typeface="+mn-cs"/>
                            </a:rPr>
                            <m:t>𝑜𝑢𝑡</m:t>
                          </m:r>
                        </m:sub>
                      </m:sSub>
                    </m:den>
                  </m:f>
                </m:oMath>
              </a14:m>
              <a:endParaRPr kumimoji="0" lang="en-US" sz="1800" b="0" i="0" u="none" strike="noStrike" kern="0" cap="none" spc="0" normalizeH="0" baseline="0">
                <a:ln>
                  <a:noFill/>
                </a:ln>
                <a:solidFill>
                  <a:prstClr val="black"/>
                </a:solidFill>
                <a:effectLst/>
                <a:uLnTx/>
                <a:uFillTx/>
                <a:latin typeface="Cambria Math"/>
                <a:ea typeface="+mn-ea"/>
                <a:cs typeface="+mn-cs"/>
              </a:endParaRPr>
            </a:p>
          </xdr:txBody>
        </xdr:sp>
      </mc:Choice>
      <mc:Fallback xmlns="">
        <xdr:sp macro="" textlink="">
          <xdr:nvSpPr>
            <xdr:cNvPr id="7" name="TextBox 6"/>
            <xdr:cNvSpPr txBox="1"/>
          </xdr:nvSpPr>
          <xdr:spPr>
            <a:xfrm>
              <a:off x="10337800" y="13616564"/>
              <a:ext cx="3249218" cy="1707201"/>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indent="0" algn="l" rtl="0"/>
              <a:r>
                <a:rPr kumimoji="0" lang="en-US" sz="1400" b="0" i="0" u="none" strike="noStrike" kern="0" cap="none" spc="0" normalizeH="0" baseline="0">
                  <a:ln>
                    <a:noFill/>
                  </a:ln>
                  <a:solidFill>
                    <a:prstClr val="black"/>
                  </a:solidFill>
                  <a:effectLst/>
                  <a:uLnTx/>
                  <a:uFillTx/>
                  <a:latin typeface="Cambria Math"/>
                  <a:ea typeface="+mn-ea"/>
                  <a:cs typeface="+mn-cs"/>
                </a:rPr>
                <a:t>loop transfer function</a:t>
              </a:r>
            </a:p>
            <a:p>
              <a:pPr marL="0" indent="0" algn="l" rtl="0"/>
              <a:endParaRPr kumimoji="0" lang="en-US" sz="14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altLang="zh-CN" sz="1800" b="0" i="0" u="none" strike="noStrike" kern="0" cap="none" spc="0" normalizeH="0" baseline="0">
                  <a:ln>
                    <a:noFill/>
                  </a:ln>
                  <a:solidFill>
                    <a:prstClr val="black"/>
                  </a:solidFill>
                  <a:effectLst/>
                  <a:uLnTx/>
                  <a:uFillTx/>
                  <a:latin typeface="Cambria Math"/>
                  <a:ea typeface="+mn-ea"/>
                  <a:cs typeface="+mn-cs"/>
                </a:rPr>
                <a:t>𝐺_𝐿𝑂𝑂𝑃</a:t>
              </a:r>
              <a:r>
                <a:rPr kumimoji="0" lang="en-US" sz="1800" b="0" i="0" u="none" strike="noStrike" kern="0" cap="none" spc="0" normalizeH="0" baseline="0">
                  <a:ln>
                    <a:noFill/>
                  </a:ln>
                  <a:solidFill>
                    <a:prstClr val="black"/>
                  </a:solidFill>
                  <a:effectLst/>
                  <a:uLnTx/>
                  <a:uFillTx/>
                  <a:latin typeface="Cambria Math"/>
                  <a:ea typeface="+mn-ea"/>
                  <a:cs typeface="+mn-cs"/>
                </a:rPr>
                <a:t>=</a:t>
              </a:r>
              <a:r>
                <a:rPr kumimoji="0" lang="en-US" altLang="zh-CN" sz="1800" b="0" i="0" u="none" strike="noStrike" kern="0" cap="none" spc="0" normalizeH="0" baseline="0">
                  <a:ln>
                    <a:noFill/>
                  </a:ln>
                  <a:solidFill>
                    <a:prstClr val="black"/>
                  </a:solidFill>
                  <a:effectLst/>
                  <a:uLnTx/>
                  <a:uFillTx/>
                  <a:latin typeface="Cambria Math"/>
                  <a:ea typeface="+mn-ea"/>
                  <a:cs typeface="+mn-cs"/>
                </a:rPr>
                <a:t>𝐺_</a:t>
              </a:r>
              <a:r>
                <a:rPr kumimoji="0" lang="en-US" sz="1800" b="0" i="0" u="none" strike="noStrike" kern="0" cap="none" spc="0" normalizeH="0" baseline="0">
                  <a:ln>
                    <a:noFill/>
                  </a:ln>
                  <a:solidFill>
                    <a:prstClr val="black"/>
                  </a:solidFill>
                  <a:effectLst/>
                  <a:uLnTx/>
                  <a:uFillTx/>
                  <a:latin typeface="Cambria Math"/>
                  <a:ea typeface="+mn-ea"/>
                  <a:cs typeface="+mn-cs"/>
                </a:rPr>
                <a:t>𝑣𝐿*</a:t>
              </a:r>
              <a:r>
                <a:rPr kumimoji="0" lang="en-US" altLang="zh-CN" sz="1800" b="0" i="0" u="none" strike="noStrike" kern="0" cap="none" spc="0" normalizeH="0" baseline="0">
                  <a:ln>
                    <a:noFill/>
                  </a:ln>
                  <a:solidFill>
                    <a:prstClr val="black"/>
                  </a:solidFill>
                  <a:effectLst/>
                  <a:uLnTx/>
                  <a:uFillTx/>
                  <a:latin typeface="Cambria Math"/>
                  <a:ea typeface="+mn-ea"/>
                  <a:cs typeface="+mn-cs"/>
                </a:rPr>
                <a:t>𝐺_𝐿</a:t>
              </a:r>
              <a:r>
                <a:rPr kumimoji="0" lang="en-US" sz="1800" b="0" i="0" u="none" strike="noStrike" kern="0" cap="none" spc="0" normalizeH="0" baseline="0">
                  <a:ln>
                    <a:noFill/>
                  </a:ln>
                  <a:solidFill>
                    <a:prstClr val="black"/>
                  </a:solidFill>
                  <a:effectLst/>
                  <a:uLnTx/>
                  <a:uFillTx/>
                  <a:latin typeface="Cambria Math"/>
                  <a:ea typeface="+mn-ea"/>
                  <a:cs typeface="+mn-cs"/>
                </a:rPr>
                <a:t>𝑐*</a:t>
              </a:r>
              <a:r>
                <a:rPr kumimoji="0" lang="en-US" altLang="zh-CN" sz="1800" b="0" i="0" u="none" strike="noStrike" kern="0" cap="none" spc="0" normalizeH="0" baseline="0">
                  <a:ln>
                    <a:noFill/>
                  </a:ln>
                  <a:solidFill>
                    <a:prstClr val="black"/>
                  </a:solidFill>
                  <a:effectLst/>
                  <a:uLnTx/>
                  <a:uFillTx/>
                  <a:latin typeface="Cambria Math"/>
                  <a:ea typeface="+mn-ea"/>
                  <a:cs typeface="+mn-cs"/>
                </a:rPr>
                <a:t>𝐺_</a:t>
              </a:r>
              <a:r>
                <a:rPr kumimoji="0" lang="en-US" sz="1800" b="0" i="0" u="none" strike="noStrike" kern="0" cap="none" spc="0" normalizeH="0" baseline="0">
                  <a:ln>
                    <a:noFill/>
                  </a:ln>
                  <a:solidFill>
                    <a:prstClr val="black"/>
                  </a:solidFill>
                  <a:effectLst/>
                  <a:uLnTx/>
                  <a:uFillTx/>
                  <a:latin typeface="Cambria Math"/>
                  <a:ea typeface="+mn-ea"/>
                  <a:cs typeface="+mn-cs"/>
                </a:rPr>
                <a:t>𝑐FB</a:t>
              </a:r>
              <a:r>
                <a:rPr kumimoji="0" lang="en-US" sz="1800" b="0" i="0" u="none" strike="noStrike" kern="0" cap="none" spc="0" normalizeH="0" baseline="0" noProof="0">
                  <a:ln>
                    <a:noFill/>
                  </a:ln>
                  <a:solidFill>
                    <a:prstClr val="black"/>
                  </a:solidFill>
                  <a:effectLst/>
                  <a:uLnTx/>
                  <a:uFillTx/>
                  <a:latin typeface="Cambria Math"/>
                  <a:ea typeface="+mn-ea"/>
                  <a:cs typeface="+mn-cs"/>
                </a:rPr>
                <a:t>*</a:t>
              </a:r>
              <a:r>
                <a:rPr kumimoji="0" lang="en-US" altLang="zh-CN" sz="1800" b="0" i="0" u="none" strike="noStrike" kern="0" cap="none" spc="0" normalizeH="0" baseline="0" noProof="0">
                  <a:ln>
                    <a:noFill/>
                  </a:ln>
                  <a:solidFill>
                    <a:prstClr val="black"/>
                  </a:solidFill>
                  <a:effectLst/>
                  <a:uLnTx/>
                  <a:uFillTx/>
                  <a:latin typeface="Cambria Math"/>
                  <a:ea typeface="+mn-ea"/>
                  <a:cs typeface="+mn-cs"/>
                </a:rPr>
                <a:t>𝐺_</a:t>
              </a:r>
              <a:r>
                <a:rPr kumimoji="0" lang="en-US" sz="1800" b="0" i="0" u="none" strike="noStrike" kern="0" cap="none" spc="0" normalizeH="0" baseline="0" noProof="0">
                  <a:ln>
                    <a:noFill/>
                  </a:ln>
                  <a:solidFill>
                    <a:prstClr val="black"/>
                  </a:solidFill>
                  <a:effectLst/>
                  <a:uLnTx/>
                  <a:uFillTx/>
                  <a:latin typeface="Cambria Math"/>
                  <a:ea typeface="+mn-ea"/>
                  <a:cs typeface="+mn-cs"/>
                </a:rPr>
                <a:t>FB𝑣</a:t>
              </a:r>
              <a:endParaRPr kumimoji="0" lang="en-US" sz="18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          </a:t>
              </a: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=𝑉_𝑜𝑢𝑡/𝑖_𝐿 ∗1/〖𝑔_(𝑚_𝑝𝑠) 𝑅〗_𝑠𝑛𝑠  ∗V_𝑐/𝑉_𝑟𝑒𝑓 *</a:t>
              </a:r>
              <a:r>
                <a:rPr kumimoji="0" lang="en-US" sz="1800" b="0" i="0" u="none" strike="noStrike" kern="0" cap="none" spc="0" normalizeH="0" baseline="0" noProof="0">
                  <a:ln>
                    <a:noFill/>
                  </a:ln>
                  <a:solidFill>
                    <a:prstClr val="black"/>
                  </a:solidFill>
                  <a:effectLst/>
                  <a:uLnTx/>
                  <a:uFillTx/>
                  <a:latin typeface="Cambria Math"/>
                  <a:ea typeface="+mn-ea"/>
                  <a:cs typeface="+mn-cs"/>
                </a:rPr>
                <a:t>V_𝑟𝑒𝑓/𝑉_𝑜𝑢𝑡 </a:t>
              </a:r>
              <a:endParaRPr kumimoji="0" lang="en-US" sz="1800" b="0" i="0" u="none" strike="noStrike" kern="0" cap="none" spc="0" normalizeH="0" baseline="0">
                <a:ln>
                  <a:noFill/>
                </a:ln>
                <a:solidFill>
                  <a:prstClr val="black"/>
                </a:solidFill>
                <a:effectLst/>
                <a:uLnTx/>
                <a:uFillTx/>
                <a:latin typeface="Cambria Math"/>
                <a:ea typeface="+mn-ea"/>
                <a:cs typeface="+mn-cs"/>
              </a:endParaRPr>
            </a:p>
          </xdr:txBody>
        </xdr:sp>
      </mc:Fallback>
    </mc:AlternateContent>
    <xdr:clientData/>
  </xdr:twoCellAnchor>
  <xdr:twoCellAnchor>
    <xdr:from>
      <xdr:col>3</xdr:col>
      <xdr:colOff>4536</xdr:colOff>
      <xdr:row>69</xdr:row>
      <xdr:rowOff>88447</xdr:rowOff>
    </xdr:from>
    <xdr:to>
      <xdr:col>15</xdr:col>
      <xdr:colOff>23770</xdr:colOff>
      <xdr:row>92</xdr:row>
      <xdr:rowOff>75333</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633791</xdr:colOff>
      <xdr:row>94</xdr:row>
      <xdr:rowOff>9676</xdr:rowOff>
    </xdr:from>
    <xdr:to>
      <xdr:col>15</xdr:col>
      <xdr:colOff>9558</xdr:colOff>
      <xdr:row>116</xdr:row>
      <xdr:rowOff>177537</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xdr:colOff>
      <xdr:row>97</xdr:row>
      <xdr:rowOff>0</xdr:rowOff>
    </xdr:from>
    <xdr:to>
      <xdr:col>20</xdr:col>
      <xdr:colOff>490538</xdr:colOff>
      <xdr:row>108</xdr:row>
      <xdr:rowOff>164433</xdr:rowOff>
    </xdr:to>
    <mc:AlternateContent xmlns:mc="http://schemas.openxmlformats.org/markup-compatibility/2006" xmlns:a14="http://schemas.microsoft.com/office/drawing/2010/main">
      <mc:Choice Requires="a14">
        <xdr:sp macro="" textlink="">
          <xdr:nvSpPr>
            <xdr:cNvPr id="10" name="TextBox 7">
              <a:extLst>
                <a:ext uri="{FF2B5EF4-FFF2-40B4-BE49-F238E27FC236}">
                  <a16:creationId xmlns:a16="http://schemas.microsoft.com/office/drawing/2014/main" id="{00000000-0008-0000-0100-00000A000000}"/>
                </a:ext>
              </a:extLst>
            </xdr:cNvPr>
            <xdr:cNvSpPr txBox="1"/>
          </xdr:nvSpPr>
          <xdr:spPr>
            <a:xfrm>
              <a:off x="10810876" y="17987963"/>
              <a:ext cx="3081337"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feedforward transfer</a:t>
              </a:r>
              <a:r>
                <a:rPr lang="en-US" sz="1400" i="0" baseline="0">
                  <a:latin typeface="Cambria Math"/>
                </a:rPr>
                <a:t> function</a:t>
              </a:r>
            </a:p>
            <a:p>
              <a:endParaRPr lang="en-US" i="1">
                <a:latin typeface="Cambria Math"/>
              </a:endParaRP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altLang="zh-CN" sz="1400" b="0" i="1">
                            <a:latin typeface="Cambria Math"/>
                          </a:rPr>
                          <m:t>𝐺</m:t>
                        </m:r>
                      </m:e>
                      <m:sub>
                        <m:r>
                          <a:rPr lang="en-US" altLang="zh-CN" sz="1400" b="0" i="1">
                            <a:latin typeface="Cambria Math"/>
                          </a:rPr>
                          <m:t>𝑓𝑒𝑒𝑑𝑓𝑜𝑟𝑤𝑎𝑟𝑑</m:t>
                        </m:r>
                      </m:sub>
                    </m:sSub>
                    <m:r>
                      <a:rPr lang="en-US" sz="1400" b="0" i="1">
                        <a:latin typeface="Cambria Math"/>
                      </a:rPr>
                      <m:t>=</m:t>
                    </m:r>
                    <m:f>
                      <m:fPr>
                        <m:ctrlPr>
                          <a:rPr lang="en-US" sz="1400" i="1">
                            <a:latin typeface="Cambria Math" panose="02040503050406030204" pitchFamily="18" charset="0"/>
                          </a:rPr>
                        </m:ctrlPr>
                      </m:fPr>
                      <m:num>
                        <m:r>
                          <a:rPr lang="en-US" sz="1400" b="0" i="1">
                            <a:latin typeface="Cambria Math"/>
                          </a:rPr>
                          <m:t>1+</m:t>
                        </m:r>
                        <m:f>
                          <m:fPr>
                            <m:ctrlPr>
                              <a:rPr lang="en-US" sz="1400" b="0" i="1">
                                <a:latin typeface="Cambria Math" panose="02040503050406030204" pitchFamily="18" charset="0"/>
                              </a:rPr>
                            </m:ctrlPr>
                          </m:fPr>
                          <m:num>
                            <m:r>
                              <a:rPr lang="en-US" sz="1400" b="0" i="1">
                                <a:latin typeface="Cambria Math"/>
                              </a:rPr>
                              <m:t>𝑠</m:t>
                            </m:r>
                          </m:num>
                          <m:den>
                            <m:sSub>
                              <m:sSubPr>
                                <m:ctrlPr>
                                  <a:rPr lang="en-US" sz="1100" i="1" kern="1200">
                                    <a:solidFill>
                                      <a:schemeClr val="tx1"/>
                                    </a:solidFill>
                                    <a:effectLst/>
                                    <a:latin typeface="Cambria Math" panose="02040503050406030204" pitchFamily="18" charset="0"/>
                                    <a:ea typeface="+mn-ea"/>
                                    <a:cs typeface="Arial" charset="0"/>
                                  </a:rPr>
                                </m:ctrlPr>
                              </m:sSubPr>
                              <m:e>
                                <m:r>
                                  <a:rPr lang="en-US" altLang="zh-CN" sz="1100" b="0" i="1" kern="1200">
                                    <a:solidFill>
                                      <a:schemeClr val="tx1"/>
                                    </a:solidFill>
                                    <a:effectLst/>
                                    <a:latin typeface="Cambria Math"/>
                                    <a:ea typeface="+mn-ea"/>
                                    <a:cs typeface="Arial" charset="0"/>
                                  </a:rPr>
                                  <m:t>1/(</m:t>
                                </m:r>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sSub>
                              <m:sSubPr>
                                <m:ctrlPr>
                                  <a:rPr lang="en-US" sz="110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𝐶</m:t>
                                </m:r>
                              </m:e>
                              <m:sub>
                                <m:r>
                                  <a:rPr lang="en-US" sz="1100" b="0" i="1" kern="1200">
                                    <a:solidFill>
                                      <a:schemeClr val="tx1"/>
                                    </a:solidFill>
                                    <a:effectLst/>
                                    <a:latin typeface="Cambria Math"/>
                                    <a:ea typeface="+mn-ea"/>
                                    <a:cs typeface="Arial" charset="0"/>
                                  </a:rPr>
                                  <m:t>𝑓𝑓</m:t>
                                </m:r>
                              </m:sub>
                            </m:sSub>
                            <m:r>
                              <a:rPr lang="en-US" sz="1100" b="0" i="1" kern="1200">
                                <a:solidFill>
                                  <a:schemeClr val="tx1"/>
                                </a:solidFill>
                                <a:effectLst/>
                                <a:latin typeface="Cambria Math"/>
                                <a:ea typeface="+mn-ea"/>
                                <a:cs typeface="Arial" charset="0"/>
                              </a:rPr>
                              <m:t>)</m:t>
                            </m:r>
                          </m:den>
                        </m:f>
                      </m:num>
                      <m:den>
                        <m:r>
                          <a:rPr lang="en-US" sz="1100" b="0" i="1" kern="1200">
                            <a:solidFill>
                              <a:schemeClr val="tx1"/>
                            </a:solidFill>
                            <a:effectLst/>
                            <a:latin typeface="Cambria Math"/>
                            <a:ea typeface="+mn-ea"/>
                            <a:cs typeface="Arial" charset="0"/>
                          </a:rPr>
                          <m:t>1+</m:t>
                        </m:r>
                        <m:f>
                          <m:fPr>
                            <m:ctrlPr>
                              <a:rPr lang="en-US" sz="1100" b="0" i="1" kern="1200">
                                <a:solidFill>
                                  <a:schemeClr val="tx1"/>
                                </a:solidFill>
                                <a:effectLst/>
                                <a:latin typeface="Cambria Math" panose="02040503050406030204" pitchFamily="18" charset="0"/>
                                <a:ea typeface="+mn-ea"/>
                                <a:cs typeface="Arial" charset="0"/>
                              </a:rPr>
                            </m:ctrlPr>
                          </m:fPr>
                          <m:num>
                            <m:r>
                              <a:rPr lang="en-US" sz="1100" b="0" i="1" kern="1200">
                                <a:solidFill>
                                  <a:schemeClr val="tx1"/>
                                </a:solidFill>
                                <a:effectLst/>
                                <a:latin typeface="Cambria Math"/>
                                <a:ea typeface="+mn-ea"/>
                                <a:cs typeface="Arial" charset="0"/>
                              </a:rPr>
                              <m:t>𝑠</m:t>
                            </m:r>
                          </m:num>
                          <m:den>
                            <m:r>
                              <a:rPr lang="en-US" sz="1100" b="0" i="1" kern="1200">
                                <a:solidFill>
                                  <a:schemeClr val="tx1"/>
                                </a:solidFill>
                                <a:effectLst/>
                                <a:latin typeface="Cambria Math"/>
                                <a:ea typeface="+mn-ea"/>
                                <a:cs typeface="Arial" charset="0"/>
                              </a:rPr>
                              <m:t>1/(</m:t>
                            </m:r>
                            <m:f>
                              <m:fPr>
                                <m:ctrlPr>
                                  <a:rPr lang="en-US" sz="1100" b="0" i="1" kern="1200">
                                    <a:solidFill>
                                      <a:schemeClr val="tx1"/>
                                    </a:solidFill>
                                    <a:effectLst/>
                                    <a:latin typeface="Cambria Math" panose="02040503050406030204" pitchFamily="18" charset="0"/>
                                    <a:ea typeface="+mn-ea"/>
                                    <a:cs typeface="Arial" charset="0"/>
                                  </a:rPr>
                                </m:ctrlPr>
                              </m:fPr>
                              <m:num>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1</m:t>
                                    </m:r>
                                  </m:sub>
                                </m:sSub>
                                <m:r>
                                  <a:rPr lang="en-US" sz="1100" b="0" i="1" kern="1200">
                                    <a:solidFill>
                                      <a:schemeClr val="tx1"/>
                                    </a:solidFill>
                                    <a:effectLst/>
                                    <a:latin typeface="Cambria Math"/>
                                    <a:ea typeface="+mn-ea"/>
                                    <a:cs typeface="Arial" charset="0"/>
                                  </a:rPr>
                                  <m:t>∗</m:t>
                                </m:r>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num>
                              <m:den>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1</m:t>
                                    </m:r>
                                  </m:sub>
                                </m:sSub>
                                <m:r>
                                  <a:rPr lang="en-US" sz="1100" b="0" i="1" kern="1200">
                                    <a:solidFill>
                                      <a:schemeClr val="tx1"/>
                                    </a:solidFill>
                                    <a:effectLst/>
                                    <a:latin typeface="Cambria Math"/>
                                    <a:ea typeface="+mn-ea"/>
                                    <a:cs typeface="Arial" charset="0"/>
                                  </a:rPr>
                                  <m:t>+</m:t>
                                </m:r>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den>
                            </m:f>
                            <m:sSub>
                              <m:sSubPr>
                                <m:ctrlPr>
                                  <a:rPr lang="en-US" sz="110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𝐶</m:t>
                                </m:r>
                              </m:e>
                              <m:sub>
                                <m:r>
                                  <a:rPr lang="en-US" sz="1100" b="0" i="1" kern="1200">
                                    <a:solidFill>
                                      <a:schemeClr val="tx1"/>
                                    </a:solidFill>
                                    <a:effectLst/>
                                    <a:latin typeface="Cambria Math"/>
                                    <a:ea typeface="+mn-ea"/>
                                    <a:cs typeface="Arial" charset="0"/>
                                  </a:rPr>
                                  <m:t>𝑓𝑓</m:t>
                                </m:r>
                              </m:sub>
                            </m:sSub>
                            <m:r>
                              <a:rPr lang="en-US" sz="1100" b="0" i="1" kern="1200">
                                <a:solidFill>
                                  <a:schemeClr val="tx1"/>
                                </a:solidFill>
                                <a:effectLst/>
                                <a:latin typeface="Cambria Math"/>
                                <a:ea typeface="+mn-ea"/>
                                <a:cs typeface="Arial" charset="0"/>
                              </a:rPr>
                              <m:t>)</m:t>
                            </m:r>
                          </m:den>
                        </m:f>
                      </m:den>
                    </m:f>
                  </m:oMath>
                </m:oMathPara>
              </a14:m>
              <a:endParaRPr lang="en-US"/>
            </a:p>
          </xdr:txBody>
        </xdr:sp>
      </mc:Choice>
      <mc:Fallback xmlns="">
        <xdr:sp macro="" textlink="">
          <xdr:nvSpPr>
            <xdr:cNvPr id="10" name="TextBox 7"/>
            <xdr:cNvSpPr txBox="1"/>
          </xdr:nvSpPr>
          <xdr:spPr>
            <a:xfrm>
              <a:off x="10810876" y="17987963"/>
              <a:ext cx="3081337"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feedforward transfer</a:t>
              </a:r>
              <a:r>
                <a:rPr lang="en-US" sz="1400" i="0" baseline="0">
                  <a:latin typeface="Cambria Math"/>
                </a:rPr>
                <a:t> function</a:t>
              </a:r>
            </a:p>
            <a:p>
              <a:endParaRPr lang="en-US" i="1">
                <a:latin typeface="Cambria Math"/>
              </a:endParaRPr>
            </a:p>
            <a:p>
              <a:pPr/>
              <a:r>
                <a:rPr lang="en-US" altLang="zh-CN" sz="1400" b="0" i="0">
                  <a:latin typeface="Cambria Math"/>
                </a:rPr>
                <a:t>𝐺_𝑓𝑒𝑒𝑑𝑓𝑜𝑟𝑤𝑎𝑟𝑑</a:t>
              </a:r>
              <a:r>
                <a:rPr lang="en-US" sz="1400" b="0" i="0">
                  <a:latin typeface="Cambria Math"/>
                </a:rPr>
                <a:t>=</a:t>
              </a:r>
              <a:r>
                <a:rPr lang="en-US" sz="1400" i="0">
                  <a:latin typeface="Cambria Math"/>
                </a:rPr>
                <a:t>(</a:t>
              </a:r>
              <a:r>
                <a:rPr lang="en-US" sz="1400" b="0" i="0">
                  <a:latin typeface="Cambria Math"/>
                </a:rPr>
                <a:t>1+𝑠/(</a:t>
              </a:r>
              <a:r>
                <a:rPr lang="en-US" sz="1100" b="0" i="0" kern="1200">
                  <a:solidFill>
                    <a:schemeClr val="tx1"/>
                  </a:solidFill>
                  <a:effectLst/>
                  <a:latin typeface="Cambria Math"/>
                  <a:ea typeface="+mn-ea"/>
                </a:rPr>
                <a:t>〖</a:t>
              </a:r>
              <a:r>
                <a:rPr lang="en-US" altLang="zh-CN" sz="1100" b="0" i="0" kern="1200">
                  <a:solidFill>
                    <a:schemeClr val="tx1"/>
                  </a:solidFill>
                  <a:effectLst/>
                  <a:latin typeface="Cambria Math"/>
                  <a:ea typeface="+mn-ea"/>
                  <a:cs typeface="Arial" charset="0"/>
                </a:rPr>
                <a:t>1/(</a:t>
              </a:r>
              <a:r>
                <a:rPr lang="en-US" sz="1100" b="0" i="0" kern="1200">
                  <a:solidFill>
                    <a:schemeClr val="tx1"/>
                  </a:solidFill>
                  <a:effectLst/>
                  <a:latin typeface="Cambria Math"/>
                  <a:ea typeface="+mn-ea"/>
                  <a:cs typeface="Arial" charset="0"/>
                </a:rPr>
                <a:t>𝑅〗_2 𝐶_𝑓𝑓)</a:t>
              </a:r>
              <a:r>
                <a:rPr lang="en-US" sz="1400" b="0" i="0" kern="1200">
                  <a:solidFill>
                    <a:schemeClr val="tx1"/>
                  </a:solidFill>
                  <a:effectLst/>
                  <a:latin typeface="Cambria Math"/>
                  <a:ea typeface="+mn-ea"/>
                  <a:cs typeface="Arial" charset="0"/>
                </a:rPr>
                <a:t>))/(</a:t>
              </a:r>
              <a:r>
                <a:rPr lang="en-US" sz="1100" b="0" i="0" kern="1200">
                  <a:solidFill>
                    <a:schemeClr val="tx1"/>
                  </a:solidFill>
                  <a:effectLst/>
                  <a:latin typeface="Cambria Math"/>
                  <a:ea typeface="+mn-ea"/>
                  <a:cs typeface="Arial" charset="0"/>
                </a:rPr>
                <a:t>1+𝑠/(1/((𝑅_1∗𝑅_2)/(𝑅_1+𝑅_2 ) 𝐶_𝑓𝑓))</a:t>
              </a:r>
              <a:r>
                <a:rPr lang="en-US" sz="1400" b="0" i="0" kern="1200">
                  <a:solidFill>
                    <a:schemeClr val="tx1"/>
                  </a:solidFill>
                  <a:effectLst/>
                  <a:latin typeface="Cambria Math"/>
                  <a:ea typeface="+mn-ea"/>
                  <a:cs typeface="Arial" charset="0"/>
                </a:rPr>
                <a:t>)</a:t>
              </a:r>
              <a:endParaRPr lang="en-US"/>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5</xdr:row>
      <xdr:rowOff>133350</xdr:rowOff>
    </xdr:from>
    <xdr:to>
      <xdr:col>18</xdr:col>
      <xdr:colOff>242888</xdr:colOff>
      <xdr:row>36</xdr:row>
      <xdr:rowOff>119062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BCS/datasheet/TPS61022/Bode%20Plot/20181025%20TPS61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Eload vs Resistor"/>
      <sheetName val="2.7V 0.5A"/>
      <sheetName val="3V 0.5A"/>
      <sheetName val="1.8V 1A"/>
      <sheetName val="2.7V 1A"/>
      <sheetName val="3V 1A"/>
      <sheetName val="3.6V 1A"/>
      <sheetName val="4.35V 1A"/>
      <sheetName val="2.7V 3A"/>
      <sheetName val="3.6V 3A"/>
      <sheetName val="4.35V 3A"/>
      <sheetName val="Sheet6"/>
      <sheetName val="Sheet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v>10</v>
          </cell>
          <cell r="B5">
            <v>63.3483988975279</v>
          </cell>
          <cell r="C5">
            <v>168.54954533086101</v>
          </cell>
          <cell r="E5">
            <v>100</v>
          </cell>
          <cell r="F5">
            <v>35.113546457865198</v>
          </cell>
          <cell r="G5">
            <v>4.8397595027832798</v>
          </cell>
          <cell r="I5">
            <v>100</v>
          </cell>
          <cell r="J5">
            <v>52.687620949153178</v>
          </cell>
          <cell r="K5">
            <v>90.458314616364987</v>
          </cell>
        </row>
        <row r="6">
          <cell r="A6">
            <v>10.0925288607668</v>
          </cell>
          <cell r="B6">
            <v>63.345438553567</v>
          </cell>
          <cell r="C6">
            <v>168.446132891807</v>
          </cell>
          <cell r="E6">
            <v>104.737089795945</v>
          </cell>
          <cell r="F6">
            <v>35.219656587955797</v>
          </cell>
          <cell r="G6">
            <v>4.94185293161138</v>
          </cell>
          <cell r="I6">
            <v>125.8925411794168</v>
          </cell>
          <cell r="J6">
            <v>50.685483621765478</v>
          </cell>
          <cell r="K6">
            <v>89.392984377820014</v>
          </cell>
        </row>
        <row r="7">
          <cell r="A7">
            <v>10.185913880541101</v>
          </cell>
          <cell r="B7">
            <v>63.342425237987101</v>
          </cell>
          <cell r="C7">
            <v>168.341832523221</v>
          </cell>
          <cell r="E7">
            <v>109.698579789238</v>
          </cell>
          <cell r="F7">
            <v>35.166432829485203</v>
          </cell>
          <cell r="G7">
            <v>5.2144951096762497</v>
          </cell>
          <cell r="I7">
            <v>158.48931924611136</v>
          </cell>
          <cell r="J7">
            <v>48.679078480174034</v>
          </cell>
          <cell r="K7">
            <v>88.296686331680576</v>
          </cell>
        </row>
        <row r="8">
          <cell r="A8">
            <v>10.2801629812647</v>
          </cell>
          <cell r="B8">
            <v>63.339358040577302</v>
          </cell>
          <cell r="C8">
            <v>168.23663784104701</v>
          </cell>
          <cell r="E8">
            <v>114.895100018731</v>
          </cell>
          <cell r="F8">
            <v>35.165222561626301</v>
          </cell>
          <cell r="G8">
            <v>5.2204656908203404</v>
          </cell>
          <cell r="I8">
            <v>199.52623149688804</v>
          </cell>
          <cell r="J8">
            <v>46.667049317930712</v>
          </cell>
          <cell r="K8">
            <v>87.112936440089499</v>
          </cell>
        </row>
        <row r="9">
          <cell r="A9">
            <v>10.375284158180101</v>
          </cell>
          <cell r="B9">
            <v>63.336236036858402</v>
          </cell>
          <cell r="C9">
            <v>168.13054245393599</v>
          </cell>
          <cell r="E9">
            <v>120.337784077759</v>
          </cell>
          <cell r="F9">
            <v>35.177605512629199</v>
          </cell>
          <cell r="G9">
            <v>5.0584921830204097</v>
          </cell>
          <cell r="I9">
            <v>251.188643150958</v>
          </cell>
          <cell r="J9">
            <v>44.64686827683969</v>
          </cell>
          <cell r="K9">
            <v>85.782173814611497</v>
          </cell>
        </row>
        <row r="10">
          <cell r="A10">
            <v>10.4712854805089</v>
          </cell>
          <cell r="B10">
            <v>63.333058287689703</v>
          </cell>
          <cell r="C10">
            <v>168.023539952276</v>
          </cell>
          <cell r="E10">
            <v>126.03829296797301</v>
          </cell>
          <cell r="F10">
            <v>35.154783153472202</v>
          </cell>
          <cell r="G10">
            <v>5.8849632129459399</v>
          </cell>
          <cell r="I10">
            <v>316.22776601683802</v>
          </cell>
          <cell r="J10">
            <v>42.614350758879297</v>
          </cell>
          <cell r="K10">
            <v>84.240238403108421</v>
          </cell>
        </row>
        <row r="11">
          <cell r="A11">
            <v>10.568175092136499</v>
          </cell>
          <cell r="B11">
            <v>63.329823839247901</v>
          </cell>
          <cell r="C11">
            <v>167.91562392225401</v>
          </cell>
          <cell r="E11">
            <v>132.00884008314199</v>
          </cell>
          <cell r="F11">
            <v>35.175100965206902</v>
          </cell>
          <cell r="G11">
            <v>5.8802470593969298</v>
          </cell>
          <cell r="I11">
            <v>398.10717055349755</v>
          </cell>
          <cell r="J11">
            <v>40.562900794884705</v>
          </cell>
          <cell r="K11">
            <v>82.418047101666829</v>
          </cell>
        </row>
        <row r="12">
          <cell r="A12">
            <v>10.6659612123025</v>
          </cell>
          <cell r="B12">
            <v>63.326531723319199</v>
          </cell>
          <cell r="C12">
            <v>167.80678793763099</v>
          </cell>
          <cell r="E12">
            <v>138.262217376466</v>
          </cell>
          <cell r="F12">
            <v>35.163371273030698</v>
          </cell>
          <cell r="G12">
            <v>5.83017012100896</v>
          </cell>
          <cell r="I12">
            <v>501.18723362727235</v>
          </cell>
          <cell r="J12">
            <v>38.482443677673224</v>
          </cell>
          <cell r="K12">
            <v>80.24366376626449</v>
          </cell>
        </row>
        <row r="13">
          <cell r="A13">
            <v>10.764652136298301</v>
          </cell>
          <cell r="B13">
            <v>63.3231809562064</v>
          </cell>
          <cell r="C13">
            <v>167.69702556695901</v>
          </cell>
          <cell r="E13">
            <v>144.81182276745301</v>
          </cell>
          <cell r="F13">
            <v>35.012485739640098</v>
          </cell>
          <cell r="G13">
            <v>6.6802151256844899</v>
          </cell>
          <cell r="I13">
            <v>630.95734448019368</v>
          </cell>
          <cell r="J13">
            <v>36.358082393297636</v>
          </cell>
          <cell r="K13">
            <v>77.648794062251525</v>
          </cell>
        </row>
        <row r="14">
          <cell r="A14">
            <v>10.864256236170601</v>
          </cell>
          <cell r="B14">
            <v>63.319770539607603</v>
          </cell>
          <cell r="C14">
            <v>167.58633036979199</v>
          </cell>
          <cell r="E14">
            <v>151.67168884709201</v>
          </cell>
          <cell r="F14">
            <v>34.989227751841497</v>
          </cell>
          <cell r="G14">
            <v>6.1936449239648503</v>
          </cell>
          <cell r="I14">
            <v>794.32823472428197</v>
          </cell>
          <cell r="J14">
            <v>34.168741039338549</v>
          </cell>
          <cell r="K14">
            <v>74.582609850758047</v>
          </cell>
        </row>
        <row r="15">
          <cell r="A15">
            <v>10.9647819614318</v>
          </cell>
          <cell r="B15">
            <v>63.316299459273402</v>
          </cell>
          <cell r="C15">
            <v>167.474695901084</v>
          </cell>
          <cell r="E15">
            <v>158.85651294280501</v>
          </cell>
          <cell r="F15">
            <v>35.080534075761797</v>
          </cell>
          <cell r="G15">
            <v>7.8852110330301501</v>
          </cell>
          <cell r="I15">
            <v>1000</v>
          </cell>
          <cell r="J15">
            <v>31.886519487837454</v>
          </cell>
          <cell r="K15">
            <v>71.035773433025099</v>
          </cell>
        </row>
        <row r="16">
          <cell r="A16">
            <v>11.066237839776599</v>
          </cell>
          <cell r="B16">
            <v>63.312766685800298</v>
          </cell>
          <cell r="C16">
            <v>167.36211571196</v>
          </cell>
          <cell r="E16">
            <v>166.381688607613</v>
          </cell>
          <cell r="F16">
            <v>35.003038055760001</v>
          </cell>
          <cell r="G16">
            <v>7.8296389058886504</v>
          </cell>
          <cell r="I16">
            <v>1258.9254117941678</v>
          </cell>
          <cell r="J16">
            <v>29.478132110424824</v>
          </cell>
          <cell r="K16">
            <v>67.074447790847614</v>
          </cell>
        </row>
        <row r="17">
          <cell r="A17">
            <v>11.1686324778056</v>
          </cell>
          <cell r="B17">
            <v>63.309171173772697</v>
          </cell>
          <cell r="C17">
            <v>167.24858334837</v>
          </cell>
          <cell r="E17">
            <v>174.263338600965</v>
          </cell>
          <cell r="F17">
            <v>35.068448912175498</v>
          </cell>
          <cell r="G17">
            <v>7.9299442391372601</v>
          </cell>
          <cell r="I17">
            <v>1584.8931924611154</v>
          </cell>
          <cell r="J17">
            <v>26.910136968146396</v>
          </cell>
          <cell r="K17">
            <v>62.875485538490238</v>
          </cell>
        </row>
        <row r="18">
          <cell r="A18">
            <v>11.271974561755099</v>
          </cell>
          <cell r="B18">
            <v>63.305511862363602</v>
          </cell>
          <cell r="C18">
            <v>167.13409235778599</v>
          </cell>
          <cell r="E18">
            <v>182.518349431904</v>
          </cell>
          <cell r="F18">
            <v>35.0443130046785</v>
          </cell>
          <cell r="G18">
            <v>8.1420133235992207</v>
          </cell>
          <cell r="I18">
            <v>1995.2623149688802</v>
          </cell>
          <cell r="J18">
            <v>24.158573335565933</v>
          </cell>
          <cell r="K18">
            <v>58.741761613679074</v>
          </cell>
        </row>
        <row r="19">
          <cell r="A19">
            <v>11.3762728582343</v>
          </cell>
          <cell r="B19">
            <v>63.301787674497</v>
          </cell>
          <cell r="C19">
            <v>167.01863628406801</v>
          </cell>
          <cell r="E19">
            <v>191.16440753857</v>
          </cell>
          <cell r="F19">
            <v>35.005787265588602</v>
          </cell>
          <cell r="G19">
            <v>8.8353147777460794</v>
          </cell>
          <cell r="I19">
            <v>2511.8864315095807</v>
          </cell>
          <cell r="J19">
            <v>21.220480395770807</v>
          </cell>
          <cell r="K19">
            <v>55.072945628563076</v>
          </cell>
        </row>
        <row r="20">
          <cell r="A20">
            <v>11.4815362149688</v>
          </cell>
          <cell r="B20">
            <v>63.297997516693101</v>
          </cell>
          <cell r="C20">
            <v>166.90220867427001</v>
          </cell>
          <cell r="E20">
            <v>200.22003718155801</v>
          </cell>
          <cell r="F20">
            <v>35.043978610365201</v>
          </cell>
          <cell r="G20">
            <v>9.3204935051954401</v>
          </cell>
          <cell r="I20">
            <v>3162.2776601683827</v>
          </cell>
          <cell r="J20">
            <v>18.121652298059644</v>
          </cell>
          <cell r="K20">
            <v>52.286638683595186</v>
          </cell>
        </row>
        <row r="21">
          <cell r="A21">
            <v>11.587773561551201</v>
          </cell>
          <cell r="B21">
            <v>63.294140279141502</v>
          </cell>
          <cell r="C21">
            <v>166.784803075882</v>
          </cell>
          <cell r="E21">
            <v>209.70464013232299</v>
          </cell>
          <cell r="F21">
            <v>34.976279458933298</v>
          </cell>
          <cell r="G21">
            <v>9.42213910879188</v>
          </cell>
          <cell r="I21">
            <v>3981.071705534976</v>
          </cell>
          <cell r="J21">
            <v>14.915929102972868</v>
          </cell>
          <cell r="K21">
            <v>50.718267832614089</v>
          </cell>
        </row>
        <row r="22">
          <cell r="A22">
            <v>11.694993910198701</v>
          </cell>
          <cell r="B22">
            <v>63.290214835787403</v>
          </cell>
          <cell r="C22">
            <v>166.66641304151901</v>
          </cell>
          <cell r="E22">
            <v>219.638537241655</v>
          </cell>
          <cell r="F22">
            <v>34.931569366403302</v>
          </cell>
          <cell r="G22">
            <v>9.8778923139998298</v>
          </cell>
          <cell r="I22">
            <v>5011.8723362727269</v>
          </cell>
          <cell r="J22">
            <v>11.676334503549299</v>
          </cell>
          <cell r="K22">
            <v>50.540489081383299</v>
          </cell>
        </row>
        <row r="23">
          <cell r="A23">
            <v>11.803206356517199</v>
          </cell>
          <cell r="B23">
            <v>63.286220043432401</v>
          </cell>
          <cell r="C23">
            <v>166.547032128441</v>
          </cell>
          <cell r="E23">
            <v>230.043011977292</v>
          </cell>
          <cell r="F23">
            <v>34.847834835327198</v>
          </cell>
          <cell r="G23">
            <v>10.0479911748833</v>
          </cell>
          <cell r="I23">
            <v>6309.5734448019321</v>
          </cell>
          <cell r="J23">
            <v>8.481942306133206</v>
          </cell>
          <cell r="K23">
            <v>51.723348361778335</v>
          </cell>
        </row>
        <row r="24">
          <cell r="A24">
            <v>11.9124200802737</v>
          </cell>
          <cell r="B24">
            <v>63.282154742067704</v>
          </cell>
          <cell r="C24">
            <v>166.42665389956599</v>
          </cell>
          <cell r="E24">
            <v>240.94035602395201</v>
          </cell>
          <cell r="F24">
            <v>34.7935903525727</v>
          </cell>
          <cell r="G24">
            <v>11.1857287246164</v>
          </cell>
          <cell r="I24">
            <v>7943.2823472428208</v>
          </cell>
          <cell r="J24">
            <v>5.4037745581787178</v>
          </cell>
          <cell r="K24">
            <v>54.036487818842801</v>
          </cell>
        </row>
        <row r="25">
          <cell r="A25">
            <v>12.022644346174101</v>
          </cell>
          <cell r="B25">
            <v>63.278017754779697</v>
          </cell>
          <cell r="C25">
            <v>166.305271929014</v>
          </cell>
          <cell r="E25">
            <v>252.353917043477</v>
          </cell>
          <cell r="F25">
            <v>34.714756449362</v>
          </cell>
          <cell r="G25">
            <v>11.3526569399636</v>
          </cell>
          <cell r="I25">
            <v>10000</v>
          </cell>
          <cell r="J25">
            <v>2.4920410728021203</v>
          </cell>
          <cell r="K25">
            <v>57.093592556314235</v>
          </cell>
        </row>
        <row r="26">
          <cell r="A26">
            <v>12.1338885046497</v>
          </cell>
          <cell r="B26">
            <v>63.273807887221601</v>
          </cell>
          <cell r="C26">
            <v>166.18287979783301</v>
          </cell>
          <cell r="E26">
            <v>264.30814869741101</v>
          </cell>
          <cell r="F26">
            <v>34.831389153416801</v>
          </cell>
          <cell r="G26">
            <v>11.8453933362859</v>
          </cell>
          <cell r="I26">
            <v>12589.25411794168</v>
          </cell>
          <cell r="J26">
            <v>-0.231743202109854</v>
          </cell>
          <cell r="K26">
            <v>60.436041560987945</v>
          </cell>
        </row>
        <row r="27">
          <cell r="A27">
            <v>12.2461619926504</v>
          </cell>
          <cell r="B27">
            <v>63.269523927570901</v>
          </cell>
          <cell r="C27">
            <v>166.05947109939399</v>
          </cell>
          <cell r="E27">
            <v>276.82866303920702</v>
          </cell>
          <cell r="F27">
            <v>34.711167640499497</v>
          </cell>
          <cell r="G27">
            <v>12.386721321475401</v>
          </cell>
          <cell r="I27">
            <v>15848.931924611155</v>
          </cell>
          <cell r="J27">
            <v>-2.7741176393401954</v>
          </cell>
          <cell r="K27">
            <v>63.630654995711325</v>
          </cell>
        </row>
        <row r="28">
          <cell r="A28">
            <v>12.3594743344451</v>
          </cell>
          <cell r="B28">
            <v>63.265164646745397</v>
          </cell>
          <cell r="C28">
            <v>165.935039440411</v>
          </cell>
          <cell r="E28">
            <v>289.94228538828798</v>
          </cell>
          <cell r="F28">
            <v>34.644193529305902</v>
          </cell>
          <cell r="G28">
            <v>12.808845380586</v>
          </cell>
          <cell r="I28">
            <v>19952.623149688803</v>
          </cell>
          <cell r="J28">
            <v>-5.1609823024744763</v>
          </cell>
          <cell r="K28">
            <v>66.34019721870429</v>
          </cell>
        </row>
        <row r="29">
          <cell r="A29">
            <v>12.473835142429399</v>
          </cell>
          <cell r="B29">
            <v>63.260728797530298</v>
          </cell>
          <cell r="C29">
            <v>165.80957844414201</v>
          </cell>
          <cell r="E29">
            <v>303.67711180354598</v>
          </cell>
          <cell r="F29">
            <v>34.544729396003603</v>
          </cell>
          <cell r="G29">
            <v>13.236981941998</v>
          </cell>
          <cell r="I29">
            <v>25118.864315095812</v>
          </cell>
          <cell r="J29">
            <v>-7.4260167133812942</v>
          </cell>
          <cell r="K29">
            <v>68.342560355568608</v>
          </cell>
        </row>
        <row r="30">
          <cell r="A30">
            <v>12.5892541179416</v>
          </cell>
          <cell r="B30">
            <v>63.2562151149939</v>
          </cell>
          <cell r="C30">
            <v>165.683081748614</v>
          </cell>
          <cell r="E30">
            <v>318.062569279412</v>
          </cell>
          <cell r="F30">
            <v>34.547802886507</v>
          </cell>
          <cell r="G30">
            <v>13.788806581806099</v>
          </cell>
          <cell r="I30">
            <v>31622.776601683803</v>
          </cell>
          <cell r="J30">
            <v>-9.6015660594924377</v>
          </cell>
          <cell r="K30">
            <v>69.508009823022761</v>
          </cell>
        </row>
        <row r="31">
          <cell r="A31">
            <v>12.705741052085401</v>
          </cell>
          <cell r="B31">
            <v>63.251622315995</v>
          </cell>
          <cell r="C31">
            <v>165.55554300938499</v>
          </cell>
          <cell r="E31">
            <v>333.129478793467</v>
          </cell>
          <cell r="F31">
            <v>34.4321314046908</v>
          </cell>
          <cell r="G31">
            <v>14.5013904764477</v>
          </cell>
          <cell r="I31">
            <v>39810.717055349771</v>
          </cell>
          <cell r="J31">
            <v>-11.713972095793732</v>
          </cell>
          <cell r="K31">
            <v>69.759947126377881</v>
          </cell>
        </row>
        <row r="32">
          <cell r="A32">
            <v>12.823305826560199</v>
          </cell>
          <cell r="B32">
            <v>63.246949099446901</v>
          </cell>
          <cell r="C32">
            <v>165.426955906654</v>
          </cell>
          <cell r="E32">
            <v>348.91012134067699</v>
          </cell>
          <cell r="F32">
            <v>34.344053943694803</v>
          </cell>
          <cell r="G32">
            <v>14.5840680015194</v>
          </cell>
          <cell r="I32">
            <v>50118.723362727324</v>
          </cell>
          <cell r="J32">
            <v>-13.782431145647603</v>
          </cell>
          <cell r="K32">
            <v>69.038826271163828</v>
          </cell>
        </row>
        <row r="33">
          <cell r="A33">
            <v>12.941958414499799</v>
          </cell>
          <cell r="B33">
            <v>63.242194145545803</v>
          </cell>
          <cell r="C33">
            <v>165.29731413796401</v>
          </cell>
          <cell r="E33">
            <v>365.43830709572501</v>
          </cell>
          <cell r="F33">
            <v>34.274508204218897</v>
          </cell>
          <cell r="G33">
            <v>15.776941574498499</v>
          </cell>
          <cell r="I33">
            <v>63095.734448019386</v>
          </cell>
          <cell r="J33">
            <v>-15.819652915581599</v>
          </cell>
          <cell r="K33">
            <v>67.277044661047711</v>
          </cell>
        </row>
        <row r="34">
          <cell r="A34">
            <v>13.061708881318401</v>
          </cell>
          <cell r="B34">
            <v>63.237356116226302</v>
          </cell>
          <cell r="C34">
            <v>165.16661142795701</v>
          </cell>
          <cell r="E34">
            <v>382.74944785163098</v>
          </cell>
          <cell r="F34">
            <v>34.140128906128197</v>
          </cell>
          <cell r="G34">
            <v>15.9488086325055</v>
          </cell>
          <cell r="I34">
            <v>79432.82347242815</v>
          </cell>
          <cell r="J34">
            <v>-17.83303844337394</v>
          </cell>
          <cell r="K34">
            <v>64.385587468484374</v>
          </cell>
        </row>
        <row r="35">
          <cell r="A35">
            <v>13.182567385564001</v>
          </cell>
          <cell r="B35">
            <v>63.232433654407501</v>
          </cell>
          <cell r="C35">
            <v>165.03484152640701</v>
          </cell>
          <cell r="E35">
            <v>400.88063288984603</v>
          </cell>
          <cell r="F35">
            <v>33.854829017018503</v>
          </cell>
          <cell r="G35">
            <v>16.141922295507001</v>
          </cell>
          <cell r="I35">
            <v>100000</v>
          </cell>
          <cell r="J35">
            <v>-19.825761528371331</v>
          </cell>
          <cell r="K35">
            <v>60.251900320849472</v>
          </cell>
        </row>
        <row r="36">
          <cell r="A36">
            <v>13.304544179780899</v>
          </cell>
          <cell r="B36">
            <v>63.227425384445603</v>
          </cell>
          <cell r="C36">
            <v>164.90199821391801</v>
          </cell>
          <cell r="E36">
            <v>419.87070844439103</v>
          </cell>
          <cell r="F36">
            <v>33.871483087339698</v>
          </cell>
          <cell r="G36">
            <v>15.413826038613299</v>
          </cell>
          <cell r="I36">
            <v>125892.54117941672</v>
          </cell>
          <cell r="J36">
            <v>-21.797632536529612</v>
          </cell>
          <cell r="K36">
            <v>54.750347399570757</v>
          </cell>
        </row>
        <row r="37">
          <cell r="A37">
            <v>13.4276496113786</v>
          </cell>
          <cell r="B37">
            <v>63.222329911666598</v>
          </cell>
          <cell r="C37">
            <v>164.76807529799299</v>
          </cell>
          <cell r="E37">
            <v>439.76036093027199</v>
          </cell>
          <cell r="F37">
            <v>33.819783727605298</v>
          </cell>
          <cell r="G37">
            <v>17.784191922776699</v>
          </cell>
          <cell r="I37">
            <v>158489.31924611147</v>
          </cell>
          <cell r="J37">
            <v>-23.745956895359502</v>
          </cell>
          <cell r="K37">
            <v>47.769193566348406</v>
          </cell>
        </row>
        <row r="38">
          <cell r="A38">
            <v>13.5518941235103</v>
          </cell>
          <cell r="B38">
            <v>63.217145822076098</v>
          </cell>
          <cell r="C38">
            <v>164.63306661980999</v>
          </cell>
          <cell r="E38">
            <v>460.59220411451003</v>
          </cell>
          <cell r="F38">
            <v>33.5190152755086</v>
          </cell>
          <cell r="G38">
            <v>18.656338814702401</v>
          </cell>
          <cell r="I38">
            <v>199526.23149688792</v>
          </cell>
          <cell r="J38">
            <v>-25.666835686039452</v>
          </cell>
          <cell r="K38">
            <v>39.258538521743645</v>
          </cell>
        </row>
        <row r="39">
          <cell r="A39">
            <v>13.6772882559584</v>
          </cell>
          <cell r="B39">
            <v>63.2118716827447</v>
          </cell>
          <cell r="C39">
            <v>164.49696605668899</v>
          </cell>
          <cell r="E39">
            <v>482.41087041653702</v>
          </cell>
          <cell r="F39">
            <v>33.579432571380103</v>
          </cell>
          <cell r="G39">
            <v>19.212687973752701</v>
          </cell>
          <cell r="I39">
            <v>251188.64315095858</v>
          </cell>
          <cell r="J39">
            <v>-27.557370189451163</v>
          </cell>
          <cell r="K39">
            <v>29.297655559560525</v>
          </cell>
        </row>
        <row r="40">
          <cell r="A40">
            <v>13.8038426460288</v>
          </cell>
          <cell r="B40">
            <v>63.206506040934798</v>
          </cell>
          <cell r="C40">
            <v>164.35976752055001</v>
          </cell>
          <cell r="E40">
            <v>505.26310653356802</v>
          </cell>
          <cell r="F40">
            <v>33.448152134104703</v>
          </cell>
          <cell r="G40">
            <v>19.899226291895999</v>
          </cell>
          <cell r="I40">
            <v>316227.76601683837</v>
          </cell>
          <cell r="J40">
            <v>-29.418639079849264</v>
          </cell>
          <cell r="K40">
            <v>18.163654067475505</v>
          </cell>
        </row>
        <row r="41">
          <cell r="A41">
            <v>13.931568029453</v>
          </cell>
          <cell r="B41">
            <v>63.201047424730703</v>
          </cell>
          <cell r="C41">
            <v>164.22146496514799</v>
          </cell>
          <cell r="E41">
            <v>529.19787359584404</v>
          </cell>
          <cell r="F41">
            <v>33.110991765626402</v>
          </cell>
          <cell r="G41">
            <v>20.5343393018622</v>
          </cell>
          <cell r="I41">
            <v>398107.17055349739</v>
          </cell>
          <cell r="J41">
            <v>-31.257940333116828</v>
          </cell>
          <cell r="K41">
            <v>6.3616653734760007</v>
          </cell>
        </row>
        <row r="42">
          <cell r="A42">
            <v>14.0604752412991</v>
          </cell>
          <cell r="B42">
            <v>63.195494342465203</v>
          </cell>
          <cell r="C42">
            <v>164.08205238381299</v>
          </cell>
          <cell r="E42">
            <v>554.26645206631099</v>
          </cell>
          <cell r="F42">
            <v>33.135135048349603</v>
          </cell>
          <cell r="G42">
            <v>20.943582659505701</v>
          </cell>
          <cell r="I42">
            <v>501187.23362727294</v>
          </cell>
          <cell r="J42">
            <v>-33.087817506931636</v>
          </cell>
          <cell r="K42">
            <v>-5.4258106008215066</v>
          </cell>
        </row>
        <row r="43">
          <cell r="A43">
            <v>14.190575216890901</v>
          </cell>
          <cell r="B43">
            <v>63.189845282701803</v>
          </cell>
          <cell r="C43">
            <v>163.94152381569401</v>
          </cell>
          <cell r="E43">
            <v>580.52255160949005</v>
          </cell>
          <cell r="F43">
            <v>33.011093690274301</v>
          </cell>
          <cell r="G43">
            <v>21.579218437812401</v>
          </cell>
          <cell r="I43">
            <v>630957.34448019345</v>
          </cell>
          <cell r="J43">
            <v>-34.921038394014808</v>
          </cell>
          <cell r="K43">
            <v>-16.471290156927466</v>
          </cell>
        </row>
        <row r="44">
          <cell r="A44">
            <v>14.3218789927354</v>
          </cell>
          <cell r="B44">
            <v>63.184098713891203</v>
          </cell>
          <cell r="C44">
            <v>163.79987334339299</v>
          </cell>
          <cell r="E44">
            <v>608.022426164943</v>
          </cell>
          <cell r="F44">
            <v>32.713762030014301</v>
          </cell>
          <cell r="G44">
            <v>22.2967277404952</v>
          </cell>
          <cell r="I44">
            <v>794328.2347242824</v>
          </cell>
          <cell r="J44">
            <v>-36.764345462744814</v>
          </cell>
          <cell r="K44">
            <v>-26.154808274734023</v>
          </cell>
        </row>
        <row r="45">
          <cell r="A45">
            <v>14.454397707459201</v>
          </cell>
          <cell r="B45">
            <v>63.178253084810301</v>
          </cell>
          <cell r="C45">
            <v>163.65709510186801</v>
          </cell>
          <cell r="E45">
            <v>636.82499447185899</v>
          </cell>
          <cell r="F45">
            <v>32.459389760232803</v>
          </cell>
          <cell r="G45">
            <v>23.223320718030799</v>
          </cell>
          <cell r="I45">
            <v>1000000</v>
          </cell>
          <cell r="J45">
            <v>-38.614877696201091</v>
          </cell>
          <cell r="K45">
            <v>-34.058155803733456</v>
          </cell>
        </row>
        <row r="46">
          <cell r="A46">
            <v>14.5881426027534</v>
          </cell>
          <cell r="B46">
            <v>63.172306823948098</v>
          </cell>
          <cell r="C46">
            <v>163.513183274304</v>
          </cell>
          <cell r="E46">
            <v>666.99196630301196</v>
          </cell>
          <cell r="F46">
            <v>32.318967337044199</v>
          </cell>
          <cell r="G46">
            <v>23.737549091358598</v>
          </cell>
        </row>
        <row r="47">
          <cell r="A47">
            <v>14.7231250243271</v>
          </cell>
          <cell r="B47">
            <v>63.166258339566703</v>
          </cell>
          <cell r="C47">
            <v>163.36813209974599</v>
          </cell>
          <cell r="E47">
            <v>698.58797467852503</v>
          </cell>
          <cell r="F47">
            <v>32.137546098631098</v>
          </cell>
          <cell r="G47">
            <v>24.2526417122467</v>
          </cell>
        </row>
        <row r="48">
          <cell r="A48">
            <v>14.85935642287</v>
          </cell>
          <cell r="B48">
            <v>63.160106019658997</v>
          </cell>
          <cell r="C48">
            <v>163.22193587561699</v>
          </cell>
          <cell r="E48">
            <v>731.68071434271906</v>
          </cell>
          <cell r="F48">
            <v>31.8903019015547</v>
          </cell>
          <cell r="G48">
            <v>24.991963485780399</v>
          </cell>
        </row>
        <row r="49">
          <cell r="A49">
            <v>14.996848355023699</v>
          </cell>
          <cell r="B49">
            <v>63.153848231889597</v>
          </cell>
          <cell r="C49">
            <v>163.074588953844</v>
          </cell>
          <cell r="E49">
            <v>766.34108680074598</v>
          </cell>
          <cell r="F49">
            <v>31.643955043423201</v>
          </cell>
          <cell r="G49">
            <v>25.1699134376322</v>
          </cell>
        </row>
        <row r="50">
          <cell r="A50">
            <v>15.135612484361999</v>
          </cell>
          <cell r="B50">
            <v>63.147483323345497</v>
          </cell>
          <cell r="C50">
            <v>162.92608575303501</v>
          </cell>
          <cell r="E50">
            <v>802.64335222571697</v>
          </cell>
          <cell r="F50">
            <v>31.311752711391499</v>
          </cell>
          <cell r="G50">
            <v>25.949297143071298</v>
          </cell>
        </row>
        <row r="51">
          <cell r="A51">
            <v>15.2756605823807</v>
          </cell>
          <cell r="B51">
            <v>63.141009620468601</v>
          </cell>
          <cell r="C51">
            <v>162.776420752197</v>
          </cell>
          <cell r="E51">
            <v>840.66528856183299</v>
          </cell>
          <cell r="F51">
            <v>31.055191999463801</v>
          </cell>
          <cell r="G51">
            <v>26.530831997791601</v>
          </cell>
        </row>
        <row r="52">
          <cell r="A52">
            <v>15.4170045294955</v>
          </cell>
          <cell r="B52">
            <v>63.134425429286402</v>
          </cell>
          <cell r="C52">
            <v>162.62558850316</v>
          </cell>
          <cell r="E52">
            <v>880.48835816434598</v>
          </cell>
          <cell r="F52">
            <v>30.752863337022301</v>
          </cell>
          <cell r="G52">
            <v>27.257272013710601</v>
          </cell>
        </row>
        <row r="53">
          <cell r="A53">
            <v>15.559656316050701</v>
          </cell>
          <cell r="B53">
            <v>63.127729035068803</v>
          </cell>
          <cell r="C53">
            <v>162.47358362409099</v>
          </cell>
          <cell r="E53">
            <v>922.19788233343195</v>
          </cell>
          <cell r="F53">
            <v>30.455725648250301</v>
          </cell>
          <cell r="G53">
            <v>27.722826834376399</v>
          </cell>
        </row>
        <row r="54">
          <cell r="A54">
            <v>15.703628043335501</v>
          </cell>
          <cell r="B54">
            <v>63.120918702075301</v>
          </cell>
          <cell r="C54">
            <v>162.32040080741899</v>
          </cell>
          <cell r="E54">
            <v>965.88322411587103</v>
          </cell>
          <cell r="F54">
            <v>30.105741097640198</v>
          </cell>
          <cell r="G54">
            <v>28.118223482111802</v>
          </cell>
        </row>
        <row r="55">
          <cell r="A55">
            <v>15.848931924611099</v>
          </cell>
          <cell r="B55">
            <v>63.113992674132099</v>
          </cell>
          <cell r="C55">
            <v>162.166034824419</v>
          </cell>
          <cell r="E55">
            <v>1011.63797976621</v>
          </cell>
          <cell r="F55">
            <v>29.7924717907777</v>
          </cell>
          <cell r="G55">
            <v>28.3695652906028</v>
          </cell>
        </row>
        <row r="56">
          <cell r="A56">
            <v>15.9955802861466</v>
          </cell>
          <cell r="B56">
            <v>63.106949174078999</v>
          </cell>
          <cell r="C56">
            <v>162.01048052302599</v>
          </cell>
          <cell r="E56">
            <v>1059.5601792776199</v>
          </cell>
          <cell r="F56">
            <v>29.406315580953098</v>
          </cell>
          <cell r="G56">
            <v>28.832056448622701</v>
          </cell>
        </row>
        <row r="57">
          <cell r="A57">
            <v>16.1435855682648</v>
          </cell>
          <cell r="B57">
            <v>63.099786403796102</v>
          </cell>
          <cell r="C57">
            <v>161.85373283447399</v>
          </cell>
          <cell r="E57">
            <v>1109.7524964120701</v>
          </cell>
          <cell r="F57">
            <v>29.047876434345302</v>
          </cell>
          <cell r="G57">
            <v>29.160425134035801</v>
          </cell>
        </row>
        <row r="58">
          <cell r="A58">
            <v>16.2929603263972</v>
          </cell>
          <cell r="B58">
            <v>63.092502544261897</v>
          </cell>
          <cell r="C58">
            <v>161.695786776261</v>
          </cell>
          <cell r="E58">
            <v>1162.3224686798501</v>
          </cell>
          <cell r="F58">
            <v>28.690234055290698</v>
          </cell>
          <cell r="G58">
            <v>29.724564576432801</v>
          </cell>
        </row>
        <row r="59">
          <cell r="A59">
            <v>16.4437172321493</v>
          </cell>
          <cell r="B59">
            <v>63.085095755643302</v>
          </cell>
          <cell r="C59">
            <v>161.536637453715</v>
          </cell>
          <cell r="E59">
            <v>1217.3827277396599</v>
          </cell>
          <cell r="F59">
            <v>28.2785725626584</v>
          </cell>
          <cell r="G59">
            <v>30.094663027264499</v>
          </cell>
        </row>
        <row r="60">
          <cell r="A60">
            <v>16.595869074375599</v>
          </cell>
          <cell r="B60">
            <v>63.077564177186098</v>
          </cell>
          <cell r="C60">
            <v>161.37628006497499</v>
          </cell>
          <cell r="E60">
            <v>1275.05124071301</v>
          </cell>
          <cell r="F60">
            <v>27.821050602274401</v>
          </cell>
          <cell r="G60">
            <v>30.374097648449201</v>
          </cell>
        </row>
        <row r="61">
          <cell r="A61">
            <v>16.749428760264301</v>
          </cell>
          <cell r="B61">
            <v>63.069905927209398</v>
          </cell>
          <cell r="C61">
            <v>161.21470990546399</v>
          </cell>
          <cell r="E61">
            <v>1335.4515629299001</v>
          </cell>
          <cell r="F61">
            <v>27.3947603286075</v>
          </cell>
          <cell r="G61">
            <v>30.731216339614299</v>
          </cell>
        </row>
        <row r="62">
          <cell r="A62">
            <v>16.904409316432599</v>
          </cell>
          <cell r="B62">
            <v>63.062119102925998</v>
          </cell>
          <cell r="C62">
            <v>161.051922363214</v>
          </cell>
          <cell r="E62">
            <v>1398.71310264724</v>
          </cell>
          <cell r="F62">
            <v>26.972483603929501</v>
          </cell>
          <cell r="G62">
            <v>30.930108615942999</v>
          </cell>
        </row>
        <row r="63">
          <cell r="A63">
            <v>17.060823890031202</v>
          </cell>
          <cell r="B63">
            <v>63.054201780878202</v>
          </cell>
          <cell r="C63">
            <v>160.887912934761</v>
          </cell>
          <cell r="E63">
            <v>1464.97139830728</v>
          </cell>
          <cell r="F63">
            <v>26.489587991150302</v>
          </cell>
          <cell r="G63">
            <v>31.1358935960689</v>
          </cell>
        </row>
        <row r="64">
          <cell r="A64">
            <v>17.218685749860001</v>
          </cell>
          <cell r="B64">
            <v>63.046152016860702</v>
          </cell>
          <cell r="C64">
            <v>160.72267721807901</v>
          </cell>
          <cell r="E64">
            <v>1534.36840893001</v>
          </cell>
          <cell r="F64">
            <v>26.030503912339899</v>
          </cell>
          <cell r="G64">
            <v>31.4610756443521</v>
          </cell>
        </row>
        <row r="65">
          <cell r="A65">
            <v>17.378008287493699</v>
          </cell>
          <cell r="B65">
            <v>63.037967845395698</v>
          </cell>
          <cell r="C65">
            <v>160.556210921803</v>
          </cell>
          <cell r="E65">
            <v>1607.0528182616399</v>
          </cell>
          <cell r="F65">
            <v>25.524240655186102</v>
          </cell>
          <cell r="G65">
            <v>31.473379827447399</v>
          </cell>
        </row>
        <row r="66">
          <cell r="A66">
            <v>17.538805018417602</v>
          </cell>
          <cell r="B66">
            <v>63.029647280533602</v>
          </cell>
          <cell r="C66">
            <v>160.38850986611001</v>
          </cell>
          <cell r="E66">
            <v>1683.1803533309601</v>
          </cell>
          <cell r="F66">
            <v>25.033585479499099</v>
          </cell>
          <cell r="G66">
            <v>31.713874449456501</v>
          </cell>
        </row>
        <row r="67">
          <cell r="A67">
            <v>17.701089583174198</v>
          </cell>
          <cell r="B67">
            <v>63.021188315858403</v>
          </cell>
          <cell r="C67">
            <v>160.219569986708</v>
          </cell>
          <cell r="E67">
            <v>1762.91411809595</v>
          </cell>
          <cell r="F67">
            <v>24.5221915093537</v>
          </cell>
          <cell r="G67">
            <v>31.901396801801599</v>
          </cell>
        </row>
        <row r="68">
          <cell r="A68">
            <v>17.8648757485205</v>
          </cell>
          <cell r="B68">
            <v>63.012588924089698</v>
          </cell>
          <cell r="C68">
            <v>160.04938733923001</v>
          </cell>
          <cell r="E68">
            <v>1846.42494289554</v>
          </cell>
          <cell r="F68">
            <v>23.9638642465675</v>
          </cell>
          <cell r="G68">
            <v>32.195646814727901</v>
          </cell>
        </row>
        <row r="69">
          <cell r="A69">
            <v>18.030177408595598</v>
          </cell>
          <cell r="B69">
            <v>63.003847057220703</v>
          </cell>
          <cell r="C69">
            <v>159.87795810238299</v>
          </cell>
          <cell r="E69">
            <v>1933.8917504552301</v>
          </cell>
          <cell r="F69">
            <v>23.434336425316999</v>
          </cell>
          <cell r="G69">
            <v>32.2500625362227</v>
          </cell>
        </row>
        <row r="70">
          <cell r="A70">
            <v>18.197008586099798</v>
          </cell>
          <cell r="B70">
            <v>62.994960647295699</v>
          </cell>
          <cell r="C70">
            <v>159.70527858039301</v>
          </cell>
          <cell r="E70">
            <v>2025.5019392306699</v>
          </cell>
          <cell r="F70">
            <v>22.896711307095199</v>
          </cell>
          <cell r="G70">
            <v>32.379689202306203</v>
          </cell>
        </row>
        <row r="71">
          <cell r="A71">
            <v>18.365383433483402</v>
          </cell>
          <cell r="B71">
            <v>62.985927605582702</v>
          </cell>
          <cell r="C71">
            <v>159.53134520926099</v>
          </cell>
          <cell r="E71">
            <v>2121.4517849106301</v>
          </cell>
          <cell r="F71">
            <v>22.314006539830601</v>
          </cell>
          <cell r="G71">
            <v>32.5520330080465</v>
          </cell>
        </row>
        <row r="72">
          <cell r="A72">
            <v>18.535316234148102</v>
          </cell>
          <cell r="B72">
            <v>62.9767458234613</v>
          </cell>
          <cell r="C72">
            <v>159.35615455777599</v>
          </cell>
          <cell r="E72">
            <v>2221.9468609395199</v>
          </cell>
          <cell r="F72">
            <v>21.802434366299799</v>
          </cell>
          <cell r="G72">
            <v>32.734378229652698</v>
          </cell>
        </row>
        <row r="73">
          <cell r="A73">
            <v>18.706821403658001</v>
          </cell>
          <cell r="B73">
            <v>62.967413172183797</v>
          </cell>
          <cell r="C73">
            <v>159.17970333348299</v>
          </cell>
          <cell r="E73">
            <v>2327.2024789604102</v>
          </cell>
          <cell r="F73">
            <v>21.2040992728307</v>
          </cell>
          <cell r="G73">
            <v>32.959746845319302</v>
          </cell>
        </row>
        <row r="74">
          <cell r="A74">
            <v>18.879913490962899</v>
          </cell>
          <cell r="B74">
            <v>62.957927503036601</v>
          </cell>
          <cell r="C74">
            <v>159.00198838530099</v>
          </cell>
          <cell r="E74">
            <v>2437.44415012222</v>
          </cell>
          <cell r="F74">
            <v>20.652509955682</v>
          </cell>
          <cell r="G74">
            <v>33.163634370959301</v>
          </cell>
        </row>
        <row r="75">
          <cell r="A75">
            <v>19.054607179632399</v>
          </cell>
          <cell r="B75">
            <v>62.948286647726299</v>
          </cell>
          <cell r="C75">
            <v>158.82300670631099</v>
          </cell>
          <cell r="E75">
            <v>2552.9080682395202</v>
          </cell>
          <cell r="F75">
            <v>20.051231486656199</v>
          </cell>
          <cell r="G75">
            <v>33.374266332648197</v>
          </cell>
        </row>
        <row r="76">
          <cell r="A76">
            <v>19.230917289101502</v>
          </cell>
          <cell r="B76">
            <v>62.9384884182831</v>
          </cell>
          <cell r="C76">
            <v>158.642755440006</v>
          </cell>
          <cell r="E76">
            <v>2673.84161583995</v>
          </cell>
          <cell r="F76">
            <v>19.498344299616399</v>
          </cell>
          <cell r="G76">
            <v>33.594496093852001</v>
          </cell>
        </row>
        <row r="77">
          <cell r="A77">
            <v>19.408858775927701</v>
          </cell>
          <cell r="B77">
            <v>62.9285306075558</v>
          </cell>
          <cell r="C77">
            <v>158.46123188293299</v>
          </cell>
          <cell r="E77">
            <v>2800.5038941836301</v>
          </cell>
          <cell r="F77">
            <v>18.875563970125999</v>
          </cell>
          <cell r="G77">
            <v>33.730485542657398</v>
          </cell>
        </row>
        <row r="78">
          <cell r="A78">
            <v>19.588446735059801</v>
          </cell>
          <cell r="B78">
            <v>62.9184109890979</v>
          </cell>
          <cell r="C78">
            <v>158.27843348742999</v>
          </cell>
          <cell r="E78">
            <v>2933.1662783900401</v>
          </cell>
          <cell r="F78">
            <v>18.271424440305701</v>
          </cell>
          <cell r="G78">
            <v>33.876992629274497</v>
          </cell>
        </row>
        <row r="79">
          <cell r="A79">
            <v>19.769696401118601</v>
          </cell>
          <cell r="B79">
            <v>62.908127317683501</v>
          </cell>
          <cell r="C79">
            <v>158.09435786773301</v>
          </cell>
          <cell r="E79">
            <v>3072.1129988617599</v>
          </cell>
          <cell r="F79">
            <v>17.644083987128099</v>
          </cell>
          <cell r="G79">
            <v>34.229783414424098</v>
          </cell>
        </row>
        <row r="80">
          <cell r="A80">
            <v>19.952623149688701</v>
          </cell>
          <cell r="B80">
            <v>62.897677329317801</v>
          </cell>
          <cell r="C80">
            <v>157.90900280218699</v>
          </cell>
          <cell r="E80">
            <v>3217.6417502507402</v>
          </cell>
          <cell r="F80">
            <v>17.042681418205198</v>
          </cell>
          <cell r="G80">
            <v>34.491728593740497</v>
          </cell>
        </row>
        <row r="81">
          <cell r="A81">
            <v>20.137242498623799</v>
          </cell>
          <cell r="B81">
            <v>62.887058741703001</v>
          </cell>
          <cell r="C81">
            <v>157.72236623758801</v>
          </cell>
          <cell r="E81">
            <v>3370.0643292719301</v>
          </cell>
          <cell r="F81">
            <v>16.4011670458883</v>
          </cell>
          <cell r="G81">
            <v>34.691094332391899</v>
          </cell>
        </row>
        <row r="82">
          <cell r="A82">
            <v>20.323570109362201</v>
          </cell>
          <cell r="B82">
            <v>62.876269254350099</v>
          </cell>
          <cell r="C82">
            <v>157.534446294882</v>
          </cell>
          <cell r="E82">
            <v>3529.7073027306501</v>
          </cell>
          <cell r="F82">
            <v>15.801423806696899</v>
          </cell>
          <cell r="G82">
            <v>35.019178059153198</v>
          </cell>
        </row>
        <row r="83">
          <cell r="A83">
            <v>20.511621788255599</v>
          </cell>
          <cell r="B83">
            <v>62.865306548971901</v>
          </cell>
          <cell r="C83">
            <v>157.34524126978599</v>
          </cell>
          <cell r="E83">
            <v>3696.9127071950302</v>
          </cell>
          <cell r="F83">
            <v>15.1354511559577</v>
          </cell>
          <cell r="G83">
            <v>35.259332606990597</v>
          </cell>
        </row>
        <row r="84">
          <cell r="A84">
            <v>20.701413487910401</v>
          </cell>
          <cell r="B84">
            <v>62.854168289809799</v>
          </cell>
          <cell r="C84">
            <v>157.15474963907101</v>
          </cell>
          <cell r="E84">
            <v>3872.03878181256</v>
          </cell>
          <cell r="F84">
            <v>14.541464419139</v>
          </cell>
          <cell r="G84">
            <v>35.709677404451099</v>
          </cell>
        </row>
        <row r="85">
          <cell r="A85">
            <v>20.892961308540301</v>
          </cell>
          <cell r="B85">
            <v>62.842852123831896</v>
          </cell>
          <cell r="C85">
            <v>156.96297006437001</v>
          </cell>
          <cell r="E85">
            <v>4055.4607358408298</v>
          </cell>
          <cell r="F85">
            <v>13.873499680428401</v>
          </cell>
          <cell r="G85">
            <v>36.005461701492997</v>
          </cell>
        </row>
        <row r="86">
          <cell r="A86">
            <v>21.086281499332799</v>
          </cell>
          <cell r="B86">
            <v>62.831355681176802</v>
          </cell>
          <cell r="C86">
            <v>156.76990139671599</v>
          </cell>
          <cell r="E86">
            <v>4247.5715525368996</v>
          </cell>
          <cell r="F86">
            <v>13.2448723444511</v>
          </cell>
          <cell r="G86">
            <v>36.378272026769899</v>
          </cell>
        </row>
        <row r="87">
          <cell r="A87">
            <v>21.281390459827101</v>
          </cell>
          <cell r="B87">
            <v>62.819676575531702</v>
          </cell>
          <cell r="C87">
            <v>156.57554267666799</v>
          </cell>
          <cell r="E87">
            <v>4448.7828311275898</v>
          </cell>
          <cell r="F87">
            <v>12.578265055430199</v>
          </cell>
          <cell r="G87">
            <v>36.853988266911799</v>
          </cell>
        </row>
        <row r="88">
          <cell r="A88">
            <v>21.478304741305301</v>
          </cell>
          <cell r="B88">
            <v>62.807812404335898</v>
          </cell>
          <cell r="C88">
            <v>156.379893145159</v>
          </cell>
          <cell r="E88">
            <v>4659.5256686646799</v>
          </cell>
          <cell r="F88">
            <v>11.9581070493703</v>
          </cell>
          <cell r="G88">
            <v>37.242215028205401</v>
          </cell>
        </row>
        <row r="89">
          <cell r="A89">
            <v>21.677041048196902</v>
          </cell>
          <cell r="B89">
            <v>62.7957607495998</v>
          </cell>
          <cell r="C89">
            <v>156.18295224068501</v>
          </cell>
          <cell r="E89">
            <v>4880.2515836544299</v>
          </cell>
          <cell r="F89">
            <v>11.307076518496901</v>
          </cell>
          <cell r="G89">
            <v>37.806602359582101</v>
          </cell>
        </row>
        <row r="90">
          <cell r="A90">
            <v>21.877616239495499</v>
          </cell>
          <cell r="B90">
            <v>62.783519177705998</v>
          </cell>
          <cell r="C90">
            <v>155.984719607475</v>
          </cell>
          <cell r="E90">
            <v>5111.4334834401698</v>
          </cell>
          <cell r="F90">
            <v>10.6993185433455</v>
          </cell>
          <cell r="G90">
            <v>38.219903489781899</v>
          </cell>
        </row>
        <row r="91">
          <cell r="A91">
            <v>22.080047330188901</v>
          </cell>
          <cell r="B91">
            <v>62.771085240379001</v>
          </cell>
          <cell r="C91">
            <v>155.785195096991</v>
          </cell>
          <cell r="E91">
            <v>5353.5666774107203</v>
          </cell>
          <cell r="F91">
            <v>10.031121293356</v>
          </cell>
          <cell r="G91">
            <v>38.729681951835502</v>
          </cell>
        </row>
        <row r="92">
          <cell r="A92">
            <v>22.284351492702999</v>
          </cell>
          <cell r="B92">
            <v>62.758456474967502</v>
          </cell>
          <cell r="C92">
            <v>155.58437877497701</v>
          </cell>
          <cell r="E92">
            <v>5607.1699382054603</v>
          </cell>
          <cell r="F92">
            <v>9.4334497892563807</v>
          </cell>
          <cell r="G92">
            <v>39.216264048147401</v>
          </cell>
        </row>
        <row r="93">
          <cell r="A93">
            <v>22.490546058357801</v>
          </cell>
          <cell r="B93">
            <v>62.745630404676298</v>
          </cell>
          <cell r="C93">
            <v>155.38227092148199</v>
          </cell>
          <cell r="E93">
            <v>5872.7866131894798</v>
          </cell>
          <cell r="F93">
            <v>8.7720448174111407</v>
          </cell>
          <cell r="G93">
            <v>39.7756689900081</v>
          </cell>
        </row>
        <row r="94">
          <cell r="A94">
            <v>22.698648518838201</v>
          </cell>
          <cell r="B94">
            <v>62.732604539463502</v>
          </cell>
          <cell r="C94">
            <v>155.178872037498</v>
          </cell>
          <cell r="E94">
            <v>6150.9857885805004</v>
          </cell>
          <cell r="F94">
            <v>8.1666700618656893</v>
          </cell>
          <cell r="G94">
            <v>40.233527778336303</v>
          </cell>
        </row>
        <row r="95">
          <cell r="A95">
            <v>22.908676527677699</v>
          </cell>
          <cell r="B95">
            <v>62.719376376445197</v>
          </cell>
          <cell r="C95">
            <v>154.97418284814</v>
          </cell>
          <cell r="E95">
            <v>6442.3635087213697</v>
          </cell>
          <cell r="F95">
            <v>7.5263940832803504</v>
          </cell>
          <cell r="G95">
            <v>40.866241560242798</v>
          </cell>
        </row>
        <row r="96">
          <cell r="A96">
            <v>23.120647901755898</v>
          </cell>
          <cell r="B96">
            <v>62.705943400139397</v>
          </cell>
          <cell r="C96">
            <v>154.76820430494399</v>
          </cell>
          <cell r="E96">
            <v>6747.5440531106897</v>
          </cell>
          <cell r="F96">
            <v>6.9391321282815204</v>
          </cell>
          <cell r="G96">
            <v>41.476716060560697</v>
          </cell>
        </row>
        <row r="97">
          <cell r="A97">
            <v>23.334580622810002</v>
          </cell>
          <cell r="B97">
            <v>62.6923030832046</v>
          </cell>
          <cell r="C97">
            <v>154.56093759310801</v>
          </cell>
          <cell r="E97">
            <v>7067.1812739274901</v>
          </cell>
          <cell r="F97">
            <v>6.30655389340874</v>
          </cell>
          <cell r="G97">
            <v>42.035061106718601</v>
          </cell>
        </row>
        <row r="98">
          <cell r="A98">
            <v>23.55049283896</v>
          </cell>
          <cell r="B98">
            <v>62.678452887124102</v>
          </cell>
          <cell r="C98">
            <v>154.35238413263701</v>
          </cell>
          <cell r="E98">
            <v>7401.9599969156397</v>
          </cell>
          <cell r="F98">
            <v>5.7342023492608103</v>
          </cell>
          <cell r="G98">
            <v>42.601219869918701</v>
          </cell>
        </row>
        <row r="99">
          <cell r="A99">
            <v>23.768402866248699</v>
          </cell>
          <cell r="B99">
            <v>62.6643902628456</v>
          </cell>
          <cell r="C99">
            <v>154.14254557973999</v>
          </cell>
          <cell r="E99">
            <v>7752.5974886294598</v>
          </cell>
          <cell r="F99">
            <v>5.1232036488142301</v>
          </cell>
          <cell r="G99">
            <v>43.252106649140003</v>
          </cell>
        </row>
        <row r="100">
          <cell r="A100">
            <v>23.9883291901949</v>
          </cell>
          <cell r="B100">
            <v>62.650112650857103</v>
          </cell>
          <cell r="C100">
            <v>153.931423838451</v>
          </cell>
          <cell r="E100">
            <v>8119.8449931840096</v>
          </cell>
          <cell r="F100">
            <v>4.5617258747015104</v>
          </cell>
          <cell r="G100">
            <v>43.801464129100999</v>
          </cell>
        </row>
        <row r="101">
          <cell r="A101">
            <v>24.210290467361698</v>
          </cell>
          <cell r="B101">
            <v>62.635617482827797</v>
          </cell>
          <cell r="C101">
            <v>153.71902105434501</v>
          </cell>
          <cell r="E101">
            <v>8504.4893418026804</v>
          </cell>
          <cell r="F101">
            <v>3.9960357015382799</v>
          </cell>
          <cell r="G101">
            <v>44.381059966737602</v>
          </cell>
        </row>
        <row r="102">
          <cell r="A102">
            <v>24.434305526939699</v>
          </cell>
          <cell r="B102">
            <v>62.620902180917298</v>
          </cell>
          <cell r="C102">
            <v>153.50533962533399</v>
          </cell>
          <cell r="E102">
            <v>8907.3546386104408</v>
          </cell>
          <cell r="F102">
            <v>3.4028413442116698</v>
          </cell>
          <cell r="G102">
            <v>44.992076787957998</v>
          </cell>
        </row>
        <row r="103">
          <cell r="A103">
            <v>24.6603933723433</v>
          </cell>
          <cell r="B103">
            <v>62.6059641597545</v>
          </cell>
          <cell r="C103">
            <v>153.29038220199701</v>
          </cell>
          <cell r="E103">
            <v>9329.3040262846898</v>
          </cell>
          <cell r="F103">
            <v>2.86254284308718</v>
          </cell>
          <cell r="G103">
            <v>45.559925251986499</v>
          </cell>
        </row>
        <row r="104">
          <cell r="A104">
            <v>24.888573182823901</v>
          </cell>
          <cell r="B104">
            <v>62.590800826279903</v>
          </cell>
          <cell r="C104">
            <v>153.07415169183801</v>
          </cell>
          <cell r="E104">
            <v>9771.2415353465003</v>
          </cell>
          <cell r="F104">
            <v>2.2854861725200402</v>
          </cell>
          <cell r="G104">
            <v>46.067387729570498</v>
          </cell>
        </row>
        <row r="105">
          <cell r="A105">
            <v>25.118864315095799</v>
          </cell>
          <cell r="B105">
            <v>62.575409580834602</v>
          </cell>
          <cell r="C105">
            <v>152.85665126173299</v>
          </cell>
          <cell r="E105">
            <v>10234.1140210545</v>
          </cell>
          <cell r="F105">
            <v>1.7555064723450999</v>
          </cell>
          <cell r="G105">
            <v>46.579852546100497</v>
          </cell>
        </row>
        <row r="106">
          <cell r="A106">
            <v>25.351286304978998</v>
          </cell>
          <cell r="B106">
            <v>62.559787817737998</v>
          </cell>
          <cell r="C106">
            <v>152.637884342858</v>
          </cell>
          <cell r="E106">
            <v>10718.913192051299</v>
          </cell>
          <cell r="F106">
            <v>1.2013636799678</v>
          </cell>
          <cell r="G106">
            <v>47.105473418938701</v>
          </cell>
        </row>
        <row r="107">
          <cell r="A107">
            <v>25.585858869056398</v>
          </cell>
          <cell r="B107">
            <v>62.543932926066397</v>
          </cell>
          <cell r="C107">
            <v>152.41785463255599</v>
          </cell>
          <cell r="E107">
            <v>11226.6777351081</v>
          </cell>
          <cell r="F107">
            <v>1.1524337910825999</v>
          </cell>
          <cell r="G107">
            <v>47.246032141773803</v>
          </cell>
        </row>
        <row r="108">
          <cell r="A108">
            <v>25.822601906345898</v>
          </cell>
          <cell r="B108">
            <v>62.527842290811002</v>
          </cell>
          <cell r="C108">
            <v>152.19656609662499</v>
          </cell>
          <cell r="E108">
            <v>11758.495540521601</v>
          </cell>
          <cell r="F108">
            <v>0.13313270903337401</v>
          </cell>
          <cell r="G108">
            <v>48.565937007576203</v>
          </cell>
        </row>
        <row r="109">
          <cell r="A109">
            <v>26.061535499988899</v>
          </cell>
          <cell r="B109">
            <v>62.511513292676398</v>
          </cell>
          <cell r="C109">
            <v>151.97402297524201</v>
          </cell>
          <cell r="E109">
            <v>12315.506032928301</v>
          </cell>
          <cell r="F109">
            <v>-0.36946482314150803</v>
          </cell>
          <cell r="G109">
            <v>49.048073751027601</v>
          </cell>
        </row>
        <row r="110">
          <cell r="A110">
            <v>26.3026799189538</v>
          </cell>
          <cell r="B110">
            <v>62.494943309980002</v>
          </cell>
          <cell r="C110">
            <v>151.750229783105</v>
          </cell>
          <cell r="E110">
            <v>12898.9026125331</v>
          </cell>
          <cell r="F110">
            <v>-0.90717054638547601</v>
          </cell>
          <cell r="G110">
            <v>49.482664236921401</v>
          </cell>
        </row>
        <row r="111">
          <cell r="A111">
            <v>26.5460556197553</v>
          </cell>
          <cell r="B111">
            <v>62.4781297191535</v>
          </cell>
          <cell r="C111">
            <v>151.525191313037</v>
          </cell>
          <cell r="E111">
            <v>13509.935211980301</v>
          </cell>
          <cell r="F111">
            <v>-1.3967282094233999</v>
          </cell>
          <cell r="G111">
            <v>49.819162661444103</v>
          </cell>
        </row>
        <row r="112">
          <cell r="A112">
            <v>26.791683248190299</v>
          </cell>
          <cell r="B112">
            <v>62.4610698950708</v>
          </cell>
          <cell r="C112">
            <v>151.29891263970401</v>
          </cell>
          <cell r="E112">
            <v>14149.9129743458</v>
          </cell>
          <cell r="F112">
            <v>-1.91477294363058</v>
          </cell>
          <cell r="G112">
            <v>50.262438954127198</v>
          </cell>
        </row>
        <row r="113">
          <cell r="A113">
            <v>27.039583641088399</v>
          </cell>
          <cell r="B113">
            <v>62.4437612126004</v>
          </cell>
          <cell r="C113">
            <v>151.07139912013099</v>
          </cell>
          <cell r="E113">
            <v>14820.2070579886</v>
          </cell>
          <cell r="F113">
            <v>-2.3963161099190899</v>
          </cell>
          <cell r="G113">
            <v>50.538276369423102</v>
          </cell>
        </row>
        <row r="114">
          <cell r="A114">
            <v>27.2897778280804</v>
          </cell>
          <cell r="B114">
            <v>62.426201047416498</v>
          </cell>
          <cell r="C114">
            <v>150.84265639790101</v>
          </cell>
          <cell r="E114">
            <v>15522.2535742705</v>
          </cell>
          <cell r="F114">
            <v>-2.9142880544109699</v>
          </cell>
          <cell r="G114">
            <v>50.956796956647999</v>
          </cell>
        </row>
        <row r="115">
          <cell r="A115">
            <v>27.542287033381601</v>
          </cell>
          <cell r="B115">
            <v>62.408386776160199</v>
          </cell>
          <cell r="C115">
            <v>150.61269040523101</v>
          </cell>
          <cell r="E115">
            <v>16257.5566644379</v>
          </cell>
          <cell r="F115">
            <v>-3.3798583151514201</v>
          </cell>
          <cell r="G115">
            <v>51.126072328000497</v>
          </cell>
        </row>
        <row r="116">
          <cell r="A116">
            <v>27.797132677592799</v>
          </cell>
          <cell r="B116">
            <v>62.390315778452198</v>
          </cell>
          <cell r="C116">
            <v>150.38150736436501</v>
          </cell>
          <cell r="E116">
            <v>17027.691722258998</v>
          </cell>
          <cell r="F116">
            <v>-3.8716969561642398</v>
          </cell>
          <cell r="G116">
            <v>51.323384515597802</v>
          </cell>
        </row>
        <row r="117">
          <cell r="A117">
            <v>28.0543363795171</v>
          </cell>
          <cell r="B117">
            <v>62.371985437144403</v>
          </cell>
          <cell r="C117">
            <v>150.14911379012301</v>
          </cell>
          <cell r="E117">
            <v>17834.308769319101</v>
          </cell>
          <cell r="F117">
            <v>-4.3277225259809597</v>
          </cell>
          <cell r="G117">
            <v>51.590086189957397</v>
          </cell>
        </row>
        <row r="118">
          <cell r="A118">
            <v>28.313919957993701</v>
          </cell>
          <cell r="B118">
            <v>62.353393139473802</v>
          </cell>
          <cell r="C118">
            <v>149.91551649282701</v>
          </cell>
          <cell r="E118">
            <v>18679.1359902078</v>
          </cell>
          <cell r="F118">
            <v>-4.8274609508615898</v>
          </cell>
          <cell r="G118">
            <v>51.617021416276103</v>
          </cell>
        </row>
        <row r="119">
          <cell r="A119">
            <v>28.575905433749401</v>
          </cell>
          <cell r="B119">
            <v>62.334536277836399</v>
          </cell>
          <cell r="C119">
            <v>149.68072257738501</v>
          </cell>
          <cell r="E119">
            <v>19563.983435170601</v>
          </cell>
          <cell r="F119">
            <v>-5.2664055941882699</v>
          </cell>
          <cell r="G119">
            <v>51.603832786378398</v>
          </cell>
        </row>
        <row r="120">
          <cell r="A120">
            <v>28.840315031266002</v>
          </cell>
          <cell r="B120">
            <v>62.315412251154697</v>
          </cell>
          <cell r="C120">
            <v>149.44473944894801</v>
          </cell>
          <cell r="E120">
            <v>20490.746898158501</v>
          </cell>
          <cell r="F120">
            <v>-5.7518828402749103</v>
          </cell>
          <cell r="G120">
            <v>51.6202312412873</v>
          </cell>
        </row>
        <row r="121">
          <cell r="A121">
            <v>29.107171180666001</v>
          </cell>
          <cell r="B121">
            <v>62.296018465684398</v>
          </cell>
          <cell r="C121">
            <v>149.20757480969101</v>
          </cell>
          <cell r="E121">
            <v>21461.411978584001</v>
          </cell>
          <cell r="F121">
            <v>-6.2148823148144201</v>
          </cell>
          <cell r="G121">
            <v>51.533701948671897</v>
          </cell>
        </row>
        <row r="122">
          <cell r="A122">
            <v>29.376496519615301</v>
          </cell>
          <cell r="B122">
            <v>62.276352336127303</v>
          </cell>
          <cell r="C122">
            <v>148.96923666369699</v>
          </cell>
          <cell r="E122">
            <v>22478.058335487302</v>
          </cell>
          <cell r="F122">
            <v>-6.6857772773486897</v>
          </cell>
          <cell r="G122">
            <v>51.455693904647603</v>
          </cell>
        </row>
        <row r="123">
          <cell r="A123">
            <v>29.648313895243401</v>
          </cell>
          <cell r="B123">
            <v>62.256411286349199</v>
          </cell>
          <cell r="C123">
            <v>148.729733317632</v>
          </cell>
          <cell r="E123">
            <v>23542.8641432242</v>
          </cell>
          <cell r="F123">
            <v>-7.1500123455872204</v>
          </cell>
          <cell r="G123">
            <v>51.221313072197802</v>
          </cell>
        </row>
        <row r="124">
          <cell r="A124">
            <v>29.9226463660818</v>
          </cell>
          <cell r="B124">
            <v>62.236192751011401</v>
          </cell>
          <cell r="C124">
            <v>148.48907337954401</v>
          </cell>
          <cell r="E124">
            <v>24658.110758226001</v>
          </cell>
          <cell r="F124">
            <v>-7.6468880048224497</v>
          </cell>
          <cell r="G124">
            <v>51.1399392683538</v>
          </cell>
        </row>
        <row r="125">
          <cell r="A125">
            <v>30.199517204020101</v>
          </cell>
          <cell r="B125">
            <v>62.215694175955399</v>
          </cell>
          <cell r="C125">
            <v>148.247265762642</v>
          </cell>
          <cell r="E125">
            <v>25826.187606826701</v>
          </cell>
          <cell r="F125">
            <v>-8.0943572571901203</v>
          </cell>
          <cell r="G125">
            <v>50.7430810922896</v>
          </cell>
        </row>
        <row r="126">
          <cell r="A126">
            <v>30.478949896279801</v>
          </cell>
          <cell r="B126">
            <v>62.194913020045497</v>
          </cell>
          <cell r="C126">
            <v>148.004319683397</v>
          </cell>
          <cell r="E126">
            <v>27049.597304631301</v>
          </cell>
          <cell r="F126">
            <v>-8.5381332811447308</v>
          </cell>
          <cell r="G126">
            <v>50.456576739053197</v>
          </cell>
        </row>
        <row r="127">
          <cell r="A127">
            <v>30.760968147406999</v>
          </cell>
          <cell r="B127">
            <v>62.173846755496697</v>
          </cell>
          <cell r="C127">
            <v>147.76024466384601</v>
          </cell>
          <cell r="E127">
            <v>28330.961018393202</v>
          </cell>
          <cell r="F127">
            <v>-9.0101576065481606</v>
          </cell>
          <cell r="G127">
            <v>50.007853940041599</v>
          </cell>
        </row>
        <row r="128">
          <cell r="A128">
            <v>31.0455958812835</v>
          </cell>
          <cell r="B128">
            <v>62.152492869561001</v>
          </cell>
          <cell r="C128">
            <v>147.51505053042499</v>
          </cell>
          <cell r="E128">
            <v>29673.0240818887</v>
          </cell>
          <cell r="F128">
            <v>-9.48985390079722</v>
          </cell>
          <cell r="G128">
            <v>49.386081043145602</v>
          </cell>
        </row>
        <row r="129">
          <cell r="A129">
            <v>31.3328572431558</v>
          </cell>
          <cell r="B129">
            <v>62.130848865515802</v>
          </cell>
          <cell r="C129">
            <v>147.268747414617</v>
          </cell>
          <cell r="E129">
            <v>31078.661877820101</v>
          </cell>
          <cell r="F129">
            <v>-9.9467131075758992</v>
          </cell>
          <cell r="G129">
            <v>48.828788761738302</v>
          </cell>
        </row>
        <row r="130">
          <cell r="A130">
            <v>31.6227766016837</v>
          </cell>
          <cell r="B130">
            <v>62.108912263324598</v>
          </cell>
          <cell r="C130">
            <v>147.02134575395499</v>
          </cell>
          <cell r="E130">
            <v>32550.885998350601</v>
          </cell>
          <cell r="F130">
            <v>-10.4164480899711</v>
          </cell>
          <cell r="G130">
            <v>48.1419741831971</v>
          </cell>
        </row>
        <row r="131">
          <cell r="A131">
            <v>31.915378551007599</v>
          </cell>
          <cell r="B131">
            <v>62.086680601460003</v>
          </cell>
          <cell r="C131">
            <v>146.77285629004899</v>
          </cell>
          <cell r="E131">
            <v>34092.8506974681</v>
          </cell>
          <cell r="F131">
            <v>-10.867035361445399</v>
          </cell>
          <cell r="G131">
            <v>47.295945585374099</v>
          </cell>
        </row>
        <row r="132">
          <cell r="A132">
            <v>32.210687912834302</v>
          </cell>
          <cell r="B132">
            <v>62.0641514377674</v>
          </cell>
          <cell r="C132">
            <v>146.52329006775099</v>
          </cell>
          <cell r="E132">
            <v>35707.859649004597</v>
          </cell>
          <cell r="F132">
            <v>-11.368499365723499</v>
          </cell>
          <cell r="G132">
            <v>46.6176474988251</v>
          </cell>
        </row>
        <row r="133">
          <cell r="A133">
            <v>32.508729738543401</v>
          </cell>
          <cell r="B133">
            <v>62.041322350293399</v>
          </cell>
          <cell r="C133">
            <v>146.27265843708</v>
          </cell>
          <cell r="E133">
            <v>37399.373024788001</v>
          </cell>
          <cell r="F133">
            <v>-11.816609859453299</v>
          </cell>
          <cell r="G133">
            <v>46.255369147105199</v>
          </cell>
        </row>
        <row r="134">
          <cell r="A134">
            <v>32.809529311311898</v>
          </cell>
          <cell r="B134">
            <v>62.018190938959002</v>
          </cell>
          <cell r="C134">
            <v>146.02097304896901</v>
          </cell>
          <cell r="E134">
            <v>39171.014908092598</v>
          </cell>
          <cell r="F134">
            <v>-12.3098919626712</v>
          </cell>
          <cell r="G134">
            <v>44.902119846676797</v>
          </cell>
        </row>
        <row r="135">
          <cell r="A135">
            <v>33.113112148259098</v>
          </cell>
          <cell r="B135">
            <v>61.994754826350501</v>
          </cell>
          <cell r="C135">
            <v>145.768245856368</v>
          </cell>
          <cell r="E135">
            <v>41026.581058271899</v>
          </cell>
          <cell r="F135">
            <v>-12.7790417399027</v>
          </cell>
          <cell r="G135">
            <v>43.6437231668652</v>
          </cell>
        </row>
        <row r="136">
          <cell r="A136">
            <v>33.419504002611397</v>
          </cell>
          <cell r="B136">
            <v>61.971011659090998</v>
          </cell>
          <cell r="C136">
            <v>145.51448911246999</v>
          </cell>
          <cell r="E136">
            <v>42970.047043208397</v>
          </cell>
          <cell r="F136">
            <v>-13.2397622209325</v>
          </cell>
          <cell r="G136">
            <v>42.6270152153553</v>
          </cell>
        </row>
        <row r="137">
          <cell r="A137">
            <v>33.728730865886803</v>
          </cell>
          <cell r="B137">
            <v>61.9469591090714</v>
          </cell>
          <cell r="C137">
            <v>145.259715366877</v>
          </cell>
          <cell r="E137">
            <v>45005.576757005001</v>
          </cell>
          <cell r="F137">
            <v>-13.7441324935669</v>
          </cell>
          <cell r="G137">
            <v>41.4814456407425</v>
          </cell>
        </row>
        <row r="138">
          <cell r="A138">
            <v>34.040818970099998</v>
          </cell>
          <cell r="B138">
            <v>61.922594874122503</v>
          </cell>
          <cell r="C138">
            <v>145.00393746813401</v>
          </cell>
          <cell r="E138">
            <v>47137.531341167298</v>
          </cell>
          <cell r="F138">
            <v>-14.203061012904</v>
          </cell>
          <cell r="G138">
            <v>39.9658238577871</v>
          </cell>
        </row>
        <row r="139">
          <cell r="A139">
            <v>34.355794789987399</v>
          </cell>
          <cell r="B139">
            <v>61.897916679853203</v>
          </cell>
          <cell r="C139">
            <v>144.74716855744001</v>
          </cell>
          <cell r="E139">
            <v>49370.478528389998</v>
          </cell>
          <cell r="F139">
            <v>-14.750344737472</v>
          </cell>
          <cell r="G139">
            <v>39.122873265764497</v>
          </cell>
        </row>
        <row r="140">
          <cell r="A140">
            <v>34.673685045253102</v>
          </cell>
          <cell r="B140">
            <v>61.872922280325703</v>
          </cell>
          <cell r="C140">
            <v>144.48942206918599</v>
          </cell>
          <cell r="E140">
            <v>51709.202428967597</v>
          </cell>
          <cell r="F140">
            <v>-15.311221620331899</v>
          </cell>
          <cell r="G140">
            <v>37.384650894952998</v>
          </cell>
        </row>
        <row r="141">
          <cell r="A141">
            <v>34.994516702835703</v>
          </cell>
          <cell r="B141">
            <v>61.847609459537601</v>
          </cell>
          <cell r="C141">
            <v>144.23071172690601</v>
          </cell>
          <cell r="E141">
            <v>54158.713780794598</v>
          </cell>
          <cell r="F141">
            <v>-15.705595123613699</v>
          </cell>
          <cell r="G141">
            <v>35.636866130647398</v>
          </cell>
        </row>
        <row r="142">
          <cell r="A142">
            <v>35.3183169791957</v>
          </cell>
          <cell r="B142">
            <v>61.8219760323475</v>
          </cell>
          <cell r="C142">
            <v>143.97105154024899</v>
          </cell>
          <cell r="E142">
            <v>56724.260684919798</v>
          </cell>
          <cell r="F142">
            <v>-16.1513138680629</v>
          </cell>
          <cell r="G142">
            <v>34.074081001270102</v>
          </cell>
        </row>
        <row r="143">
          <cell r="A143">
            <v>35.645113342624398</v>
          </cell>
          <cell r="B143">
            <v>61.796019845619703</v>
          </cell>
          <cell r="C143">
            <v>143.710455804709</v>
          </cell>
          <cell r="E143">
            <v>59411.339849650401</v>
          </cell>
          <cell r="F143">
            <v>-16.643227147115901</v>
          </cell>
          <cell r="G143">
            <v>32.1606146696884</v>
          </cell>
        </row>
        <row r="144">
          <cell r="A144">
            <v>35.9749335155742</v>
          </cell>
          <cell r="B144">
            <v>61.769738779829297</v>
          </cell>
          <cell r="C144">
            <v>143.44893909470099</v>
          </cell>
          <cell r="E144">
            <v>62225.708367302301</v>
          </cell>
          <cell r="F144">
            <v>-17.2581837600417</v>
          </cell>
          <cell r="G144">
            <v>30.749694694975801</v>
          </cell>
        </row>
        <row r="145">
          <cell r="A145">
            <v>36.307805477010099</v>
          </cell>
          <cell r="B145">
            <v>61.743130749700597</v>
          </cell>
          <cell r="C145">
            <v>143.18651626237801</v>
          </cell>
          <cell r="E145">
            <v>65173.396048824201</v>
          </cell>
          <cell r="F145">
            <v>-17.670150196630001</v>
          </cell>
          <cell r="G145">
            <v>26.783742005041901</v>
          </cell>
        </row>
        <row r="146">
          <cell r="A146">
            <v>36.643757464783299</v>
          </cell>
          <cell r="B146">
            <v>61.716193705419897</v>
          </cell>
          <cell r="C146">
            <v>142.923202433635</v>
          </cell>
          <cell r="E146">
            <v>68260.718342723805</v>
          </cell>
          <cell r="F146">
            <v>-18.3267929374794</v>
          </cell>
          <cell r="G146">
            <v>27.251776845815598</v>
          </cell>
        </row>
        <row r="147">
          <cell r="A147">
            <v>36.982817978026603</v>
          </cell>
          <cell r="B147">
            <v>61.688925634003603</v>
          </cell>
          <cell r="C147">
            <v>142.65901300388899</v>
          </cell>
          <cell r="E147">
            <v>71494.289865975807</v>
          </cell>
          <cell r="F147">
            <v>-18.879115145351101</v>
          </cell>
          <cell r="G147">
            <v>24.617618840527101</v>
          </cell>
        </row>
        <row r="148">
          <cell r="A148">
            <v>37.325015779571999</v>
          </cell>
          <cell r="B148">
            <v>61.661324560372002</v>
          </cell>
          <cell r="C148">
            <v>142.393963633776</v>
          </cell>
          <cell r="E148">
            <v>74881.038575900297</v>
          </cell>
          <cell r="F148">
            <v>-19.4801716501666</v>
          </cell>
          <cell r="G148">
            <v>21.946363563054799</v>
          </cell>
        </row>
        <row r="149">
          <cell r="A149">
            <v>37.670379898390799</v>
          </cell>
          <cell r="B149">
            <v>61.633388548093897</v>
          </cell>
          <cell r="C149">
            <v>142.12807024616001</v>
          </cell>
          <cell r="E149">
            <v>78428.220613376805</v>
          </cell>
          <cell r="F149">
            <v>-19.999303976880899</v>
          </cell>
          <cell r="G149">
            <v>19.265004770657399</v>
          </cell>
        </row>
        <row r="150">
          <cell r="A150">
            <v>38.018939632056103</v>
          </cell>
          <cell r="B150">
            <v>61.605115701046898</v>
          </cell>
          <cell r="C150">
            <v>141.86134901948799</v>
          </cell>
          <cell r="E150">
            <v>82143.435849194197</v>
          </cell>
          <cell r="F150">
            <v>-20.413538473617901</v>
          </cell>
          <cell r="G150">
            <v>15.6596472299764</v>
          </cell>
        </row>
        <row r="151">
          <cell r="A151">
            <v>38.370724549227802</v>
          </cell>
          <cell r="B151">
            <v>61.576504164139898</v>
          </cell>
          <cell r="C151">
            <v>141.593816384061</v>
          </cell>
          <cell r="E151">
            <v>86034.644166844897</v>
          </cell>
          <cell r="F151">
            <v>-21.122402548854101</v>
          </cell>
          <cell r="G151">
            <v>13.3161191274032</v>
          </cell>
        </row>
        <row r="152">
          <cell r="A152">
            <v>38.725764492161701</v>
          </cell>
          <cell r="B152">
            <v>61.547552124456601</v>
          </cell>
          <cell r="C152">
            <v>141.32548901632299</v>
          </cell>
          <cell r="E152">
            <v>90110.182516650195</v>
          </cell>
          <cell r="F152">
            <v>-21.834360844335901</v>
          </cell>
          <cell r="G152">
            <v>8.92022128416545</v>
          </cell>
        </row>
        <row r="153">
          <cell r="A153">
            <v>39.0840895792401</v>
          </cell>
          <cell r="B153">
            <v>61.518257812305102</v>
          </cell>
          <cell r="C153">
            <v>141.05638383494801</v>
          </cell>
          <cell r="E153">
            <v>94378.782777753906</v>
          </cell>
          <cell r="F153">
            <v>-22.575019457658701</v>
          </cell>
          <cell r="G153">
            <v>6.8928281107181304</v>
          </cell>
        </row>
        <row r="154">
          <cell r="A154">
            <v>39.445730207527802</v>
          </cell>
          <cell r="B154">
            <v>61.488619502384999</v>
          </cell>
          <cell r="C154">
            <v>140.78651799336899</v>
          </cell>
          <cell r="E154">
            <v>98849.590466255904</v>
          </cell>
          <cell r="F154">
            <v>-22.936937901573501</v>
          </cell>
          <cell r="G154">
            <v>2.95899990792751</v>
          </cell>
        </row>
        <row r="155">
          <cell r="A155">
            <v>39.810717055349699</v>
          </cell>
          <cell r="B155">
            <v>61.458635514499598</v>
          </cell>
          <cell r="C155">
            <v>140.51590887650099</v>
          </cell>
          <cell r="E155">
            <v>103532.18432956599</v>
          </cell>
          <cell r="F155">
            <v>-23.676650384870001</v>
          </cell>
          <cell r="G155">
            <v>3.1065755115165099</v>
          </cell>
        </row>
        <row r="156">
          <cell r="A156">
            <v>40.179081084893902</v>
          </cell>
          <cell r="B156">
            <v>61.428304214884797</v>
          </cell>
          <cell r="C156">
            <v>140.24457409170401</v>
          </cell>
          <cell r="E156">
            <v>108436.596868961</v>
          </cell>
          <cell r="F156">
            <v>-24.497272762143101</v>
          </cell>
          <cell r="G156">
            <v>-3.5990459667690802</v>
          </cell>
        </row>
        <row r="157">
          <cell r="A157">
            <v>40.550853544838297</v>
          </cell>
          <cell r="B157">
            <v>61.397624016871703</v>
          </cell>
          <cell r="C157">
            <v>139.972531465934</v>
          </cell>
          <cell r="E157">
            <v>113573.335834311</v>
          </cell>
          <cell r="F157">
            <v>-24.931895970019799</v>
          </cell>
          <cell r="G157">
            <v>-5.1245220860173797</v>
          </cell>
        </row>
        <row r="158">
          <cell r="A158">
            <v>40.926065973001002</v>
          </cell>
          <cell r="B158">
            <v>61.366593382287903</v>
          </cell>
          <cell r="C158">
            <v>139.699799036439</v>
          </cell>
          <cell r="E158">
            <v>118953.406737032</v>
          </cell>
          <cell r="F158">
            <v>-25.446473504573198</v>
          </cell>
          <cell r="G158">
            <v>-9.7476333601561205</v>
          </cell>
        </row>
        <row r="159">
          <cell r="A159">
            <v>41.304750199016098</v>
          </cell>
          <cell r="B159">
            <v>61.3352108218997</v>
          </cell>
          <cell r="C159">
            <v>139.42639504488599</v>
          </cell>
          <cell r="E159">
            <v>124588.336429501</v>
          </cell>
          <cell r="F159">
            <v>-26.3786234251526</v>
          </cell>
          <cell r="G159">
            <v>-12.259084636167399</v>
          </cell>
        </row>
        <row r="160">
          <cell r="A160">
            <v>41.686938347033497</v>
          </cell>
          <cell r="B160">
            <v>61.303474896642797</v>
          </cell>
          <cell r="C160">
            <v>139.152337932124</v>
          </cell>
          <cell r="E160">
            <v>130490.19780143999</v>
          </cell>
          <cell r="F160">
            <v>-26.6375746849825</v>
          </cell>
          <cell r="G160">
            <v>-19.102610129011701</v>
          </cell>
        </row>
        <row r="161">
          <cell r="A161">
            <v>42.072662838444401</v>
          </cell>
          <cell r="B161">
            <v>61.271384218157699</v>
          </cell>
          <cell r="C161">
            <v>138.87764633030699</v>
          </cell>
          <cell r="E161">
            <v>136671.635646201</v>
          </cell>
          <cell r="F161">
            <v>-27.091798263076299</v>
          </cell>
          <cell r="G161">
            <v>-18.483743753759398</v>
          </cell>
        </row>
        <row r="162">
          <cell r="A162">
            <v>42.461956394631201</v>
          </cell>
          <cell r="B162">
            <v>61.238937450098803</v>
          </cell>
          <cell r="C162">
            <v>138.60233905411701</v>
          </cell>
          <cell r="E162">
            <v>143145.893752348</v>
          </cell>
          <cell r="F162">
            <v>-28.0800822147765</v>
          </cell>
          <cell r="G162">
            <v>-27.834522840482499</v>
          </cell>
        </row>
        <row r="163">
          <cell r="A163">
            <v>42.854852039743903</v>
          </cell>
          <cell r="B163">
            <v>61.206133308640801</v>
          </cell>
          <cell r="C163">
            <v>138.326435095618</v>
          </cell>
          <cell r="E163">
            <v>149926.843278605</v>
          </cell>
          <cell r="F163">
            <v>-28.530717990307199</v>
          </cell>
          <cell r="G163">
            <v>-31.599881148565299</v>
          </cell>
        </row>
        <row r="164">
          <cell r="A164">
            <v>43.2513831035008</v>
          </cell>
          <cell r="B164">
            <v>61.172970563193502</v>
          </cell>
          <cell r="C164">
            <v>138.049953616507</v>
          </cell>
          <cell r="E164">
            <v>157029.01247293799</v>
          </cell>
          <cell r="F164">
            <v>-29.2607956033123</v>
          </cell>
          <cell r="G164">
            <v>-33.164573225677699</v>
          </cell>
        </row>
        <row r="165">
          <cell r="A165">
            <v>43.651583224016598</v>
          </cell>
          <cell r="B165">
            <v>61.139448037590903</v>
          </cell>
          <cell r="C165">
            <v>137.772913937927</v>
          </cell>
          <cell r="E165">
            <v>164467.61779946601</v>
          </cell>
          <cell r="F165">
            <v>-29.563123516174102</v>
          </cell>
          <cell r="G165">
            <v>-40.4104673683455</v>
          </cell>
        </row>
        <row r="166">
          <cell r="A166">
            <v>44.0554863506553</v>
          </cell>
          <cell r="B166">
            <v>61.1055646103366</v>
          </cell>
          <cell r="C166">
            <v>137.49533553537901</v>
          </cell>
          <cell r="E166">
            <v>172258.59653987901</v>
          </cell>
          <cell r="F166">
            <v>-30.7648646639418</v>
          </cell>
          <cell r="G166">
            <v>-44.061843731892701</v>
          </cell>
        </row>
        <row r="167">
          <cell r="A167">
            <v>44.463126746910802</v>
          </cell>
          <cell r="B167">
            <v>61.0713192155267</v>
          </cell>
          <cell r="C167">
            <v>137.21723802952201</v>
          </cell>
          <cell r="E167">
            <v>180418.64093920699</v>
          </cell>
          <cell r="F167">
            <v>-30.211892227022101</v>
          </cell>
          <cell r="G167">
            <v>-52.459829073658703</v>
          </cell>
        </row>
        <row r="168">
          <cell r="A168">
            <v>44.874538993313202</v>
          </cell>
          <cell r="B168">
            <v>61.036710843507201</v>
          </cell>
          <cell r="C168">
            <v>136.93864117793399</v>
          </cell>
          <cell r="E168">
            <v>188965.23396912101</v>
          </cell>
          <cell r="F168">
            <v>-32.087203428019002</v>
          </cell>
          <cell r="G168">
            <v>-53.1878591258792</v>
          </cell>
        </row>
        <row r="169">
          <cell r="A169">
            <v>45.289757990361998</v>
          </cell>
          <cell r="B169">
            <v>61.001738541552001</v>
          </cell>
          <cell r="C169">
            <v>136.65956486600999</v>
          </cell>
          <cell r="E169">
            <v>197916.686785356</v>
          </cell>
          <cell r="F169">
            <v>-32.892966120558597</v>
          </cell>
          <cell r="G169">
            <v>-59.701204485707997</v>
          </cell>
        </row>
        <row r="170">
          <cell r="A170">
            <v>45.708818961487502</v>
          </cell>
          <cell r="B170">
            <v>60.966401414338797</v>
          </cell>
          <cell r="C170">
            <v>136.38002909954201</v>
          </cell>
          <cell r="E170">
            <v>207292.17795953699</v>
          </cell>
          <cell r="F170">
            <v>-33.305117648271398</v>
          </cell>
          <cell r="G170">
            <v>-67.176679774098901</v>
          </cell>
        </row>
        <row r="171">
          <cell r="A171">
            <v>46.131757456037903</v>
          </cell>
          <cell r="B171">
            <v>60.930698624373299</v>
          </cell>
          <cell r="C171">
            <v>136.10005399704301</v>
          </cell>
          <cell r="E171">
            <v>217111.79456945101</v>
          </cell>
          <cell r="F171">
            <v>-34.150734347210403</v>
          </cell>
          <cell r="G171">
            <v>-77.800674064431107</v>
          </cell>
        </row>
        <row r="172">
          <cell r="A172">
            <v>46.558609352295903</v>
          </cell>
          <cell r="B172">
            <v>60.894629392950399</v>
          </cell>
          <cell r="C172">
            <v>135.819659777173</v>
          </cell>
          <cell r="E172">
            <v>227396.57523579299</v>
          </cell>
          <cell r="F172">
            <v>-34.726707264645498</v>
          </cell>
          <cell r="G172">
            <v>-77.993069358728704</v>
          </cell>
        </row>
        <row r="173">
          <cell r="A173">
            <v>46.989410860521502</v>
          </cell>
          <cell r="B173">
            <v>60.858193000276003</v>
          </cell>
          <cell r="C173">
            <v>135.538866753821</v>
          </cell>
          <cell r="E173">
            <v>238168.55519761599</v>
          </cell>
          <cell r="F173">
            <v>-34.9495442194277</v>
          </cell>
          <cell r="G173">
            <v>-82.787972186427098</v>
          </cell>
        </row>
        <row r="174">
          <cell r="A174">
            <v>47.424198526024398</v>
          </cell>
          <cell r="B174">
            <v>60.821388785924398</v>
          </cell>
          <cell r="C174">
            <v>135.25769532506101</v>
          </cell>
          <cell r="E174">
            <v>249450.813523032</v>
          </cell>
          <cell r="F174">
            <v>-34.854331709317499</v>
          </cell>
          <cell r="G174">
            <v>-90.206561950203096</v>
          </cell>
        </row>
        <row r="175">
          <cell r="A175">
            <v>47.863009232263799</v>
          </cell>
          <cell r="B175">
            <v>60.784216149378899</v>
          </cell>
          <cell r="C175">
            <v>134.97616596456899</v>
          </cell>
          <cell r="E175">
            <v>261267.52255633299</v>
          </cell>
          <cell r="F175">
            <v>-38.975084679817698</v>
          </cell>
          <cell r="G175">
            <v>-88.619833574033706</v>
          </cell>
        </row>
        <row r="176">
          <cell r="A176">
            <v>48.305880203977203</v>
          </cell>
          <cell r="B176">
            <v>60.746674550264501</v>
          </cell>
          <cell r="C176">
            <v>134.69429921268599</v>
          </cell>
          <cell r="E176">
            <v>273643.99970746698</v>
          </cell>
          <cell r="F176">
            <v>-36.628703214966102</v>
          </cell>
          <cell r="G176">
            <v>-99.611500857731997</v>
          </cell>
        </row>
        <row r="177">
          <cell r="A177">
            <v>48.752849010338601</v>
          </cell>
          <cell r="B177">
            <v>60.708763508841798</v>
          </cell>
          <cell r="C177">
            <v>134.41211566575399</v>
          </cell>
          <cell r="E177">
            <v>286606.76169482502</v>
          </cell>
          <cell r="F177">
            <v>-36.079834356686703</v>
          </cell>
          <cell r="G177">
            <v>-84.434966197167398</v>
          </cell>
        </row>
        <row r="178">
          <cell r="A178">
            <v>49.203953568145003</v>
          </cell>
          <cell r="B178">
            <v>60.670482606200899</v>
          </cell>
          <cell r="C178">
            <v>134.12963596780199</v>
          </cell>
          <cell r="E178">
            <v>300183.58135755901</v>
          </cell>
          <cell r="F178">
            <v>-35.152319315332598</v>
          </cell>
          <cell r="G178">
            <v>-89.053369479415906</v>
          </cell>
        </row>
        <row r="179">
          <cell r="A179">
            <v>49.659232145033499</v>
          </cell>
          <cell r="B179">
            <v>60.631831484094398</v>
          </cell>
          <cell r="C179">
            <v>133.84688080359399</v>
          </cell>
          <cell r="E179">
            <v>314403.54715915001</v>
          </cell>
          <cell r="F179">
            <v>-35.440020886118397</v>
          </cell>
          <cell r="G179">
            <v>-81.851911721030504</v>
          </cell>
        </row>
        <row r="180">
          <cell r="A180">
            <v>50.118723362727202</v>
          </cell>
          <cell r="B180">
            <v>60.592809846041803</v>
          </cell>
          <cell r="C180">
            <v>133.56387088313801</v>
          </cell>
          <cell r="E180">
            <v>329297.125509715</v>
          </cell>
          <cell r="F180">
            <v>-33.661653557797997</v>
          </cell>
          <cell r="G180">
            <v>-97.377265052889001</v>
          </cell>
        </row>
        <row r="181">
          <cell r="A181">
            <v>50.582466200311401</v>
          </cell>
          <cell r="B181">
            <v>60.553417456722698</v>
          </cell>
          <cell r="C181">
            <v>133.280626937378</v>
          </cell>
          <cell r="E181">
            <v>344896.226040576</v>
          </cell>
          <cell r="F181">
            <v>-35.253863759250997</v>
          </cell>
          <cell r="G181">
            <v>-104.745956123813</v>
          </cell>
        </row>
        <row r="182">
          <cell r="A182">
            <v>51.050499997540598</v>
          </cell>
          <cell r="B182">
            <v>60.513654142154103</v>
          </cell>
          <cell r="C182">
            <v>132.99716970769501</v>
          </cell>
          <cell r="E182">
            <v>361234.26997094299</v>
          </cell>
          <cell r="F182">
            <v>-35.406323988005298</v>
          </cell>
          <cell r="G182">
            <v>-108.096899969243</v>
          </cell>
        </row>
        <row r="183">
          <cell r="A183">
            <v>51.522864458175597</v>
          </cell>
          <cell r="B183">
            <v>60.473519790309702</v>
          </cell>
          <cell r="C183">
            <v>132.71351993303699</v>
          </cell>
          <cell r="E183">
            <v>378346.26171319297</v>
          </cell>
          <cell r="F183">
            <v>-35.3907623007388</v>
          </cell>
          <cell r="G183">
            <v>-106.511242540674</v>
          </cell>
        </row>
        <row r="184">
          <cell r="A184">
            <v>51.999599653351602</v>
          </cell>
          <cell r="B184">
            <v>60.433014350498603</v>
          </cell>
          <cell r="C184">
            <v>132.42969834518399</v>
          </cell>
          <cell r="E184">
            <v>396268.86387014802</v>
          </cell>
          <cell r="F184">
            <v>-36.450310248518598</v>
          </cell>
          <cell r="G184">
            <v>-118.91129560434599</v>
          </cell>
        </row>
        <row r="185">
          <cell r="A185">
            <v>52.480746024977201</v>
          </cell>
          <cell r="B185">
            <v>60.392137833620801</v>
          </cell>
          <cell r="C185">
            <v>132.145725656054</v>
          </cell>
          <cell r="E185">
            <v>415040.47578504699</v>
          </cell>
          <cell r="F185">
            <v>-37.030632857797002</v>
          </cell>
          <cell r="G185">
            <v>-119.716681433904</v>
          </cell>
        </row>
        <row r="186">
          <cell r="A186">
            <v>52.966344389165698</v>
          </cell>
          <cell r="B186">
            <v>60.350890312242001</v>
          </cell>
          <cell r="C186">
            <v>131.86162254830401</v>
          </cell>
          <cell r="E186">
            <v>434701.31581250299</v>
          </cell>
          <cell r="F186">
            <v>-37.184650334344902</v>
          </cell>
          <cell r="G186">
            <v>-121.568687711168</v>
          </cell>
        </row>
        <row r="187">
          <cell r="A187">
            <v>53.456435939697101</v>
          </cell>
          <cell r="B187">
            <v>60.309271920305498</v>
          </cell>
          <cell r="C187">
            <v>131.57740966656101</v>
          </cell>
          <cell r="E187">
            <v>455293.50748669502</v>
          </cell>
          <cell r="F187">
            <v>-36.849169282896803</v>
          </cell>
          <cell r="G187">
            <v>-121.110996274782</v>
          </cell>
        </row>
        <row r="188">
          <cell r="A188">
            <v>53.951062251512703</v>
          </cell>
          <cell r="B188">
            <v>60.267282853069702</v>
          </cell>
          <cell r="C188">
            <v>131.29310760726199</v>
          </cell>
          <cell r="E188">
            <v>476861.16977144702</v>
          </cell>
          <cell r="F188">
            <v>-37.500322525597902</v>
          </cell>
          <cell r="G188">
            <v>-119.864770174421</v>
          </cell>
        </row>
        <row r="189">
          <cell r="A189">
            <v>54.4502652842421</v>
          </cell>
          <cell r="B189">
            <v>60.2249233667863</v>
          </cell>
          <cell r="C189">
            <v>131.00873691018401</v>
          </cell>
          <cell r="E189">
            <v>499450.511585514</v>
          </cell>
          <cell r="F189">
            <v>-36.311308828188103</v>
          </cell>
          <cell r="G189">
            <v>-112.728229432902</v>
          </cell>
        </row>
        <row r="190">
          <cell r="A190">
            <v>54.954087385762399</v>
          </cell>
          <cell r="B190">
            <v>60.182193778715799</v>
          </cell>
          <cell r="C190">
            <v>130.72431804742001</v>
          </cell>
          <cell r="E190">
            <v>523109.93080562598</v>
          </cell>
          <cell r="F190">
            <v>-36.181739037137703</v>
          </cell>
          <cell r="G190">
            <v>-109.75810350299901</v>
          </cell>
        </row>
        <row r="191">
          <cell r="A191">
            <v>55.462571295791001</v>
          </cell>
          <cell r="B191">
            <v>60.139094466687702</v>
          </cell>
          <cell r="C191">
            <v>130.43987141470501</v>
          </cell>
          <cell r="E191">
            <v>547890.117959394</v>
          </cell>
          <cell r="F191">
            <v>-37.3617944847093</v>
          </cell>
          <cell r="G191">
            <v>-114.970487809944</v>
          </cell>
        </row>
        <row r="192">
          <cell r="A192">
            <v>55.975760149510997</v>
          </cell>
          <cell r="B192">
            <v>60.095625868808398</v>
          </cell>
          <cell r="C192">
            <v>130.15541732197599</v>
          </cell>
          <cell r="E192">
            <v>573844.16483023902</v>
          </cell>
          <cell r="F192">
            <v>-35.372385181474797</v>
          </cell>
          <cell r="G192">
            <v>-116.965955833732</v>
          </cell>
        </row>
        <row r="193">
          <cell r="A193">
            <v>56.4936974812302</v>
          </cell>
          <cell r="B193">
            <v>60.051788483225401</v>
          </cell>
          <cell r="C193">
            <v>129.870975984285</v>
          </cell>
          <cell r="E193">
            <v>601027.67820703902</v>
          </cell>
          <cell r="F193">
            <v>-37.143562802718201</v>
          </cell>
          <cell r="G193">
            <v>-107.99759250263</v>
          </cell>
        </row>
        <row r="194">
          <cell r="A194">
            <v>57.016427228074697</v>
          </cell>
          <cell r="B194">
            <v>60.007582867454197</v>
          </cell>
          <cell r="C194">
            <v>129.586567512653</v>
          </cell>
          <cell r="E194">
            <v>629498.89902218897</v>
          </cell>
          <cell r="F194">
            <v>-37.138616744398597</v>
          </cell>
          <cell r="G194">
            <v>-114.79784248366801</v>
          </cell>
        </row>
        <row r="195">
          <cell r="A195">
            <v>57.543993733715602</v>
          </cell>
          <cell r="B195">
            <v>59.963009638332203</v>
          </cell>
          <cell r="C195">
            <v>129.30221190399899</v>
          </cell>
          <cell r="E195">
            <v>659318.82713335403</v>
          </cell>
          <cell r="F195">
            <v>-35.880981479103603</v>
          </cell>
          <cell r="G195">
            <v>-111.790030347175</v>
          </cell>
        </row>
        <row r="196">
          <cell r="A196">
            <v>58.076441752131203</v>
          </cell>
          <cell r="B196">
            <v>59.918069471176402</v>
          </cell>
          <cell r="C196">
            <v>129.01792903338901</v>
          </cell>
          <cell r="E196">
            <v>690551.35201623302</v>
          </cell>
          <cell r="F196">
            <v>-36.731561169090298</v>
          </cell>
          <cell r="G196">
            <v>-115.976559312359</v>
          </cell>
        </row>
        <row r="197">
          <cell r="A197">
            <v>58.613816451402798</v>
          </cell>
          <cell r="B197">
            <v>59.872763099599901</v>
          </cell>
          <cell r="C197">
            <v>128.73373864377399</v>
          </cell>
          <cell r="E197">
            <v>723263.38964835298</v>
          </cell>
          <cell r="F197">
            <v>-35.858594516630397</v>
          </cell>
          <cell r="G197">
            <v>-102.710643229643</v>
          </cell>
        </row>
        <row r="198">
          <cell r="A198">
            <v>59.156163417547397</v>
          </cell>
          <cell r="B198">
            <v>59.827091314742901</v>
          </cell>
          <cell r="C198">
            <v>128.44966033837301</v>
          </cell>
          <cell r="E198">
            <v>757525.02587719203</v>
          </cell>
          <cell r="F198">
            <v>-34.836322537778599</v>
          </cell>
          <cell r="G198">
            <v>-103.871600248953</v>
          </cell>
        </row>
        <row r="199">
          <cell r="A199">
            <v>59.703528658383597</v>
          </cell>
          <cell r="B199">
            <v>59.781054964675903</v>
          </cell>
          <cell r="C199">
            <v>128.16571357197199</v>
          </cell>
          <cell r="E199">
            <v>793409.66657974897</v>
          </cell>
          <cell r="F199">
            <v>-33.805370099350597</v>
          </cell>
          <cell r="G199">
            <v>-99.901071249167401</v>
          </cell>
        </row>
        <row r="200">
          <cell r="A200">
            <v>60.255958607435701</v>
          </cell>
          <cell r="B200">
            <v>59.734654954070599</v>
          </cell>
          <cell r="C200">
            <v>127.88191763969201</v>
          </cell>
          <cell r="E200">
            <v>830994.19493533904</v>
          </cell>
          <cell r="F200">
            <v>-34.139838993848201</v>
          </cell>
          <cell r="G200">
            <v>-102.605810476626</v>
          </cell>
        </row>
        <row r="201">
          <cell r="A201">
            <v>60.813500127871698</v>
          </cell>
          <cell r="B201">
            <v>59.687892242995801</v>
          </cell>
          <cell r="C201">
            <v>127.598291674401</v>
          </cell>
          <cell r="E201">
            <v>870359.13614851702</v>
          </cell>
          <cell r="F201">
            <v>-34.055588727223103</v>
          </cell>
          <cell r="G201">
            <v>-94.013516371605903</v>
          </cell>
        </row>
        <row r="202">
          <cell r="A202">
            <v>61.3762005164794</v>
          </cell>
          <cell r="B202">
            <v>59.640767846857003</v>
          </cell>
          <cell r="C202">
            <v>127.314854631218</v>
          </cell>
          <cell r="E202">
            <v>911588.82997508405</v>
          </cell>
          <cell r="F202">
            <v>-32.242458617649099</v>
          </cell>
          <cell r="G202">
            <v>-95.073061819852995</v>
          </cell>
        </row>
        <row r="203">
          <cell r="A203">
            <v>61.944107507678098</v>
          </cell>
          <cell r="B203">
            <v>59.593282835159698</v>
          </cell>
          <cell r="C203">
            <v>127.03162528551699</v>
          </cell>
          <cell r="E203">
            <v>954771.61142080696</v>
          </cell>
          <cell r="F203">
            <v>-32.010732357533499</v>
          </cell>
          <cell r="G203">
            <v>-92.975980964464597</v>
          </cell>
        </row>
        <row r="204">
          <cell r="A204">
            <v>62.517269277568502</v>
          </cell>
          <cell r="B204">
            <v>59.545438331057198</v>
          </cell>
          <cell r="C204">
            <v>126.748622221087</v>
          </cell>
          <cell r="E204">
            <v>1000000</v>
          </cell>
          <cell r="F204">
            <v>-32.852617894616102</v>
          </cell>
          <cell r="G204">
            <v>-96.143030558322806</v>
          </cell>
        </row>
        <row r="205">
          <cell r="A205">
            <v>63.0957344480193</v>
          </cell>
          <cell r="B205">
            <v>59.497235510454402</v>
          </cell>
          <cell r="C205">
            <v>126.46586382386</v>
          </cell>
        </row>
        <row r="206">
          <cell r="A206">
            <v>63.679552090791503</v>
          </cell>
          <cell r="B206">
            <v>59.448675601100398</v>
          </cell>
          <cell r="C206">
            <v>126.18336827504299</v>
          </cell>
        </row>
        <row r="207">
          <cell r="A207">
            <v>64.268771731701904</v>
          </cell>
          <cell r="B207">
            <v>59.399759881937896</v>
          </cell>
          <cell r="C207">
            <v>125.901153541192</v>
          </cell>
        </row>
        <row r="208">
          <cell r="A208">
            <v>64.863443354823801</v>
          </cell>
          <cell r="B208">
            <v>59.350489681968398</v>
          </cell>
          <cell r="C208">
            <v>125.61923737045301</v>
          </cell>
        </row>
        <row r="209">
          <cell r="A209">
            <v>65.463617406727394</v>
          </cell>
          <cell r="B209">
            <v>59.300866379600699</v>
          </cell>
          <cell r="C209">
            <v>125.337637281857</v>
          </cell>
        </row>
        <row r="210">
          <cell r="A210">
            <v>66.069344800759495</v>
          </cell>
          <cell r="B210">
            <v>59.2508914015011</v>
          </cell>
          <cell r="C210">
            <v>125.056370561218</v>
          </cell>
        </row>
        <row r="211">
          <cell r="A211">
            <v>66.680676921362206</v>
          </cell>
          <cell r="B211">
            <v>59.200566221767197</v>
          </cell>
          <cell r="C211">
            <v>124.775454253329</v>
          </cell>
        </row>
        <row r="212">
          <cell r="A212">
            <v>67.297665628431702</v>
          </cell>
          <cell r="B212">
            <v>59.149892360749803</v>
          </cell>
          <cell r="C212">
            <v>124.494905156744</v>
          </cell>
        </row>
        <row r="213">
          <cell r="A213">
            <v>67.920363261718407</v>
          </cell>
          <cell r="B213">
            <v>59.098871384362802</v>
          </cell>
          <cell r="C213">
            <v>124.214739814791</v>
          </cell>
        </row>
        <row r="214">
          <cell r="A214">
            <v>68.5488226452661</v>
          </cell>
          <cell r="B214">
            <v>59.047504902819199</v>
          </cell>
          <cell r="C214">
            <v>123.93497451160501</v>
          </cell>
        </row>
        <row r="215">
          <cell r="A215">
            <v>69.1830970918936</v>
          </cell>
          <cell r="B215">
            <v>58.995794569615398</v>
          </cell>
          <cell r="C215">
            <v>123.655625267137</v>
          </cell>
        </row>
        <row r="216">
          <cell r="A216">
            <v>69.823240407717094</v>
          </cell>
          <cell r="B216">
            <v>58.943742080419099</v>
          </cell>
          <cell r="C216">
            <v>123.376707829577</v>
          </cell>
        </row>
        <row r="217">
          <cell r="A217">
            <v>70.469306896714599</v>
          </cell>
          <cell r="B217">
            <v>58.891349172168503</v>
          </cell>
          <cell r="C217">
            <v>123.098237670762</v>
          </cell>
        </row>
        <row r="218">
          <cell r="A218">
            <v>71.121351365332799</v>
          </cell>
          <cell r="B218">
            <v>58.8386176217195</v>
          </cell>
          <cell r="C218">
            <v>122.82022998159501</v>
          </cell>
        </row>
        <row r="219">
          <cell r="A219">
            <v>71.779429127136098</v>
          </cell>
          <cell r="B219">
            <v>58.785549244819798</v>
          </cell>
          <cell r="C219">
            <v>122.54269966704101</v>
          </cell>
        </row>
        <row r="220">
          <cell r="A220">
            <v>72.443596007498996</v>
          </cell>
          <cell r="B220">
            <v>58.732145895100103</v>
          </cell>
          <cell r="C220">
            <v>122.26566134038301</v>
          </cell>
        </row>
        <row r="221">
          <cell r="A221">
            <v>73.113908348341695</v>
          </cell>
          <cell r="B221">
            <v>58.678409462787499</v>
          </cell>
          <cell r="C221">
            <v>121.98912931951099</v>
          </cell>
        </row>
        <row r="222">
          <cell r="A222">
            <v>73.790423012909997</v>
          </cell>
          <cell r="B222">
            <v>58.624341873468303</v>
          </cell>
          <cell r="C222">
            <v>121.713117623758</v>
          </cell>
        </row>
        <row r="223">
          <cell r="A223">
            <v>74.473197390598799</v>
          </cell>
          <cell r="B223">
            <v>58.569945087115102</v>
          </cell>
          <cell r="C223">
            <v>121.43763996803099</v>
          </cell>
        </row>
        <row r="224">
          <cell r="A224">
            <v>75.162289401820502</v>
          </cell>
          <cell r="B224">
            <v>58.515221096807601</v>
          </cell>
          <cell r="C224">
            <v>121.162709760165</v>
          </cell>
        </row>
        <row r="225">
          <cell r="A225">
            <v>75.857757502918304</v>
          </cell>
          <cell r="B225">
            <v>58.460171927450297</v>
          </cell>
          <cell r="C225">
            <v>120.888340098001</v>
          </cell>
        </row>
        <row r="226">
          <cell r="A226">
            <v>76.5596606911256</v>
          </cell>
          <cell r="B226">
            <v>58.404799634830702</v>
          </cell>
          <cell r="C226">
            <v>120.61454376403</v>
          </cell>
        </row>
        <row r="227">
          <cell r="A227">
            <v>77.268058509570196</v>
          </cell>
          <cell r="B227">
            <v>58.349106304115203</v>
          </cell>
          <cell r="C227">
            <v>120.34133322451</v>
          </cell>
        </row>
        <row r="228">
          <cell r="A228">
            <v>77.983011052325807</v>
          </cell>
          <cell r="B228">
            <v>58.293094048816798</v>
          </cell>
          <cell r="C228">
            <v>120.068720626428</v>
          </cell>
        </row>
        <row r="229">
          <cell r="A229">
            <v>78.704578969509797</v>
          </cell>
          <cell r="B229">
            <v>58.236765009652899</v>
          </cell>
          <cell r="C229">
            <v>119.79671779259201</v>
          </cell>
        </row>
        <row r="230">
          <cell r="A230">
            <v>79.432823472428097</v>
          </cell>
          <cell r="B230">
            <v>58.180121353083997</v>
          </cell>
          <cell r="C230">
            <v>119.525336223219</v>
          </cell>
        </row>
        <row r="231">
          <cell r="A231">
            <v>80.167806338767903</v>
          </cell>
          <cell r="B231">
            <v>58.123165270377697</v>
          </cell>
          <cell r="C231">
            <v>119.254587089995</v>
          </cell>
        </row>
        <row r="232">
          <cell r="A232">
            <v>80.909589917838204</v>
          </cell>
          <cell r="B232">
            <v>58.065898976178197</v>
          </cell>
          <cell r="C232">
            <v>118.984481236704</v>
          </cell>
        </row>
        <row r="233">
          <cell r="A233">
            <v>81.658237135859196</v>
          </cell>
          <cell r="B233">
            <v>58.0083247075058</v>
          </cell>
          <cell r="C233">
            <v>118.715029176074</v>
          </cell>
        </row>
        <row r="234">
          <cell r="A234">
            <v>82.413811501300202</v>
          </cell>
          <cell r="B234">
            <v>57.950444722317897</v>
          </cell>
          <cell r="C234">
            <v>118.446241089748</v>
          </cell>
        </row>
        <row r="235">
          <cell r="A235">
            <v>83.176377110267097</v>
          </cell>
          <cell r="B235">
            <v>57.892261298519301</v>
          </cell>
          <cell r="C235">
            <v>118.17812682498</v>
          </cell>
        </row>
        <row r="236">
          <cell r="A236">
            <v>83.945998651939703</v>
          </cell>
          <cell r="B236">
            <v>57.833776732539199</v>
          </cell>
          <cell r="C236">
            <v>117.910695896861</v>
          </cell>
        </row>
        <row r="237">
          <cell r="A237">
            <v>84.722741414059598</v>
          </cell>
          <cell r="B237">
            <v>57.774993338379502</v>
          </cell>
          <cell r="C237">
            <v>117.643957483611</v>
          </cell>
        </row>
        <row r="238">
          <cell r="A238">
            <v>85.506671288468297</v>
          </cell>
          <cell r="B238">
            <v>57.715913446246397</v>
          </cell>
          <cell r="C238">
            <v>117.377920428989</v>
          </cell>
        </row>
        <row r="239">
          <cell r="A239">
            <v>86.297854776696994</v>
          </cell>
          <cell r="B239">
            <v>57.656539401437897</v>
          </cell>
          <cell r="C239">
            <v>117.11259324069199</v>
          </cell>
        </row>
        <row r="240">
          <cell r="A240">
            <v>87.096358995608</v>
          </cell>
          <cell r="B240">
            <v>57.596873563120198</v>
          </cell>
          <cell r="C240">
            <v>116.847984090613</v>
          </cell>
        </row>
        <row r="241">
          <cell r="A241">
            <v>87.902251683088394</v>
          </cell>
          <cell r="B241">
            <v>57.536918303275897</v>
          </cell>
          <cell r="C241">
            <v>116.584100813939</v>
          </cell>
        </row>
        <row r="242">
          <cell r="A242">
            <v>88.715601203795998</v>
          </cell>
          <cell r="B242">
            <v>57.476676005456099</v>
          </cell>
          <cell r="C242">
            <v>116.32095090988901</v>
          </cell>
        </row>
        <row r="243">
          <cell r="A243">
            <v>89.536476554959293</v>
          </cell>
          <cell r="B243">
            <v>57.416149063589202</v>
          </cell>
          <cell r="C243">
            <v>116.058541543209</v>
          </cell>
        </row>
        <row r="244">
          <cell r="A244">
            <v>90.364947372230105</v>
          </cell>
          <cell r="B244">
            <v>57.355339880988097</v>
          </cell>
          <cell r="C244">
            <v>115.796879542901</v>
          </cell>
        </row>
        <row r="245">
          <cell r="A245">
            <v>91.201083935590901</v>
          </cell>
          <cell r="B245">
            <v>57.294250869143198</v>
          </cell>
          <cell r="C245">
            <v>115.53597140381601</v>
          </cell>
        </row>
        <row r="246">
          <cell r="A246">
            <v>92.044957175317094</v>
          </cell>
          <cell r="B246">
            <v>57.232884446581899</v>
          </cell>
          <cell r="C246">
            <v>115.275823288003</v>
          </cell>
        </row>
        <row r="247">
          <cell r="A247">
            <v>92.896638677993593</v>
          </cell>
          <cell r="B247">
            <v>57.171243037875897</v>
          </cell>
          <cell r="C247">
            <v>115.016441025102</v>
          </cell>
        </row>
        <row r="248">
          <cell r="A248">
            <v>93.756200692587996</v>
          </cell>
          <cell r="B248">
            <v>57.109329072443799</v>
          </cell>
          <cell r="C248">
            <v>114.75783011408301</v>
          </cell>
        </row>
        <row r="249">
          <cell r="A249">
            <v>94.623716136579205</v>
          </cell>
          <cell r="B249">
            <v>57.047144983592602</v>
          </cell>
          <cell r="C249">
            <v>114.499995724396</v>
          </cell>
        </row>
        <row r="250">
          <cell r="A250">
            <v>95.499258602143499</v>
          </cell>
          <cell r="B250">
            <v>56.984693207446703</v>
          </cell>
          <cell r="C250">
            <v>114.242942696697</v>
          </cell>
        </row>
        <row r="251">
          <cell r="A251">
            <v>96.382902362397004</v>
          </cell>
          <cell r="B251">
            <v>56.921976181754502</v>
          </cell>
          <cell r="C251">
            <v>113.986675547557</v>
          </cell>
        </row>
        <row r="252">
          <cell r="A252">
            <v>97.274722377696506</v>
          </cell>
          <cell r="B252">
            <v>56.858996345119202</v>
          </cell>
          <cell r="C252">
            <v>113.73119846763301</v>
          </cell>
        </row>
        <row r="253">
          <cell r="A253">
            <v>98.174794301998404</v>
          </cell>
          <cell r="B253">
            <v>56.795756135844599</v>
          </cell>
          <cell r="C253">
            <v>113.47651532584899</v>
          </cell>
        </row>
        <row r="254">
          <cell r="A254">
            <v>99.083194489276707</v>
          </cell>
          <cell r="B254">
            <v>56.732257990949002</v>
          </cell>
          <cell r="C254">
            <v>113.222629671002</v>
          </cell>
        </row>
        <row r="255">
          <cell r="A255">
            <v>100</v>
          </cell>
          <cell r="B255">
            <v>56.668504345220498</v>
          </cell>
          <cell r="C255">
            <v>112.96954473466</v>
          </cell>
        </row>
        <row r="256">
          <cell r="A256">
            <v>100.92528860766799</v>
          </cell>
          <cell r="B256">
            <v>56.604497630345399</v>
          </cell>
          <cell r="C256">
            <v>112.71726343182399</v>
          </cell>
        </row>
        <row r="257">
          <cell r="A257">
            <v>101.85913880541101</v>
          </cell>
          <cell r="B257">
            <v>56.540240273815499</v>
          </cell>
          <cell r="C257">
            <v>112.465788365902</v>
          </cell>
        </row>
        <row r="258">
          <cell r="A258">
            <v>102.80162981264699</v>
          </cell>
          <cell r="B258">
            <v>56.475734698135099</v>
          </cell>
          <cell r="C258">
            <v>112.21512182936399</v>
          </cell>
        </row>
        <row r="259">
          <cell r="A259">
            <v>103.75284158180099</v>
          </cell>
          <cell r="B259">
            <v>56.410983319882497</v>
          </cell>
          <cell r="C259">
            <v>111.965265807443</v>
          </cell>
        </row>
        <row r="260">
          <cell r="A260">
            <v>104.71285480508899</v>
          </cell>
          <cell r="B260">
            <v>56.345988548817203</v>
          </cell>
          <cell r="C260">
            <v>111.716221980961</v>
          </cell>
        </row>
        <row r="261">
          <cell r="A261">
            <v>105.68175092136499</v>
          </cell>
          <cell r="B261">
            <v>56.280752787121997</v>
          </cell>
          <cell r="C261">
            <v>111.46799172807501</v>
          </cell>
        </row>
        <row r="262">
          <cell r="A262">
            <v>106.659612123025</v>
          </cell>
          <cell r="B262">
            <v>56.215278428331402</v>
          </cell>
          <cell r="C262">
            <v>111.22057613051901</v>
          </cell>
        </row>
        <row r="263">
          <cell r="A263">
            <v>107.64652136298299</v>
          </cell>
          <cell r="B263">
            <v>56.149567856814201</v>
          </cell>
          <cell r="C263">
            <v>110.97397597217601</v>
          </cell>
        </row>
        <row r="264">
          <cell r="A264">
            <v>108.642562361706</v>
          </cell>
          <cell r="B264">
            <v>56.083623446734499</v>
          </cell>
          <cell r="C264">
            <v>110.728191746343</v>
          </cell>
        </row>
        <row r="265">
          <cell r="A265">
            <v>109.647819614318</v>
          </cell>
          <cell r="B265">
            <v>56.0174475613494</v>
          </cell>
          <cell r="C265">
            <v>110.483223657053</v>
          </cell>
        </row>
        <row r="266">
          <cell r="A266">
            <v>110.66237839776601</v>
          </cell>
          <cell r="B266">
            <v>55.951042552298297</v>
          </cell>
          <cell r="C266">
            <v>110.239071622328</v>
          </cell>
        </row>
        <row r="267">
          <cell r="A267">
            <v>111.686324778056</v>
          </cell>
          <cell r="B267">
            <v>55.884410758753802</v>
          </cell>
          <cell r="C267">
            <v>109.99573527875</v>
          </cell>
        </row>
        <row r="268">
          <cell r="A268">
            <v>112.719745617551</v>
          </cell>
          <cell r="B268">
            <v>55.817554506795503</v>
          </cell>
          <cell r="C268">
            <v>109.753213984228</v>
          </cell>
        </row>
        <row r="269">
          <cell r="A269">
            <v>113.762728582343</v>
          </cell>
          <cell r="B269">
            <v>55.7504761086348</v>
          </cell>
          <cell r="C269">
            <v>109.51150682143</v>
          </cell>
        </row>
        <row r="270">
          <cell r="A270">
            <v>114.815362149688</v>
          </cell>
          <cell r="B270">
            <v>55.683177861986302</v>
          </cell>
          <cell r="C270">
            <v>109.270612602033</v>
          </cell>
        </row>
        <row r="271">
          <cell r="A271">
            <v>115.87773561551199</v>
          </cell>
          <cell r="B271">
            <v>55.615662049330602</v>
          </cell>
          <cell r="C271">
            <v>109.03052987011201</v>
          </cell>
        </row>
        <row r="272">
          <cell r="A272">
            <v>116.949939101987</v>
          </cell>
          <cell r="B272">
            <v>55.547930937321702</v>
          </cell>
          <cell r="C272">
            <v>108.791256905916</v>
          </cell>
        </row>
        <row r="273">
          <cell r="A273">
            <v>118.032063565172</v>
          </cell>
          <cell r="B273">
            <v>55.479986776173497</v>
          </cell>
          <cell r="C273">
            <v>108.552791729129</v>
          </cell>
        </row>
        <row r="274">
          <cell r="A274">
            <v>119.12420080273699</v>
          </cell>
          <cell r="B274">
            <v>55.411831798977197</v>
          </cell>
          <cell r="C274">
            <v>108.31513210396299</v>
          </cell>
        </row>
        <row r="275">
          <cell r="A275">
            <v>120.226443461741</v>
          </cell>
          <cell r="B275">
            <v>55.343468221186797</v>
          </cell>
          <cell r="C275">
            <v>108.078275541471</v>
          </cell>
        </row>
        <row r="276">
          <cell r="A276">
            <v>121.338885046497</v>
          </cell>
          <cell r="B276">
            <v>55.2748982399985</v>
          </cell>
          <cell r="C276">
            <v>107.84221930444301</v>
          </cell>
        </row>
        <row r="277">
          <cell r="A277">
            <v>122.461619926504</v>
          </cell>
          <cell r="B277">
            <v>55.206124033784597</v>
          </cell>
          <cell r="C277">
            <v>107.60696041166</v>
          </cell>
        </row>
        <row r="278">
          <cell r="A278">
            <v>123.594743344451</v>
          </cell>
          <cell r="B278">
            <v>55.137147761618898</v>
          </cell>
          <cell r="C278">
            <v>107.372495640457</v>
          </cell>
        </row>
        <row r="279">
          <cell r="A279">
            <v>124.738351424294</v>
          </cell>
          <cell r="B279">
            <v>55.067971562705999</v>
          </cell>
          <cell r="C279">
            <v>107.138821531986</v>
          </cell>
        </row>
        <row r="280">
          <cell r="A280">
            <v>125.892541179416</v>
          </cell>
          <cell r="B280">
            <v>54.998597555893099</v>
          </cell>
          <cell r="C280">
            <v>106.905934394767</v>
          </cell>
        </row>
        <row r="281">
          <cell r="A281">
            <v>127.05741052085401</v>
          </cell>
          <cell r="B281">
            <v>54.9290278392182</v>
          </cell>
          <cell r="C281">
            <v>106.67383030770699</v>
          </cell>
        </row>
        <row r="282">
          <cell r="A282">
            <v>128.23305826560201</v>
          </cell>
          <cell r="B282">
            <v>54.859264489336503</v>
          </cell>
          <cell r="C282">
            <v>106.44250512705101</v>
          </cell>
        </row>
        <row r="283">
          <cell r="A283">
            <v>129.419584144998</v>
          </cell>
          <cell r="B283">
            <v>54.7893095612339</v>
          </cell>
          <cell r="C283">
            <v>106.211954486398</v>
          </cell>
        </row>
        <row r="284">
          <cell r="A284">
            <v>130.61708881318401</v>
          </cell>
          <cell r="B284">
            <v>54.719165087677801</v>
          </cell>
          <cell r="C284">
            <v>105.98217380368099</v>
          </cell>
        </row>
        <row r="285">
          <cell r="A285">
            <v>131.82567385563999</v>
          </cell>
          <cell r="B285">
            <v>54.648833078811499</v>
          </cell>
          <cell r="C285">
            <v>105.753158284264</v>
          </cell>
        </row>
        <row r="286">
          <cell r="A286">
            <v>133.04544179780899</v>
          </cell>
          <cell r="B286">
            <v>54.578315521804498</v>
          </cell>
          <cell r="C286">
            <v>105.524902924632</v>
          </cell>
        </row>
        <row r="287">
          <cell r="A287">
            <v>134.27649611378601</v>
          </cell>
          <cell r="B287">
            <v>54.507614380425402</v>
          </cell>
          <cell r="C287">
            <v>105.297402516723</v>
          </cell>
        </row>
        <row r="288">
          <cell r="A288">
            <v>135.518941235103</v>
          </cell>
          <cell r="B288">
            <v>54.436731594676601</v>
          </cell>
          <cell r="C288">
            <v>105.070651652309</v>
          </cell>
        </row>
        <row r="289">
          <cell r="A289">
            <v>136.77288255958399</v>
          </cell>
          <cell r="B289">
            <v>54.365669080446999</v>
          </cell>
          <cell r="C289">
            <v>104.84464472667</v>
          </cell>
        </row>
        <row r="290">
          <cell r="A290">
            <v>138.03842646028801</v>
          </cell>
          <cell r="B290">
            <v>54.294428729168096</v>
          </cell>
          <cell r="C290">
            <v>104.619375942365</v>
          </cell>
        </row>
        <row r="291">
          <cell r="A291">
            <v>139.31568029453001</v>
          </cell>
          <cell r="B291">
            <v>54.223012407517103</v>
          </cell>
          <cell r="C291">
            <v>104.394839313311</v>
          </cell>
        </row>
        <row r="292">
          <cell r="A292">
            <v>140.60475241299099</v>
          </cell>
          <cell r="B292">
            <v>54.151421957050097</v>
          </cell>
          <cell r="C292">
            <v>104.171028669297</v>
          </cell>
        </row>
        <row r="293">
          <cell r="A293">
            <v>141.905752168909</v>
          </cell>
          <cell r="B293">
            <v>54.079659193957802</v>
          </cell>
          <cell r="C293">
            <v>103.94793765919999</v>
          </cell>
        </row>
        <row r="294">
          <cell r="A294">
            <v>143.21878992735401</v>
          </cell>
          <cell r="B294">
            <v>54.0077259087603</v>
          </cell>
          <cell r="C294">
            <v>103.725559755421</v>
          </cell>
        </row>
        <row r="295">
          <cell r="A295">
            <v>144.54397707459199</v>
          </cell>
          <cell r="B295">
            <v>53.935623866002302</v>
          </cell>
          <cell r="C295">
            <v>103.503888257852</v>
          </cell>
        </row>
        <row r="296">
          <cell r="A296">
            <v>145.88142602753399</v>
          </cell>
          <cell r="B296">
            <v>53.863354804070198</v>
          </cell>
          <cell r="C296">
            <v>103.282916296821</v>
          </cell>
        </row>
        <row r="297">
          <cell r="A297">
            <v>147.23125024327101</v>
          </cell>
          <cell r="B297">
            <v>53.790920434880803</v>
          </cell>
          <cell r="C297">
            <v>103.062636838565</v>
          </cell>
        </row>
        <row r="298">
          <cell r="A298">
            <v>148.59356422869999</v>
          </cell>
          <cell r="B298">
            <v>53.718322443671397</v>
          </cell>
          <cell r="C298">
            <v>102.84304268791399</v>
          </cell>
        </row>
        <row r="299">
          <cell r="A299">
            <v>149.96848355023701</v>
          </cell>
          <cell r="B299">
            <v>53.645562488787697</v>
          </cell>
          <cell r="C299">
            <v>102.624126492187</v>
          </cell>
        </row>
        <row r="300">
          <cell r="A300">
            <v>151.35612484361999</v>
          </cell>
          <cell r="B300">
            <v>53.572642201431599</v>
          </cell>
          <cell r="C300">
            <v>102.405880745788</v>
          </cell>
        </row>
        <row r="301">
          <cell r="A301">
            <v>152.75660582380701</v>
          </cell>
          <cell r="B301">
            <v>53.499563185524799</v>
          </cell>
          <cell r="C301">
            <v>102.188297793008</v>
          </cell>
        </row>
        <row r="302">
          <cell r="A302">
            <v>154.170045294955</v>
          </cell>
          <cell r="B302">
            <v>53.426327017462597</v>
          </cell>
          <cell r="C302">
            <v>101.97136983241001</v>
          </cell>
        </row>
        <row r="303">
          <cell r="A303">
            <v>155.596563160507</v>
          </cell>
          <cell r="B303">
            <v>53.352935245980099</v>
          </cell>
          <cell r="C303">
            <v>101.75508891984499</v>
          </cell>
        </row>
        <row r="304">
          <cell r="A304">
            <v>157.03628043335499</v>
          </cell>
          <cell r="B304">
            <v>53.279389391939901</v>
          </cell>
          <cell r="C304">
            <v>101.53944697312799</v>
          </cell>
        </row>
        <row r="305">
          <cell r="A305">
            <v>158.48931924611099</v>
          </cell>
          <cell r="B305">
            <v>53.205690948207902</v>
          </cell>
          <cell r="C305">
            <v>101.324435774961</v>
          </cell>
        </row>
        <row r="306">
          <cell r="A306">
            <v>159.955802861466</v>
          </cell>
          <cell r="B306">
            <v>53.131841379467701</v>
          </cell>
          <cell r="C306">
            <v>101.110046976935</v>
          </cell>
        </row>
        <row r="307">
          <cell r="A307">
            <v>161.435855682648</v>
          </cell>
          <cell r="B307">
            <v>53.057842122125599</v>
          </cell>
          <cell r="C307">
            <v>100.896272102556</v>
          </cell>
        </row>
        <row r="308">
          <cell r="A308">
            <v>162.92960326397201</v>
          </cell>
          <cell r="B308">
            <v>52.9836945841367</v>
          </cell>
          <cell r="C308">
            <v>100.683102551404</v>
          </cell>
        </row>
        <row r="309">
          <cell r="A309">
            <v>164.43717232149299</v>
          </cell>
          <cell r="B309">
            <v>52.909400144908197</v>
          </cell>
          <cell r="C309">
            <v>100.470529602124</v>
          </cell>
        </row>
        <row r="310">
          <cell r="A310">
            <v>165.95869074375599</v>
          </cell>
          <cell r="B310">
            <v>52.834960155166002</v>
          </cell>
          <cell r="C310">
            <v>100.258544416516</v>
          </cell>
        </row>
        <row r="311">
          <cell r="A311">
            <v>167.494287602643</v>
          </cell>
          <cell r="B311">
            <v>52.760375936830101</v>
          </cell>
          <cell r="C311">
            <v>100.047138042947</v>
          </cell>
        </row>
        <row r="312">
          <cell r="A312">
            <v>169.044093164326</v>
          </cell>
          <cell r="B312">
            <v>52.685648782983499</v>
          </cell>
          <cell r="C312">
            <v>99.8363014180226</v>
          </cell>
        </row>
        <row r="313">
          <cell r="A313">
            <v>170.60823890031199</v>
          </cell>
          <cell r="B313">
            <v>52.610779957663802</v>
          </cell>
          <cell r="C313">
            <v>99.626025373625595</v>
          </cell>
        </row>
        <row r="314">
          <cell r="A314">
            <v>172.18685749860001</v>
          </cell>
          <cell r="B314">
            <v>52.535770695904503</v>
          </cell>
          <cell r="C314">
            <v>99.416300635789995</v>
          </cell>
        </row>
        <row r="315">
          <cell r="A315">
            <v>173.78008287493699</v>
          </cell>
          <cell r="B315">
            <v>52.460622203536403</v>
          </cell>
          <cell r="C315">
            <v>99.207117831886706</v>
          </cell>
        </row>
        <row r="316">
          <cell r="A316">
            <v>175.388050184176</v>
          </cell>
          <cell r="B316">
            <v>52.3853356571951</v>
          </cell>
          <cell r="C316">
            <v>98.998467491404796</v>
          </cell>
        </row>
        <row r="317">
          <cell r="A317">
            <v>177.010895831742</v>
          </cell>
          <cell r="B317">
            <v>52.309912204224801</v>
          </cell>
          <cell r="C317">
            <v>98.790340049968606</v>
          </cell>
        </row>
        <row r="318">
          <cell r="A318">
            <v>178.64875748520501</v>
          </cell>
          <cell r="B318">
            <v>52.234352962576097</v>
          </cell>
          <cell r="C318">
            <v>98.582725853439499</v>
          </cell>
        </row>
        <row r="319">
          <cell r="A319">
            <v>180.301774085956</v>
          </cell>
          <cell r="B319">
            <v>52.158659020818298</v>
          </cell>
          <cell r="C319">
            <v>98.375615159422395</v>
          </cell>
        </row>
        <row r="320">
          <cell r="A320">
            <v>181.97008586099801</v>
          </cell>
          <cell r="B320">
            <v>52.0828314380379</v>
          </cell>
          <cell r="C320">
            <v>98.1689981413368</v>
          </cell>
        </row>
        <row r="321">
          <cell r="A321">
            <v>183.65383433483399</v>
          </cell>
          <cell r="B321">
            <v>52.006871243793597</v>
          </cell>
          <cell r="C321">
            <v>97.962864891921996</v>
          </cell>
        </row>
        <row r="322">
          <cell r="A322">
            <v>185.35316234148101</v>
          </cell>
          <cell r="B322">
            <v>51.930779438091299</v>
          </cell>
          <cell r="C322">
            <v>97.757205424996897</v>
          </cell>
        </row>
        <row r="323">
          <cell r="A323">
            <v>187.06821403658</v>
          </cell>
          <cell r="B323">
            <v>51.854556991323101</v>
          </cell>
          <cell r="C323">
            <v>97.552009679989396</v>
          </cell>
        </row>
        <row r="324">
          <cell r="A324">
            <v>188.799134909629</v>
          </cell>
          <cell r="B324">
            <v>51.778204844247597</v>
          </cell>
          <cell r="C324">
            <v>97.347267523876894</v>
          </cell>
        </row>
        <row r="325">
          <cell r="A325">
            <v>190.54607179632399</v>
          </cell>
          <cell r="B325">
            <v>51.701723907946999</v>
          </cell>
          <cell r="C325">
            <v>97.142968754528596</v>
          </cell>
        </row>
        <row r="326">
          <cell r="A326">
            <v>192.30917289101501</v>
          </cell>
          <cell r="B326">
            <v>51.6251150638046</v>
          </cell>
          <cell r="C326">
            <v>96.939103103435002</v>
          </cell>
        </row>
        <row r="327">
          <cell r="A327">
            <v>194.088587759277</v>
          </cell>
          <cell r="B327">
            <v>51.548379163464404</v>
          </cell>
          <cell r="C327">
            <v>96.735660239561</v>
          </cell>
        </row>
        <row r="328">
          <cell r="A328">
            <v>195.88446735059901</v>
          </cell>
          <cell r="B328">
            <v>51.471517028836701</v>
          </cell>
          <cell r="C328">
            <v>96.532629770392802</v>
          </cell>
        </row>
        <row r="329">
          <cell r="A329">
            <v>197.696964011186</v>
          </cell>
          <cell r="B329">
            <v>51.394529452055203</v>
          </cell>
          <cell r="C329">
            <v>96.330001246491605</v>
          </cell>
        </row>
        <row r="330">
          <cell r="A330">
            <v>199.52623149688699</v>
          </cell>
          <cell r="B330">
            <v>51.317417195461601</v>
          </cell>
          <cell r="C330">
            <v>96.127764163685796</v>
          </cell>
        </row>
        <row r="331">
          <cell r="A331">
            <v>201.372424986238</v>
          </cell>
          <cell r="B331">
            <v>51.240180991603097</v>
          </cell>
          <cell r="C331">
            <v>95.925907965896997</v>
          </cell>
        </row>
        <row r="332">
          <cell r="A332">
            <v>203.235701093622</v>
          </cell>
          <cell r="B332">
            <v>51.162821543211699</v>
          </cell>
          <cell r="C332">
            <v>95.724422047335494</v>
          </cell>
        </row>
        <row r="333">
          <cell r="A333">
            <v>205.11621788255599</v>
          </cell>
          <cell r="B333">
            <v>51.0853395231943</v>
          </cell>
          <cell r="C333">
            <v>95.523295756573702</v>
          </cell>
        </row>
        <row r="334">
          <cell r="A334">
            <v>207.01413487910401</v>
          </cell>
          <cell r="B334">
            <v>51.007735574637302</v>
          </cell>
          <cell r="C334">
            <v>95.322518397382296</v>
          </cell>
        </row>
        <row r="335">
          <cell r="A335">
            <v>208.92961308540299</v>
          </cell>
          <cell r="B335">
            <v>50.930010310769902</v>
          </cell>
          <cell r="C335">
            <v>95.122079233764396</v>
          </cell>
        </row>
        <row r="336">
          <cell r="A336">
            <v>210.86281499332799</v>
          </cell>
          <cell r="B336">
            <v>50.852164314991803</v>
          </cell>
          <cell r="C336">
            <v>94.921967490759698</v>
          </cell>
        </row>
        <row r="337">
          <cell r="A337">
            <v>212.81390459827099</v>
          </cell>
          <cell r="B337">
            <v>50.774198140857401</v>
          </cell>
          <cell r="C337">
            <v>94.722172357272996</v>
          </cell>
        </row>
        <row r="338">
          <cell r="A338">
            <v>214.783047413053</v>
          </cell>
          <cell r="B338">
            <v>50.696112312071698</v>
          </cell>
          <cell r="C338">
            <v>94.522682989741398</v>
          </cell>
        </row>
        <row r="339">
          <cell r="A339">
            <v>216.77041048196901</v>
          </cell>
          <cell r="B339">
            <v>50.617907322487703</v>
          </cell>
          <cell r="C339">
            <v>94.323488514122502</v>
          </cell>
        </row>
        <row r="340">
          <cell r="A340">
            <v>218.77616239495501</v>
          </cell>
          <cell r="B340">
            <v>50.5395836361146</v>
          </cell>
          <cell r="C340">
            <v>94.124578028263301</v>
          </cell>
        </row>
        <row r="341">
          <cell r="A341">
            <v>220.80047330189001</v>
          </cell>
          <cell r="B341">
            <v>50.461141687115699</v>
          </cell>
          <cell r="C341">
            <v>93.925940604678601</v>
          </cell>
        </row>
        <row r="342">
          <cell r="A342">
            <v>222.84351492702999</v>
          </cell>
          <cell r="B342">
            <v>50.382581879812101</v>
          </cell>
          <cell r="C342">
            <v>93.727565293081994</v>
          </cell>
        </row>
        <row r="343">
          <cell r="A343">
            <v>224.90546058357799</v>
          </cell>
          <cell r="B343">
            <v>50.3039045886784</v>
          </cell>
          <cell r="C343">
            <v>93.529441123365501</v>
          </cell>
        </row>
        <row r="344">
          <cell r="A344">
            <v>226.98648518838201</v>
          </cell>
          <cell r="B344">
            <v>50.2251101583539</v>
          </cell>
          <cell r="C344">
            <v>93.331557107405899</v>
          </cell>
        </row>
        <row r="345">
          <cell r="A345">
            <v>229.08676527677699</v>
          </cell>
          <cell r="B345">
            <v>50.146198903648703</v>
          </cell>
          <cell r="C345">
            <v>93.1339022419223</v>
          </cell>
        </row>
        <row r="346">
          <cell r="A346">
            <v>231.20647901755899</v>
          </cell>
          <cell r="B346">
            <v>50.0671711095411</v>
          </cell>
          <cell r="C346">
            <v>92.936465510872097</v>
          </cell>
        </row>
        <row r="347">
          <cell r="A347">
            <v>233.3458062281</v>
          </cell>
          <cell r="B347">
            <v>49.988027031187599</v>
          </cell>
          <cell r="C347">
            <v>92.739235888186997</v>
          </cell>
        </row>
        <row r="348">
          <cell r="A348">
            <v>235.50492838960099</v>
          </cell>
          <cell r="B348">
            <v>49.908766893923797</v>
          </cell>
          <cell r="C348">
            <v>92.542202340123893</v>
          </cell>
        </row>
        <row r="349">
          <cell r="A349">
            <v>237.68402866248701</v>
          </cell>
          <cell r="B349">
            <v>49.829390893277399</v>
          </cell>
          <cell r="C349">
            <v>92.3453538278021</v>
          </cell>
        </row>
        <row r="350">
          <cell r="A350">
            <v>239.88329190194901</v>
          </cell>
          <cell r="B350">
            <v>49.749899194966098</v>
          </cell>
          <cell r="C350">
            <v>92.148679309071795</v>
          </cell>
        </row>
        <row r="351">
          <cell r="A351">
            <v>242.10290467361699</v>
          </cell>
          <cell r="B351">
            <v>49.670291934913401</v>
          </cell>
          <cell r="C351">
            <v>91.952167742104706</v>
          </cell>
        </row>
        <row r="352">
          <cell r="A352">
            <v>244.34305526939701</v>
          </cell>
          <cell r="B352">
            <v>49.590569219241999</v>
          </cell>
          <cell r="C352">
            <v>91.755808086765498</v>
          </cell>
        </row>
        <row r="353">
          <cell r="A353">
            <v>246.60393372343299</v>
          </cell>
          <cell r="B353">
            <v>49.5107311242908</v>
          </cell>
          <cell r="C353">
            <v>91.559589307936307</v>
          </cell>
        </row>
        <row r="354">
          <cell r="A354">
            <v>248.88573182823899</v>
          </cell>
          <cell r="B354">
            <v>49.430777696621803</v>
          </cell>
          <cell r="C354">
            <v>91.363500376715294</v>
          </cell>
        </row>
        <row r="355">
          <cell r="A355">
            <v>251.18864315095701</v>
          </cell>
          <cell r="B355">
            <v>49.350708953014902</v>
          </cell>
          <cell r="C355">
            <v>91.167530274961607</v>
          </cell>
        </row>
        <row r="356">
          <cell r="A356">
            <v>253.51286304979001</v>
          </cell>
          <cell r="B356">
            <v>49.2705248804875</v>
          </cell>
          <cell r="C356">
            <v>90.971667995460905</v>
          </cell>
        </row>
        <row r="357">
          <cell r="A357">
            <v>255.85858869056401</v>
          </cell>
          <cell r="B357">
            <v>49.190225436300302</v>
          </cell>
          <cell r="C357">
            <v>90.775902545549599</v>
          </cell>
        </row>
        <row r="358">
          <cell r="A358">
            <v>258.22601906345898</v>
          </cell>
          <cell r="B358">
            <v>49.109810547953799</v>
          </cell>
          <cell r="C358">
            <v>90.580222950101899</v>
          </cell>
        </row>
        <row r="359">
          <cell r="A359">
            <v>260.61535499988901</v>
          </cell>
          <cell r="B359">
            <v>49.0292801132045</v>
          </cell>
          <cell r="C359">
            <v>90.384618252328295</v>
          </cell>
        </row>
        <row r="360">
          <cell r="A360">
            <v>263.026799189538</v>
          </cell>
          <cell r="B360">
            <v>48.9486340000715</v>
          </cell>
          <cell r="C360">
            <v>90.189077517651796</v>
          </cell>
        </row>
        <row r="361">
          <cell r="A361">
            <v>265.46055619755299</v>
          </cell>
          <cell r="B361">
            <v>48.867872046840802</v>
          </cell>
          <cell r="C361">
            <v>89.993589836072402</v>
          </cell>
        </row>
        <row r="362">
          <cell r="A362">
            <v>267.91683248190299</v>
          </cell>
          <cell r="B362">
            <v>48.786994062073802</v>
          </cell>
          <cell r="C362">
            <v>89.798144323805701</v>
          </cell>
        </row>
        <row r="363">
          <cell r="A363">
            <v>270.39583641088399</v>
          </cell>
          <cell r="B363">
            <v>48.705999824617898</v>
          </cell>
          <cell r="C363">
            <v>89.602730126268597</v>
          </cell>
        </row>
        <row r="364">
          <cell r="A364">
            <v>272.897778280804</v>
          </cell>
          <cell r="B364">
            <v>48.624889083610498</v>
          </cell>
          <cell r="C364">
            <v>89.407336420765503</v>
          </cell>
        </row>
        <row r="365">
          <cell r="A365">
            <v>275.42287033381598</v>
          </cell>
          <cell r="B365">
            <v>48.543661558491202</v>
          </cell>
          <cell r="C365">
            <v>89.211952418702396</v>
          </cell>
        </row>
        <row r="366">
          <cell r="A366">
            <v>277.97132677592799</v>
          </cell>
          <cell r="B366">
            <v>48.462316939009</v>
          </cell>
          <cell r="C366">
            <v>89.016567368533799</v>
          </cell>
        </row>
        <row r="367">
          <cell r="A367">
            <v>280.54336379517099</v>
          </cell>
          <cell r="B367">
            <v>48.380854885230299</v>
          </cell>
          <cell r="C367">
            <v>88.821170557144498</v>
          </cell>
        </row>
        <row r="368">
          <cell r="A368">
            <v>283.13919957993699</v>
          </cell>
          <cell r="B368">
            <v>48.299275027556</v>
          </cell>
          <cell r="C368">
            <v>88.625751314087495</v>
          </cell>
        </row>
        <row r="369">
          <cell r="A369">
            <v>285.75905433749398</v>
          </cell>
          <cell r="B369">
            <v>48.217576966726</v>
          </cell>
          <cell r="C369">
            <v>88.430299012856807</v>
          </cell>
        </row>
        <row r="370">
          <cell r="A370">
            <v>288.40315031265999</v>
          </cell>
          <cell r="B370">
            <v>48.135760273828403</v>
          </cell>
          <cell r="C370">
            <v>88.234803073714502</v>
          </cell>
        </row>
        <row r="371">
          <cell r="A371">
            <v>291.07171180666001</v>
          </cell>
          <cell r="B371">
            <v>48.053824490323201</v>
          </cell>
          <cell r="C371">
            <v>88.039252966781106</v>
          </cell>
        </row>
        <row r="372">
          <cell r="A372">
            <v>293.76496519615301</v>
          </cell>
          <cell r="B372">
            <v>47.971769128046901</v>
          </cell>
          <cell r="C372">
            <v>87.843638214311198</v>
          </cell>
        </row>
        <row r="373">
          <cell r="A373">
            <v>296.48313895243399</v>
          </cell>
          <cell r="B373">
            <v>47.889593669230301</v>
          </cell>
          <cell r="C373">
            <v>87.6479483930745</v>
          </cell>
        </row>
        <row r="374">
          <cell r="A374">
            <v>299.22646366081801</v>
          </cell>
          <cell r="B374">
            <v>47.807297566514301</v>
          </cell>
          <cell r="C374">
            <v>87.452173137462907</v>
          </cell>
        </row>
        <row r="375">
          <cell r="A375">
            <v>301.995172040201</v>
          </cell>
          <cell r="B375">
            <v>47.724880242971103</v>
          </cell>
          <cell r="C375">
            <v>87.256302142061401</v>
          </cell>
        </row>
        <row r="376">
          <cell r="A376">
            <v>304.78949896279801</v>
          </cell>
          <cell r="B376">
            <v>47.642341092118599</v>
          </cell>
          <cell r="C376">
            <v>87.060325164109898</v>
          </cell>
        </row>
        <row r="377">
          <cell r="A377">
            <v>307.60968147406999</v>
          </cell>
          <cell r="B377">
            <v>47.559679477943398</v>
          </cell>
          <cell r="C377">
            <v>86.864232026550596</v>
          </cell>
        </row>
        <row r="378">
          <cell r="A378">
            <v>310.45595881283498</v>
          </cell>
          <cell r="B378">
            <v>47.476894734924997</v>
          </cell>
          <cell r="C378">
            <v>86.668012620538505</v>
          </cell>
        </row>
        <row r="379">
          <cell r="A379">
            <v>313.32857243155797</v>
          </cell>
          <cell r="B379">
            <v>47.393986168059698</v>
          </cell>
          <cell r="C379">
            <v>86.471656908298399</v>
          </cell>
        </row>
        <row r="380">
          <cell r="A380">
            <v>316.22776601683699</v>
          </cell>
          <cell r="B380">
            <v>47.310953052891101</v>
          </cell>
          <cell r="C380">
            <v>86.275154926283804</v>
          </cell>
        </row>
        <row r="381">
          <cell r="A381">
            <v>319.15378551007598</v>
          </cell>
          <cell r="B381">
            <v>47.2277946355334</v>
          </cell>
          <cell r="C381">
            <v>86.078496787128699</v>
          </cell>
        </row>
        <row r="382">
          <cell r="A382">
            <v>322.106879128343</v>
          </cell>
          <cell r="B382">
            <v>47.1445101327092</v>
          </cell>
          <cell r="C382">
            <v>85.881672683470597</v>
          </cell>
        </row>
        <row r="383">
          <cell r="A383">
            <v>325.087297385434</v>
          </cell>
          <cell r="B383">
            <v>47.061098731785997</v>
          </cell>
          <cell r="C383">
            <v>85.684672890384306</v>
          </cell>
        </row>
        <row r="384">
          <cell r="A384">
            <v>328.095293113119</v>
          </cell>
          <cell r="B384">
            <v>46.977559590807701</v>
          </cell>
          <cell r="C384">
            <v>85.487487768215701</v>
          </cell>
        </row>
        <row r="385">
          <cell r="A385">
            <v>331.13112148259103</v>
          </cell>
          <cell r="B385">
            <v>46.893891838546203</v>
          </cell>
          <cell r="C385">
            <v>85.290107765932902</v>
          </cell>
        </row>
        <row r="386">
          <cell r="A386">
            <v>334.19504002611399</v>
          </cell>
          <cell r="B386">
            <v>46.810094574540202</v>
          </cell>
          <cell r="C386">
            <v>85.092523423821802</v>
          </cell>
        </row>
        <row r="387">
          <cell r="A387">
            <v>337.28730865886803</v>
          </cell>
          <cell r="B387">
            <v>46.726166869137899</v>
          </cell>
          <cell r="C387">
            <v>84.894725376156103</v>
          </cell>
        </row>
        <row r="388">
          <cell r="A388">
            <v>340.40818970100003</v>
          </cell>
          <cell r="B388">
            <v>46.642107763566997</v>
          </cell>
          <cell r="C388">
            <v>84.696704355241394</v>
          </cell>
        </row>
        <row r="389">
          <cell r="A389">
            <v>343.55794789987402</v>
          </cell>
          <cell r="B389">
            <v>46.557916269974697</v>
          </cell>
          <cell r="C389">
            <v>84.498451193574994</v>
          </cell>
        </row>
        <row r="390">
          <cell r="A390">
            <v>346.73685045253097</v>
          </cell>
          <cell r="B390">
            <v>46.473591371500298</v>
          </cell>
          <cell r="C390">
            <v>84.2999568273937</v>
          </cell>
        </row>
        <row r="391">
          <cell r="A391">
            <v>349.94516702835699</v>
          </cell>
          <cell r="B391">
            <v>46.389132022335197</v>
          </cell>
          <cell r="C391">
            <v>84.101212299711406</v>
          </cell>
        </row>
        <row r="392">
          <cell r="A392">
            <v>353.183169791956</v>
          </cell>
          <cell r="B392">
            <v>46.304537147798399</v>
          </cell>
          <cell r="C392">
            <v>83.902208763677706</v>
          </cell>
        </row>
        <row r="393">
          <cell r="A393">
            <v>356.45113342624398</v>
          </cell>
          <cell r="B393">
            <v>46.219805644408801</v>
          </cell>
          <cell r="C393">
            <v>83.702937485501494</v>
          </cell>
        </row>
        <row r="394">
          <cell r="A394">
            <v>359.74933515574202</v>
          </cell>
          <cell r="B394">
            <v>46.134936379966597</v>
          </cell>
          <cell r="C394">
            <v>83.503389847826895</v>
          </cell>
        </row>
        <row r="395">
          <cell r="A395">
            <v>363.07805477010101</v>
          </cell>
          <cell r="B395">
            <v>46.0499281936494</v>
          </cell>
          <cell r="C395">
            <v>83.303557353511096</v>
          </cell>
        </row>
        <row r="396">
          <cell r="A396">
            <v>366.437574647833</v>
          </cell>
          <cell r="B396">
            <v>45.964779896094797</v>
          </cell>
          <cell r="C396">
            <v>83.103431628020701</v>
          </cell>
        </row>
        <row r="397">
          <cell r="A397">
            <v>369.828179780266</v>
          </cell>
          <cell r="B397">
            <v>45.879490269507102</v>
          </cell>
          <cell r="C397">
            <v>82.903004423570906</v>
          </cell>
        </row>
        <row r="398">
          <cell r="A398">
            <v>373.25015779571999</v>
          </cell>
          <cell r="B398">
            <v>45.794058067762798</v>
          </cell>
          <cell r="C398">
            <v>82.702267622334404</v>
          </cell>
        </row>
        <row r="399">
          <cell r="A399">
            <v>376.70379898390797</v>
          </cell>
          <cell r="B399">
            <v>45.708482016525203</v>
          </cell>
          <cell r="C399">
            <v>82.501213239814504</v>
          </cell>
        </row>
        <row r="400">
          <cell r="A400">
            <v>380.189396320561</v>
          </cell>
          <cell r="B400">
            <v>45.6227608133646</v>
          </cell>
          <cell r="C400">
            <v>82.299833428298697</v>
          </cell>
        </row>
        <row r="401">
          <cell r="A401">
            <v>383.70724549227799</v>
          </cell>
          <cell r="B401">
            <v>45.536893127885499</v>
          </cell>
          <cell r="C401">
            <v>82.098120480493805</v>
          </cell>
        </row>
        <row r="402">
          <cell r="A402">
            <v>387.25764492161699</v>
          </cell>
          <cell r="B402">
            <v>45.450877601858402</v>
          </cell>
          <cell r="C402">
            <v>81.896066832694899</v>
          </cell>
        </row>
        <row r="403">
          <cell r="A403">
            <v>390.84089579240202</v>
          </cell>
          <cell r="B403">
            <v>45.364712849386599</v>
          </cell>
          <cell r="C403">
            <v>81.693665069316793</v>
          </cell>
        </row>
        <row r="404">
          <cell r="A404">
            <v>394.45730207527799</v>
          </cell>
          <cell r="B404">
            <v>45.278397457028397</v>
          </cell>
          <cell r="C404">
            <v>81.490907925291694</v>
          </cell>
        </row>
        <row r="405">
          <cell r="A405">
            <v>398.10717055349699</v>
          </cell>
          <cell r="B405">
            <v>45.191929983984501</v>
          </cell>
          <cell r="C405">
            <v>81.287788290727704</v>
          </cell>
        </row>
        <row r="406">
          <cell r="A406">
            <v>401.79081084894</v>
          </cell>
          <cell r="B406">
            <v>45.105308962249403</v>
          </cell>
          <cell r="C406">
            <v>81.0842992138451</v>
          </cell>
        </row>
        <row r="407">
          <cell r="A407">
            <v>405.50853544838299</v>
          </cell>
          <cell r="B407">
            <v>45.018532896819899</v>
          </cell>
          <cell r="C407">
            <v>80.880433905546894</v>
          </cell>
        </row>
        <row r="408">
          <cell r="A408">
            <v>409.26065973000999</v>
          </cell>
          <cell r="B408">
            <v>44.931600265850101</v>
          </cell>
          <cell r="C408">
            <v>80.676185742165799</v>
          </cell>
        </row>
        <row r="409">
          <cell r="A409">
            <v>413.04750199016098</v>
          </cell>
          <cell r="B409">
            <v>44.8445095208887</v>
          </cell>
          <cell r="C409">
            <v>80.471548270204593</v>
          </cell>
        </row>
        <row r="410">
          <cell r="A410">
            <v>416.86938347033498</v>
          </cell>
          <cell r="B410">
            <v>44.757259087061598</v>
          </cell>
          <cell r="C410">
            <v>80.266515209388103</v>
          </cell>
        </row>
        <row r="411">
          <cell r="A411">
            <v>420.72662838444398</v>
          </cell>
          <cell r="B411">
            <v>44.669847363320102</v>
          </cell>
          <cell r="C411">
            <v>80.061080457285101</v>
          </cell>
        </row>
        <row r="412">
          <cell r="A412">
            <v>424.61956394631198</v>
          </cell>
          <cell r="B412">
            <v>44.582272722652</v>
          </cell>
          <cell r="C412">
            <v>79.8552380923594</v>
          </cell>
        </row>
        <row r="413">
          <cell r="A413">
            <v>428.54852039743901</v>
          </cell>
          <cell r="B413">
            <v>44.494533512341398</v>
          </cell>
          <cell r="C413">
            <v>79.648982378441005</v>
          </cell>
        </row>
        <row r="414">
          <cell r="A414">
            <v>432.51383103500802</v>
          </cell>
          <cell r="B414">
            <v>44.4066280542269</v>
          </cell>
          <cell r="C414">
            <v>79.442307768536295</v>
          </cell>
        </row>
        <row r="415">
          <cell r="A415">
            <v>436.51583224016503</v>
          </cell>
          <cell r="B415">
            <v>44.318554644969602</v>
          </cell>
          <cell r="C415">
            <v>79.235208908871996</v>
          </cell>
        </row>
        <row r="416">
          <cell r="A416">
            <v>440.55486350655298</v>
          </cell>
          <cell r="B416">
            <v>44.230311556332403</v>
          </cell>
          <cell r="C416">
            <v>79.027680642604807</v>
          </cell>
        </row>
        <row r="417">
          <cell r="A417">
            <v>444.63126746910802</v>
          </cell>
          <cell r="B417">
            <v>44.1418970354827</v>
          </cell>
          <cell r="C417">
            <v>78.819718014144399</v>
          </cell>
        </row>
        <row r="418">
          <cell r="A418">
            <v>448.745389933132</v>
          </cell>
          <cell r="B418">
            <v>44.053309305295798</v>
          </cell>
          <cell r="C418">
            <v>78.611316272898904</v>
          </cell>
        </row>
        <row r="419">
          <cell r="A419">
            <v>452.89757990362</v>
          </cell>
          <cell r="B419">
            <v>43.964546564686103</v>
          </cell>
          <cell r="C419">
            <v>78.402470877608096</v>
          </cell>
        </row>
        <row r="420">
          <cell r="A420">
            <v>457.08818961487401</v>
          </cell>
          <cell r="B420">
            <v>43.875606988938102</v>
          </cell>
          <cell r="C420">
            <v>78.193177500226398</v>
          </cell>
        </row>
        <row r="421">
          <cell r="A421">
            <v>461.317574560379</v>
          </cell>
          <cell r="B421">
            <v>43.786488730064697</v>
          </cell>
          <cell r="C421">
            <v>77.983432030100602</v>
          </cell>
        </row>
        <row r="422">
          <cell r="A422">
            <v>465.58609352295798</v>
          </cell>
          <cell r="B422">
            <v>43.697189917167499</v>
          </cell>
          <cell r="C422">
            <v>77.773230577918</v>
          </cell>
        </row>
        <row r="423">
          <cell r="A423">
            <v>469.89410860521502</v>
          </cell>
          <cell r="B423">
            <v>43.607708656818502</v>
          </cell>
          <cell r="C423">
            <v>77.562569479815807</v>
          </cell>
        </row>
        <row r="424">
          <cell r="A424">
            <v>474.24198526024401</v>
          </cell>
          <cell r="B424">
            <v>43.518043033474001</v>
          </cell>
          <cell r="C424">
            <v>77.351445301939094</v>
          </cell>
        </row>
        <row r="425">
          <cell r="A425">
            <v>478.63009232263801</v>
          </cell>
          <cell r="B425">
            <v>43.428191109867498</v>
          </cell>
          <cell r="C425">
            <v>77.139854843971193</v>
          </cell>
        </row>
        <row r="426">
          <cell r="A426">
            <v>483.05880203977199</v>
          </cell>
          <cell r="B426">
            <v>43.338150927449099</v>
          </cell>
          <cell r="C426">
            <v>76.927795143471897</v>
          </cell>
        </row>
        <row r="427">
          <cell r="A427">
            <v>487.52849010338599</v>
          </cell>
          <cell r="B427">
            <v>43.247920506828798</v>
          </cell>
          <cell r="C427">
            <v>76.715263480026493</v>
          </cell>
        </row>
        <row r="428">
          <cell r="A428">
            <v>492.03953568144999</v>
          </cell>
          <cell r="B428">
            <v>43.157497848245299</v>
          </cell>
          <cell r="C428">
            <v>76.502257379457305</v>
          </cell>
        </row>
        <row r="429">
          <cell r="A429">
            <v>496.59232145033599</v>
          </cell>
          <cell r="B429">
            <v>43.066880932042899</v>
          </cell>
          <cell r="C429">
            <v>76.288774617850805</v>
          </cell>
        </row>
        <row r="430">
          <cell r="A430">
            <v>501.18723362727201</v>
          </cell>
          <cell r="B430">
            <v>42.976067719165599</v>
          </cell>
          <cell r="C430">
            <v>76.074813225652605</v>
          </cell>
        </row>
        <row r="431">
          <cell r="A431">
            <v>505.82466200311302</v>
          </cell>
          <cell r="B431">
            <v>42.885056151671598</v>
          </cell>
          <cell r="C431">
            <v>75.860371491616903</v>
          </cell>
        </row>
        <row r="432">
          <cell r="A432">
            <v>510.50499997540601</v>
          </cell>
          <cell r="B432">
            <v>42.793844153277398</v>
          </cell>
          <cell r="C432">
            <v>75.645447967361207</v>
          </cell>
        </row>
        <row r="433">
          <cell r="A433">
            <v>515.22864458175604</v>
          </cell>
          <cell r="B433">
            <v>42.702429629892002</v>
          </cell>
          <cell r="C433">
            <v>75.430041470827902</v>
          </cell>
        </row>
        <row r="434">
          <cell r="A434">
            <v>519.99599653351504</v>
          </cell>
          <cell r="B434">
            <v>42.610810470202601</v>
          </cell>
          <cell r="C434">
            <v>75.214151090848205</v>
          </cell>
        </row>
        <row r="435">
          <cell r="A435">
            <v>524.80746024977202</v>
          </cell>
          <cell r="B435">
            <v>42.5189845462439</v>
          </cell>
          <cell r="C435">
            <v>74.997776190643506</v>
          </cell>
        </row>
        <row r="436">
          <cell r="A436">
            <v>529.66344389165704</v>
          </cell>
          <cell r="B436">
            <v>42.426949714034798</v>
          </cell>
          <cell r="C436">
            <v>74.780916412645496</v>
          </cell>
        </row>
        <row r="437">
          <cell r="A437">
            <v>534.56435939697099</v>
          </cell>
          <cell r="B437">
            <v>42.334703814164399</v>
          </cell>
          <cell r="C437">
            <v>74.563571681324106</v>
          </cell>
        </row>
        <row r="438">
          <cell r="A438">
            <v>539.51062251512701</v>
          </cell>
          <cell r="B438">
            <v>42.242244672468203</v>
          </cell>
          <cell r="C438">
            <v>74.345742208009995</v>
          </cell>
        </row>
        <row r="439">
          <cell r="A439">
            <v>544.50265284242096</v>
          </cell>
          <cell r="B439">
            <v>42.149570100679902</v>
          </cell>
          <cell r="C439">
            <v>74.127428494464496</v>
          </cell>
        </row>
        <row r="440">
          <cell r="A440">
            <v>549.54087385762398</v>
          </cell>
          <cell r="B440">
            <v>42.0566778971179</v>
          </cell>
          <cell r="C440">
            <v>73.908631336660406</v>
          </cell>
        </row>
        <row r="441">
          <cell r="A441">
            <v>554.62571295790997</v>
          </cell>
          <cell r="B441">
            <v>41.9635658473928</v>
          </cell>
          <cell r="C441">
            <v>73.689351828826005</v>
          </cell>
        </row>
        <row r="442">
          <cell r="A442">
            <v>559.75760149510995</v>
          </cell>
          <cell r="B442">
            <v>41.870231725118401</v>
          </cell>
          <cell r="C442">
            <v>73.469591366772605</v>
          </cell>
        </row>
        <row r="443">
          <cell r="A443">
            <v>564.93697481230197</v>
          </cell>
          <cell r="B443">
            <v>41.776673292656803</v>
          </cell>
          <cell r="C443">
            <v>73.249351651741406</v>
          </cell>
        </row>
        <row r="444">
          <cell r="A444">
            <v>570.16427228074701</v>
          </cell>
          <cell r="B444">
            <v>41.682888301902601</v>
          </cell>
          <cell r="C444">
            <v>73.028634694423701</v>
          </cell>
        </row>
        <row r="445">
          <cell r="A445">
            <v>575.43993733715604</v>
          </cell>
          <cell r="B445">
            <v>41.588874495033103</v>
          </cell>
          <cell r="C445">
            <v>72.807442817817105</v>
          </cell>
        </row>
        <row r="446">
          <cell r="A446">
            <v>580.764417521312</v>
          </cell>
          <cell r="B446">
            <v>41.494629605332598</v>
          </cell>
          <cell r="C446">
            <v>72.585778661215201</v>
          </cell>
        </row>
        <row r="447">
          <cell r="A447">
            <v>586.13816451402795</v>
          </cell>
          <cell r="B447">
            <v>41.400151358012003</v>
          </cell>
          <cell r="C447">
            <v>72.363645183482305</v>
          </cell>
        </row>
        <row r="448">
          <cell r="A448">
            <v>591.56163417547305</v>
          </cell>
          <cell r="B448">
            <v>41.305437471037699</v>
          </cell>
          <cell r="C448">
            <v>72.141045666179096</v>
          </cell>
        </row>
        <row r="449">
          <cell r="A449">
            <v>597.03528658383595</v>
          </cell>
          <cell r="B449">
            <v>41.210485656010903</v>
          </cell>
          <cell r="C449">
            <v>71.917983717104093</v>
          </cell>
        </row>
        <row r="450">
          <cell r="A450">
            <v>602.55958607435696</v>
          </cell>
          <cell r="B450">
            <v>41.1152936190446</v>
          </cell>
          <cell r="C450">
            <v>71.694463273360697</v>
          </cell>
        </row>
        <row r="451">
          <cell r="A451">
            <v>608.13500127871703</v>
          </cell>
          <cell r="B451">
            <v>41.019859061649399</v>
          </cell>
          <cell r="C451">
            <v>71.470488604123503</v>
          </cell>
        </row>
        <row r="452">
          <cell r="A452">
            <v>613.762005164794</v>
          </cell>
          <cell r="B452">
            <v>40.924179681677501</v>
          </cell>
          <cell r="C452">
            <v>71.246064314007398</v>
          </cell>
        </row>
        <row r="453">
          <cell r="A453">
            <v>619.44107507678098</v>
          </cell>
          <cell r="B453">
            <v>40.828253174246399</v>
          </cell>
          <cell r="C453">
            <v>71.021195345637096</v>
          </cell>
        </row>
        <row r="454">
          <cell r="A454">
            <v>625.17269277568505</v>
          </cell>
          <cell r="B454">
            <v>40.732077232702302</v>
          </cell>
          <cell r="C454">
            <v>70.795886982472098</v>
          </cell>
        </row>
        <row r="455">
          <cell r="A455">
            <v>630.957344480193</v>
          </cell>
          <cell r="B455">
            <v>40.6356495495979</v>
          </cell>
          <cell r="C455">
            <v>70.570144851360098</v>
          </cell>
        </row>
        <row r="456">
          <cell r="A456">
            <v>636.79552090791503</v>
          </cell>
          <cell r="B456">
            <v>40.538967817693099</v>
          </cell>
          <cell r="C456">
            <v>70.343974925241298</v>
          </cell>
        </row>
        <row r="457">
          <cell r="A457">
            <v>642.68771731701895</v>
          </cell>
          <cell r="B457">
            <v>40.442029730960499</v>
          </cell>
          <cell r="C457">
            <v>70.117383525213299</v>
          </cell>
        </row>
        <row r="458">
          <cell r="A458">
            <v>648.63443354823801</v>
          </cell>
          <cell r="B458">
            <v>40.3448329856217</v>
          </cell>
          <cell r="C458">
            <v>69.890377322950101</v>
          </cell>
        </row>
        <row r="459">
          <cell r="A459">
            <v>654.63617406727496</v>
          </cell>
          <cell r="B459">
            <v>40.247375281199403</v>
          </cell>
          <cell r="C459">
            <v>69.662963342813498</v>
          </cell>
        </row>
        <row r="460">
          <cell r="A460">
            <v>660.69344800759598</v>
          </cell>
          <cell r="B460">
            <v>40.149654321581998</v>
          </cell>
          <cell r="C460">
            <v>69.435148963744396</v>
          </cell>
        </row>
        <row r="461">
          <cell r="A461">
            <v>666.80676921362203</v>
          </cell>
          <cell r="B461">
            <v>40.051667816111603</v>
          </cell>
          <cell r="C461">
            <v>69.206941921179407</v>
          </cell>
        </row>
        <row r="462">
          <cell r="A462">
            <v>672.97665628431696</v>
          </cell>
          <cell r="B462">
            <v>39.953413480665802</v>
          </cell>
          <cell r="C462">
            <v>68.978350308410199</v>
          </cell>
        </row>
        <row r="463">
          <cell r="A463">
            <v>679.20363261718398</v>
          </cell>
          <cell r="B463">
            <v>39.854889038811699</v>
          </cell>
          <cell r="C463">
            <v>68.749382578712002</v>
          </cell>
        </row>
        <row r="464">
          <cell r="A464">
            <v>685.48822645266102</v>
          </cell>
          <cell r="B464">
            <v>39.756092222882998</v>
          </cell>
          <cell r="C464">
            <v>68.520047545823004</v>
          </cell>
        </row>
        <row r="465">
          <cell r="A465">
            <v>691.83097091893603</v>
          </cell>
          <cell r="B465">
            <v>39.657020775181103</v>
          </cell>
          <cell r="C465">
            <v>68.290354385979398</v>
          </cell>
        </row>
        <row r="466">
          <cell r="A466">
            <v>698.23240407717105</v>
          </cell>
          <cell r="B466">
            <v>39.557672449090802</v>
          </cell>
          <cell r="C466">
            <v>68.060312638292501</v>
          </cell>
        </row>
        <row r="467">
          <cell r="A467">
            <v>704.69306896714602</v>
          </cell>
          <cell r="B467">
            <v>39.458045010271199</v>
          </cell>
          <cell r="C467">
            <v>67.829932205799594</v>
          </cell>
        </row>
        <row r="468">
          <cell r="A468">
            <v>711.21351365332896</v>
          </cell>
          <cell r="B468">
            <v>39.358136237846999</v>
          </cell>
          <cell r="C468">
            <v>67.5992233562514</v>
          </cell>
        </row>
        <row r="469">
          <cell r="A469">
            <v>717.79429127136098</v>
          </cell>
          <cell r="B469">
            <v>39.257943925600799</v>
          </cell>
          <cell r="C469">
            <v>67.368196722429502</v>
          </cell>
        </row>
        <row r="470">
          <cell r="A470">
            <v>724.43596007499002</v>
          </cell>
          <cell r="B470">
            <v>39.157465883159901</v>
          </cell>
          <cell r="C470">
            <v>67.136863302155703</v>
          </cell>
        </row>
        <row r="471">
          <cell r="A471">
            <v>731.13908348341704</v>
          </cell>
          <cell r="B471">
            <v>39.0566999372598</v>
          </cell>
          <cell r="C471">
            <v>66.905234459008</v>
          </cell>
        </row>
        <row r="472">
          <cell r="A472">
            <v>737.90423012910105</v>
          </cell>
          <cell r="B472">
            <v>38.955643932927799</v>
          </cell>
          <cell r="C472">
            <v>66.673321921496097</v>
          </cell>
        </row>
        <row r="473">
          <cell r="A473">
            <v>744.73197390598898</v>
          </cell>
          <cell r="B473">
            <v>38.854295734753897</v>
          </cell>
          <cell r="C473">
            <v>66.441137783279103</v>
          </cell>
        </row>
        <row r="474">
          <cell r="A474">
            <v>751.62289401820499</v>
          </cell>
          <cell r="B474">
            <v>38.752653228108102</v>
          </cell>
          <cell r="C474">
            <v>66.2086945022034</v>
          </cell>
        </row>
        <row r="475">
          <cell r="A475">
            <v>758.57757502918298</v>
          </cell>
          <cell r="B475">
            <v>38.650714320421201</v>
          </cell>
          <cell r="C475">
            <v>65.976004899969297</v>
          </cell>
        </row>
        <row r="476">
          <cell r="A476">
            <v>765.596606911256</v>
          </cell>
          <cell r="B476">
            <v>38.548476942419398</v>
          </cell>
          <cell r="C476">
            <v>65.743082160832401</v>
          </cell>
        </row>
        <row r="477">
          <cell r="A477">
            <v>772.68058509570199</v>
          </cell>
          <cell r="B477">
            <v>38.445939049401503</v>
          </cell>
          <cell r="C477">
            <v>65.509939830631296</v>
          </cell>
        </row>
        <row r="478">
          <cell r="A478">
            <v>779.83011052325799</v>
          </cell>
          <cell r="B478">
            <v>38.343098622493102</v>
          </cell>
          <cell r="C478">
            <v>65.2765918152257</v>
          </cell>
        </row>
        <row r="479">
          <cell r="A479">
            <v>787.04578969509805</v>
          </cell>
          <cell r="B479">
            <v>38.2399536699332</v>
          </cell>
          <cell r="C479">
            <v>65.043052379071398</v>
          </cell>
        </row>
        <row r="480">
          <cell r="A480">
            <v>794.32823472428095</v>
          </cell>
          <cell r="B480">
            <v>38.136502228340703</v>
          </cell>
          <cell r="C480">
            <v>64.809336143330995</v>
          </cell>
        </row>
        <row r="481">
          <cell r="A481">
            <v>801.67806338767798</v>
          </cell>
          <cell r="B481">
            <v>38.032742363972602</v>
          </cell>
          <cell r="C481">
            <v>64.575458083567099</v>
          </cell>
        </row>
        <row r="482">
          <cell r="A482">
            <v>809.09589917838196</v>
          </cell>
          <cell r="B482">
            <v>37.928672174023802</v>
          </cell>
          <cell r="C482">
            <v>64.341433527836102</v>
          </cell>
        </row>
        <row r="483">
          <cell r="A483">
            <v>816.58237135859201</v>
          </cell>
          <cell r="B483">
            <v>37.824289787879799</v>
          </cell>
          <cell r="C483">
            <v>64.107278153879506</v>
          </cell>
        </row>
        <row r="484">
          <cell r="A484">
            <v>824.13811501300199</v>
          </cell>
          <cell r="B484">
            <v>37.719593368385901</v>
          </cell>
          <cell r="C484">
            <v>63.873007986368201</v>
          </cell>
        </row>
        <row r="485">
          <cell r="A485">
            <v>831.76377110267003</v>
          </cell>
          <cell r="B485">
            <v>37.614581113129397</v>
          </cell>
          <cell r="C485">
            <v>63.638639394129697</v>
          </cell>
        </row>
        <row r="486">
          <cell r="A486">
            <v>839.45998651939703</v>
          </cell>
          <cell r="B486">
            <v>37.509251255679999</v>
          </cell>
          <cell r="C486">
            <v>63.404189086638702</v>
          </cell>
        </row>
        <row r="487">
          <cell r="A487">
            <v>847.22741414059601</v>
          </cell>
          <cell r="B487">
            <v>37.4036020668566</v>
          </cell>
          <cell r="C487">
            <v>63.169674110711703</v>
          </cell>
        </row>
        <row r="488">
          <cell r="A488">
            <v>855.06671288468306</v>
          </cell>
          <cell r="B488">
            <v>37.297631855973002</v>
          </cell>
          <cell r="C488">
            <v>62.935111846763498</v>
          </cell>
        </row>
        <row r="489">
          <cell r="A489">
            <v>862.97854776697</v>
          </cell>
          <cell r="B489">
            <v>37.19133897207</v>
          </cell>
          <cell r="C489">
            <v>62.700520004819403</v>
          </cell>
        </row>
        <row r="490">
          <cell r="A490">
            <v>870.96358995608</v>
          </cell>
          <cell r="B490">
            <v>37.0847218051575</v>
          </cell>
          <cell r="C490">
            <v>62.465916620442897</v>
          </cell>
        </row>
        <row r="491">
          <cell r="A491">
            <v>879.022516830884</v>
          </cell>
          <cell r="B491">
            <v>36.977778787423901</v>
          </cell>
          <cell r="C491">
            <v>62.2313200502578</v>
          </cell>
        </row>
        <row r="492">
          <cell r="A492">
            <v>887.15601203795995</v>
          </cell>
          <cell r="B492">
            <v>36.870508394438602</v>
          </cell>
          <cell r="C492">
            <v>61.996748967244201</v>
          </cell>
        </row>
        <row r="493">
          <cell r="A493">
            <v>895.36476554959302</v>
          </cell>
          <cell r="B493">
            <v>36.762909146355902</v>
          </cell>
          <cell r="C493">
            <v>61.762222355972597</v>
          </cell>
        </row>
        <row r="494">
          <cell r="A494">
            <v>903.64947372230097</v>
          </cell>
          <cell r="B494">
            <v>36.654979609085501</v>
          </cell>
          <cell r="C494">
            <v>61.527759507439299</v>
          </cell>
        </row>
        <row r="495">
          <cell r="A495">
            <v>912.01083935590896</v>
          </cell>
          <cell r="B495">
            <v>36.546718395456402</v>
          </cell>
          <cell r="C495">
            <v>61.293380013732303</v>
          </cell>
        </row>
        <row r="496">
          <cell r="A496">
            <v>920.44957175317097</v>
          </cell>
          <cell r="B496">
            <v>36.438124166358698</v>
          </cell>
          <cell r="C496">
            <v>61.059103762407098</v>
          </cell>
        </row>
        <row r="497">
          <cell r="A497">
            <v>928.96638677993599</v>
          </cell>
          <cell r="B497">
            <v>36.329195631871201</v>
          </cell>
          <cell r="C497">
            <v>60.824950930747001</v>
          </cell>
        </row>
        <row r="498">
          <cell r="A498">
            <v>937.56200692588004</v>
          </cell>
          <cell r="B498">
            <v>36.2199315523821</v>
          </cell>
          <cell r="C498">
            <v>60.590941979891902</v>
          </cell>
        </row>
        <row r="499">
          <cell r="A499">
            <v>946.23716136579196</v>
          </cell>
          <cell r="B499">
            <v>36.110330739642301</v>
          </cell>
          <cell r="C499">
            <v>60.357097648223601</v>
          </cell>
        </row>
        <row r="500">
          <cell r="A500">
            <v>954.99258602143505</v>
          </cell>
          <cell r="B500">
            <v>36.000392057865596</v>
          </cell>
          <cell r="C500">
            <v>60.123438945364001</v>
          </cell>
        </row>
        <row r="501">
          <cell r="A501">
            <v>963.82902362396999</v>
          </cell>
          <cell r="B501">
            <v>35.890114424744802</v>
          </cell>
          <cell r="C501">
            <v>59.889987145212402</v>
          </cell>
        </row>
        <row r="502">
          <cell r="A502">
            <v>972.74722377696503</v>
          </cell>
          <cell r="B502">
            <v>35.779496812467002</v>
          </cell>
          <cell r="C502">
            <v>59.656763779098497</v>
          </cell>
        </row>
        <row r="503">
          <cell r="A503">
            <v>981.74794301998395</v>
          </cell>
          <cell r="B503">
            <v>35.668538248729099</v>
          </cell>
          <cell r="C503">
            <v>59.4237906289829</v>
          </cell>
        </row>
        <row r="504">
          <cell r="A504">
            <v>990.83194489276696</v>
          </cell>
          <cell r="B504">
            <v>35.557237817668501</v>
          </cell>
          <cell r="C504">
            <v>59.191089719855299</v>
          </cell>
        </row>
        <row r="505">
          <cell r="A505">
            <v>1000</v>
          </cell>
          <cell r="B505">
            <v>35.4455946608199</v>
          </cell>
          <cell r="C505">
            <v>58.958683312498003</v>
          </cell>
        </row>
        <row r="506">
          <cell r="A506">
            <v>1009.2528860766801</v>
          </cell>
          <cell r="B506">
            <v>35.333607978017902</v>
          </cell>
          <cell r="C506">
            <v>58.726593895797897</v>
          </cell>
        </row>
        <row r="507">
          <cell r="A507">
            <v>1018.59138805411</v>
          </cell>
          <cell r="B507">
            <v>35.221277028263401</v>
          </cell>
          <cell r="C507">
            <v>58.494844178833503</v>
          </cell>
        </row>
        <row r="508">
          <cell r="A508">
            <v>1028.01629812647</v>
          </cell>
          <cell r="B508">
            <v>35.1086011305905</v>
          </cell>
          <cell r="C508">
            <v>58.263457083103198</v>
          </cell>
        </row>
        <row r="509">
          <cell r="A509">
            <v>1037.52841581801</v>
          </cell>
          <cell r="B509">
            <v>34.995579664849302</v>
          </cell>
          <cell r="C509">
            <v>58.0324557340494</v>
          </cell>
        </row>
        <row r="510">
          <cell r="A510">
            <v>1047.12854805089</v>
          </cell>
          <cell r="B510">
            <v>34.8822120725224</v>
          </cell>
          <cell r="C510">
            <v>57.801863453100403</v>
          </cell>
        </row>
        <row r="511">
          <cell r="A511">
            <v>1056.8175092136501</v>
          </cell>
          <cell r="B511">
            <v>34.768497857440998</v>
          </cell>
          <cell r="C511">
            <v>57.571703748896603</v>
          </cell>
        </row>
        <row r="512">
          <cell r="A512">
            <v>1066.59612123025</v>
          </cell>
          <cell r="B512">
            <v>34.654436586520497</v>
          </cell>
          <cell r="C512">
            <v>57.342000308894399</v>
          </cell>
        </row>
        <row r="513">
          <cell r="A513">
            <v>1076.46521362983</v>
          </cell>
          <cell r="B513">
            <v>34.540027890418799</v>
          </cell>
          <cell r="C513">
            <v>57.1127769904408</v>
          </cell>
        </row>
        <row r="514">
          <cell r="A514">
            <v>1086.42562361706</v>
          </cell>
          <cell r="B514">
            <v>34.425271464186402</v>
          </cell>
          <cell r="C514">
            <v>56.884057811988797</v>
          </cell>
        </row>
        <row r="515">
          <cell r="A515">
            <v>1096.47819614318</v>
          </cell>
          <cell r="B515">
            <v>34.310167067875298</v>
          </cell>
          <cell r="C515">
            <v>56.655866944112702</v>
          </cell>
        </row>
        <row r="516">
          <cell r="A516">
            <v>1106.62378397766</v>
          </cell>
          <cell r="B516">
            <v>34.194714527094</v>
          </cell>
          <cell r="C516">
            <v>56.428228700337499</v>
          </cell>
        </row>
        <row r="517">
          <cell r="A517">
            <v>1116.86324778056</v>
          </cell>
          <cell r="B517">
            <v>34.078913733542599</v>
          </cell>
          <cell r="C517">
            <v>56.201167527917598</v>
          </cell>
        </row>
        <row r="518">
          <cell r="A518">
            <v>1127.1974561755101</v>
          </cell>
          <cell r="B518">
            <v>33.962764645502801</v>
          </cell>
          <cell r="C518">
            <v>55.974707998575703</v>
          </cell>
        </row>
        <row r="519">
          <cell r="A519">
            <v>1137.6272858234299</v>
          </cell>
          <cell r="B519">
            <v>33.846267288281403</v>
          </cell>
          <cell r="C519">
            <v>55.748874799028201</v>
          </cell>
        </row>
        <row r="520">
          <cell r="A520">
            <v>1148.1536214968801</v>
          </cell>
          <cell r="B520">
            <v>33.729421754628298</v>
          </cell>
          <cell r="C520">
            <v>55.5236927215552</v>
          </cell>
        </row>
        <row r="521">
          <cell r="A521">
            <v>1158.7773561551201</v>
          </cell>
          <cell r="B521">
            <v>33.612228205102497</v>
          </cell>
          <cell r="C521">
            <v>55.299186654411599</v>
          </cell>
        </row>
        <row r="522">
          <cell r="A522">
            <v>1169.49939101987</v>
          </cell>
          <cell r="B522">
            <v>33.494686868402802</v>
          </cell>
          <cell r="C522">
            <v>55.075381572260099</v>
          </cell>
        </row>
        <row r="523">
          <cell r="A523">
            <v>1180.3206356517201</v>
          </cell>
          <cell r="B523">
            <v>33.376798041653302</v>
          </cell>
          <cell r="C523">
            <v>54.852302526427998</v>
          </cell>
        </row>
        <row r="524">
          <cell r="A524">
            <v>1191.24200802737</v>
          </cell>
          <cell r="B524">
            <v>33.258562090668903</v>
          </cell>
          <cell r="C524">
            <v>54.629974635380997</v>
          </cell>
        </row>
        <row r="525">
          <cell r="A525">
            <v>1202.26443461741</v>
          </cell>
          <cell r="B525">
            <v>33.1399794501353</v>
          </cell>
          <cell r="C525">
            <v>54.408423074749003</v>
          </cell>
        </row>
        <row r="526">
          <cell r="A526">
            <v>1213.3888504649699</v>
          </cell>
          <cell r="B526">
            <v>33.021050623797798</v>
          </cell>
          <cell r="C526">
            <v>54.187673067773403</v>
          </cell>
        </row>
        <row r="527">
          <cell r="A527">
            <v>1224.61619926504</v>
          </cell>
          <cell r="B527">
            <v>32.901776184570899</v>
          </cell>
          <cell r="C527">
            <v>53.967749875385003</v>
          </cell>
        </row>
        <row r="528">
          <cell r="A528">
            <v>1235.9474334445099</v>
          </cell>
          <cell r="B528">
            <v>32.782156774637301</v>
          </cell>
          <cell r="C528">
            <v>53.7486787865843</v>
          </cell>
        </row>
        <row r="529">
          <cell r="A529">
            <v>1247.38351424294</v>
          </cell>
          <cell r="B529">
            <v>32.662193105473399</v>
          </cell>
          <cell r="C529">
            <v>53.5304851085316</v>
          </cell>
        </row>
        <row r="530">
          <cell r="A530">
            <v>1258.92541179416</v>
          </cell>
          <cell r="B530">
            <v>32.541885957870001</v>
          </cell>
          <cell r="C530">
            <v>53.313194156931303</v>
          </cell>
        </row>
        <row r="531">
          <cell r="A531">
            <v>1270.57410520854</v>
          </cell>
          <cell r="B531">
            <v>32.421236181870398</v>
          </cell>
          <cell r="C531">
            <v>53.096831246157898</v>
          </cell>
        </row>
        <row r="532">
          <cell r="A532">
            <v>1282.3305826560199</v>
          </cell>
          <cell r="B532">
            <v>32.300244696714799</v>
          </cell>
          <cell r="C532">
            <v>52.881421679723701</v>
          </cell>
        </row>
        <row r="533">
          <cell r="A533">
            <v>1294.19584144998</v>
          </cell>
          <cell r="B533">
            <v>32.178912490705898</v>
          </cell>
          <cell r="C533">
            <v>52.666990740540399</v>
          </cell>
        </row>
        <row r="534">
          <cell r="A534">
            <v>1306.17088813184</v>
          </cell>
          <cell r="B534">
            <v>32.057240621049097</v>
          </cell>
          <cell r="C534">
            <v>52.453563681308303</v>
          </cell>
        </row>
        <row r="535">
          <cell r="A535">
            <v>1318.2567385564</v>
          </cell>
          <cell r="B535">
            <v>31.935230213669101</v>
          </cell>
          <cell r="C535">
            <v>52.241165715120196</v>
          </cell>
        </row>
        <row r="536">
          <cell r="A536">
            <v>1330.4544179780901</v>
          </cell>
          <cell r="B536">
            <v>31.812882462947002</v>
          </cell>
          <cell r="C536">
            <v>52.029822005785299</v>
          </cell>
        </row>
        <row r="537">
          <cell r="A537">
            <v>1342.7649611378599</v>
          </cell>
          <cell r="B537">
            <v>31.6901986314687</v>
          </cell>
          <cell r="C537">
            <v>51.819557658645103</v>
          </cell>
        </row>
        <row r="538">
          <cell r="A538">
            <v>1355.1894123510299</v>
          </cell>
          <cell r="B538">
            <v>31.567180049698099</v>
          </cell>
          <cell r="C538">
            <v>51.610397711190203</v>
          </cell>
        </row>
        <row r="539">
          <cell r="A539">
            <v>1367.7288255958399</v>
          </cell>
          <cell r="B539">
            <v>31.443828115633799</v>
          </cell>
          <cell r="C539">
            <v>51.402367123898202</v>
          </cell>
        </row>
        <row r="540">
          <cell r="A540">
            <v>1380.38426460288</v>
          </cell>
          <cell r="B540">
            <v>31.320144294411001</v>
          </cell>
          <cell r="C540">
            <v>51.1954907710589</v>
          </cell>
        </row>
        <row r="541">
          <cell r="A541">
            <v>1393.1568029452999</v>
          </cell>
          <cell r="B541">
            <v>31.1961301178935</v>
          </cell>
          <cell r="C541">
            <v>50.989793431919999</v>
          </cell>
        </row>
        <row r="542">
          <cell r="A542">
            <v>1406.04752412991</v>
          </cell>
          <cell r="B542">
            <v>31.0717871842077</v>
          </cell>
          <cell r="C542">
            <v>50.785299781739397</v>
          </cell>
        </row>
        <row r="543">
          <cell r="A543">
            <v>1419.05752168909</v>
          </cell>
          <cell r="B543">
            <v>30.947117157251402</v>
          </cell>
          <cell r="C543">
            <v>50.582034383058101</v>
          </cell>
        </row>
        <row r="544">
          <cell r="A544">
            <v>1432.1878992735401</v>
          </cell>
          <cell r="B544">
            <v>30.822121766175702</v>
          </cell>
          <cell r="C544">
            <v>50.380021677144597</v>
          </cell>
        </row>
        <row r="545">
          <cell r="A545">
            <v>1445.43977074592</v>
          </cell>
          <cell r="B545">
            <v>30.696802804821498</v>
          </cell>
          <cell r="C545">
            <v>50.179285975478997</v>
          </cell>
        </row>
        <row r="546">
          <cell r="A546">
            <v>1458.8142602753401</v>
          </cell>
          <cell r="B546">
            <v>30.571162131135299</v>
          </cell>
          <cell r="C546">
            <v>49.979851451481203</v>
          </cell>
        </row>
        <row r="547">
          <cell r="A547">
            <v>1472.3125024327101</v>
          </cell>
          <cell r="B547">
            <v>30.445201666554201</v>
          </cell>
          <cell r="C547">
            <v>49.781742132328802</v>
          </cell>
        </row>
        <row r="548">
          <cell r="A548">
            <v>1485.9356422870001</v>
          </cell>
          <cell r="B548">
            <v>30.318923395353899</v>
          </cell>
          <cell r="C548">
            <v>49.5849818909726</v>
          </cell>
        </row>
        <row r="549">
          <cell r="A549">
            <v>1499.6848355023701</v>
          </cell>
          <cell r="B549">
            <v>30.1923293639761</v>
          </cell>
          <cell r="C549">
            <v>49.389594438274202</v>
          </cell>
        </row>
        <row r="550">
          <cell r="A550">
            <v>1513.5612484362</v>
          </cell>
          <cell r="B550">
            <v>30.065421680331301</v>
          </cell>
          <cell r="C550">
            <v>49.195603315392802</v>
          </cell>
        </row>
        <row r="551">
          <cell r="A551">
            <v>1527.5660582380699</v>
          </cell>
          <cell r="B551">
            <v>29.938202513057401</v>
          </cell>
          <cell r="C551">
            <v>49.003031886195501</v>
          </cell>
        </row>
        <row r="552">
          <cell r="A552">
            <v>1541.70045294956</v>
          </cell>
          <cell r="B552">
            <v>29.810674090787298</v>
          </cell>
          <cell r="C552">
            <v>48.811903330080597</v>
          </cell>
        </row>
        <row r="553">
          <cell r="A553">
            <v>1555.96563160507</v>
          </cell>
          <cell r="B553">
            <v>29.682838701358101</v>
          </cell>
          <cell r="C553">
            <v>48.622240634759002</v>
          </cell>
        </row>
        <row r="554">
          <cell r="A554">
            <v>1570.36280433355</v>
          </cell>
          <cell r="B554">
            <v>29.554698691013702</v>
          </cell>
          <cell r="C554">
            <v>48.434066589290602</v>
          </cell>
        </row>
        <row r="555">
          <cell r="A555">
            <v>1584.8931924611099</v>
          </cell>
          <cell r="B555">
            <v>29.426256463592701</v>
          </cell>
          <cell r="C555">
            <v>48.247403777428403</v>
          </cell>
        </row>
        <row r="556">
          <cell r="A556">
            <v>1599.5580286146601</v>
          </cell>
          <cell r="B556">
            <v>29.297514479684899</v>
          </cell>
          <cell r="C556">
            <v>48.062274570990397</v>
          </cell>
        </row>
        <row r="557">
          <cell r="A557">
            <v>1614.35855682648</v>
          </cell>
          <cell r="B557">
            <v>29.1684752557683</v>
          </cell>
          <cell r="C557">
            <v>47.878701123504399</v>
          </cell>
        </row>
        <row r="558">
          <cell r="A558">
            <v>1629.2960326397199</v>
          </cell>
          <cell r="B558">
            <v>29.039141363343099</v>
          </cell>
          <cell r="C558">
            <v>47.696705364089603</v>
          </cell>
        </row>
        <row r="559">
          <cell r="A559">
            <v>1644.3717232149299</v>
          </cell>
          <cell r="B559">
            <v>28.909515428026801</v>
          </cell>
          <cell r="C559">
            <v>47.516308991428197</v>
          </cell>
        </row>
        <row r="560">
          <cell r="A560">
            <v>1659.5869074375601</v>
          </cell>
          <cell r="B560">
            <v>28.7796001286614</v>
          </cell>
          <cell r="C560">
            <v>47.337533468090903</v>
          </cell>
        </row>
        <row r="561">
          <cell r="A561">
            <v>1674.94287602643</v>
          </cell>
          <cell r="B561">
            <v>28.649398196386201</v>
          </cell>
          <cell r="C561">
            <v>47.160400014956103</v>
          </cell>
        </row>
        <row r="562">
          <cell r="A562">
            <v>1690.44093164326</v>
          </cell>
          <cell r="B562">
            <v>28.518912413696199</v>
          </cell>
          <cell r="C562">
            <v>46.984929605795102</v>
          </cell>
        </row>
        <row r="563">
          <cell r="A563">
            <v>1706.0823890031199</v>
          </cell>
          <cell r="B563">
            <v>28.388145613510499</v>
          </cell>
          <cell r="C563">
            <v>46.811142962236801</v>
          </cell>
        </row>
        <row r="564">
          <cell r="A564">
            <v>1721.8685749860001</v>
          </cell>
          <cell r="B564">
            <v>28.257100678208001</v>
          </cell>
          <cell r="C564">
            <v>46.639060548762501</v>
          </cell>
        </row>
        <row r="565">
          <cell r="A565">
            <v>1737.8008287493701</v>
          </cell>
          <cell r="B565">
            <v>28.1257805386659</v>
          </cell>
          <cell r="C565">
            <v>46.468702567993198</v>
          </cell>
        </row>
        <row r="566">
          <cell r="A566">
            <v>1753.88050184176</v>
          </cell>
          <cell r="B566">
            <v>27.9941881732924</v>
          </cell>
          <cell r="C566">
            <v>46.300088956192198</v>
          </cell>
        </row>
        <row r="567">
          <cell r="A567">
            <v>1770.10895831742</v>
          </cell>
          <cell r="B567">
            <v>27.862326607041901</v>
          </cell>
          <cell r="C567">
            <v>46.133239378918901</v>
          </cell>
        </row>
        <row r="568">
          <cell r="A568">
            <v>1786.4875748520401</v>
          </cell>
          <cell r="B568">
            <v>27.730198910433302</v>
          </cell>
          <cell r="C568">
            <v>45.968173226911503</v>
          </cell>
        </row>
        <row r="569">
          <cell r="A569">
            <v>1803.01774085956</v>
          </cell>
          <cell r="B569">
            <v>27.597808198564401</v>
          </cell>
          <cell r="C569">
            <v>45.804909612191501</v>
          </cell>
        </row>
        <row r="570">
          <cell r="A570">
            <v>1819.7008586099801</v>
          </cell>
          <cell r="B570">
            <v>27.465157630117901</v>
          </cell>
          <cell r="C570">
            <v>45.643467364346499</v>
          </cell>
        </row>
        <row r="571">
          <cell r="A571">
            <v>1836.53834334834</v>
          </cell>
          <cell r="B571">
            <v>27.332250406373401</v>
          </cell>
          <cell r="C571">
            <v>45.4838650270435</v>
          </cell>
        </row>
        <row r="572">
          <cell r="A572">
            <v>1853.5316234148099</v>
          </cell>
          <cell r="B572">
            <v>27.199089770207699</v>
          </cell>
          <cell r="C572">
            <v>45.326120854664502</v>
          </cell>
        </row>
        <row r="573">
          <cell r="A573">
            <v>1870.68214036579</v>
          </cell>
          <cell r="B573">
            <v>27.065679005102702</v>
          </cell>
          <cell r="C573">
            <v>45.170252809214603</v>
          </cell>
        </row>
        <row r="574">
          <cell r="A574">
            <v>1887.9913490962899</v>
          </cell>
          <cell r="B574">
            <v>26.932021434158798</v>
          </cell>
          <cell r="C574">
            <v>45.0162785574136</v>
          </cell>
        </row>
        <row r="575">
          <cell r="A575">
            <v>1905.4607179632401</v>
          </cell>
          <cell r="B575">
            <v>26.798120419097899</v>
          </cell>
          <cell r="C575">
            <v>44.864215467925</v>
          </cell>
        </row>
        <row r="576">
          <cell r="A576">
            <v>1923.0917289101501</v>
          </cell>
          <cell r="B576">
            <v>26.663979359280098</v>
          </cell>
          <cell r="C576">
            <v>44.714080608818399</v>
          </cell>
        </row>
        <row r="577">
          <cell r="A577">
            <v>1940.8858775927699</v>
          </cell>
          <cell r="B577">
            <v>26.529601690720298</v>
          </cell>
          <cell r="C577">
            <v>44.565890745188099</v>
          </cell>
        </row>
        <row r="578">
          <cell r="A578">
            <v>1958.8446735059799</v>
          </cell>
          <cell r="B578">
            <v>26.394990885109099</v>
          </cell>
          <cell r="C578">
            <v>44.419662336953301</v>
          </cell>
        </row>
        <row r="579">
          <cell r="A579">
            <v>1976.9696401118499</v>
          </cell>
          <cell r="B579">
            <v>26.260150448847099</v>
          </cell>
          <cell r="C579">
            <v>44.2754115368787</v>
          </cell>
        </row>
        <row r="580">
          <cell r="A580">
            <v>1995.26231496887</v>
          </cell>
          <cell r="B580">
            <v>26.125083922074399</v>
          </cell>
          <cell r="C580">
            <v>44.133154188673601</v>
          </cell>
        </row>
        <row r="581">
          <cell r="A581">
            <v>2013.72424986238</v>
          </cell>
          <cell r="B581">
            <v>25.9897948777135</v>
          </cell>
          <cell r="C581">
            <v>43.992905825323298</v>
          </cell>
        </row>
        <row r="582">
          <cell r="A582">
            <v>2032.3570109362199</v>
          </cell>
          <cell r="B582">
            <v>25.854286920524402</v>
          </cell>
          <cell r="C582">
            <v>43.854681667586597</v>
          </cell>
        </row>
        <row r="583">
          <cell r="A583">
            <v>2051.1621788255602</v>
          </cell>
          <cell r="B583">
            <v>25.718563686165201</v>
          </cell>
          <cell r="C583">
            <v>43.718496622617501</v>
          </cell>
        </row>
        <row r="584">
          <cell r="A584">
            <v>2070.1413487910399</v>
          </cell>
          <cell r="B584">
            <v>25.582628840258099</v>
          </cell>
          <cell r="C584">
            <v>43.584365282734304</v>
          </cell>
        </row>
        <row r="585">
          <cell r="A585">
            <v>2089.2961308540298</v>
          </cell>
          <cell r="B585">
            <v>25.446486077475502</v>
          </cell>
          <cell r="C585">
            <v>43.452301924378403</v>
          </cell>
        </row>
        <row r="586">
          <cell r="A586">
            <v>2108.6281499332799</v>
          </cell>
          <cell r="B586">
            <v>25.3101391206282</v>
          </cell>
          <cell r="C586">
            <v>43.322320507173302</v>
          </cell>
        </row>
        <row r="587">
          <cell r="A587">
            <v>2128.1390459827098</v>
          </cell>
          <cell r="B587">
            <v>25.173591719773899</v>
          </cell>
          <cell r="C587">
            <v>43.194434673149097</v>
          </cell>
        </row>
        <row r="588">
          <cell r="A588">
            <v>2147.8304741305301</v>
          </cell>
          <cell r="B588">
            <v>25.036847651328699</v>
          </cell>
          <cell r="C588">
            <v>43.068657746067203</v>
          </cell>
        </row>
        <row r="589">
          <cell r="A589">
            <v>2167.7041048196902</v>
          </cell>
          <cell r="B589">
            <v>24.899910717198299</v>
          </cell>
          <cell r="C589">
            <v>42.945002730896597</v>
          </cell>
        </row>
        <row r="590">
          <cell r="A590">
            <v>2187.7616239495501</v>
          </cell>
          <cell r="B590">
            <v>24.762784743923302</v>
          </cell>
          <cell r="C590">
            <v>42.823482313419198</v>
          </cell>
        </row>
        <row r="591">
          <cell r="A591">
            <v>2208.00473301889</v>
          </cell>
          <cell r="B591">
            <v>24.625473581828501</v>
          </cell>
          <cell r="C591">
            <v>42.704108859901197</v>
          </cell>
        </row>
        <row r="592">
          <cell r="A592">
            <v>2228.4351492702999</v>
          </cell>
          <cell r="B592">
            <v>24.4879811042019</v>
          </cell>
          <cell r="C592">
            <v>42.586894416945498</v>
          </cell>
        </row>
        <row r="593">
          <cell r="A593">
            <v>2249.05460583578</v>
          </cell>
          <cell r="B593">
            <v>24.350311206470298</v>
          </cell>
          <cell r="C593">
            <v>42.471850711368397</v>
          </cell>
        </row>
        <row r="594">
          <cell r="A594">
            <v>2269.8648518838199</v>
          </cell>
          <cell r="B594">
            <v>24.212467805406099</v>
          </cell>
          <cell r="C594">
            <v>42.358989150249798</v>
          </cell>
        </row>
        <row r="595">
          <cell r="A595">
            <v>2290.8676527677699</v>
          </cell>
          <cell r="B595">
            <v>24.074454838337399</v>
          </cell>
          <cell r="C595">
            <v>42.248320821020798</v>
          </cell>
        </row>
        <row r="596">
          <cell r="A596">
            <v>2312.0647901755901</v>
          </cell>
          <cell r="B596">
            <v>23.936276262381501</v>
          </cell>
          <cell r="C596">
            <v>42.139856491672703</v>
          </cell>
        </row>
        <row r="597">
          <cell r="A597">
            <v>2333.4580622809999</v>
          </cell>
          <cell r="B597">
            <v>23.797936053685</v>
          </cell>
          <cell r="C597">
            <v>42.033606611017902</v>
          </cell>
        </row>
        <row r="598">
          <cell r="A598">
            <v>2355.0492838959999</v>
          </cell>
          <cell r="B598">
            <v>23.659438206688701</v>
          </cell>
          <cell r="C598">
            <v>41.929581309047897</v>
          </cell>
        </row>
        <row r="599">
          <cell r="A599">
            <v>2376.8402866248698</v>
          </cell>
          <cell r="B599">
            <v>23.520786733404499</v>
          </cell>
          <cell r="C599">
            <v>41.827790397367004</v>
          </cell>
        </row>
        <row r="600">
          <cell r="A600">
            <v>2398.83291901949</v>
          </cell>
          <cell r="B600">
            <v>23.3819856627033</v>
          </cell>
          <cell r="C600">
            <v>41.728243369646002</v>
          </cell>
        </row>
        <row r="601">
          <cell r="A601">
            <v>2421.0290467361701</v>
          </cell>
          <cell r="B601">
            <v>23.243039039631899</v>
          </cell>
          <cell r="C601">
            <v>41.630949402223202</v>
          </cell>
        </row>
        <row r="602">
          <cell r="A602">
            <v>2443.4305526939702</v>
          </cell>
          <cell r="B602">
            <v>23.103950924723801</v>
          </cell>
          <cell r="C602">
            <v>41.535917354617098</v>
          </cell>
        </row>
        <row r="603">
          <cell r="A603">
            <v>2466.0393372343301</v>
          </cell>
          <cell r="B603">
            <v>22.964725393354701</v>
          </cell>
          <cell r="C603">
            <v>41.443155770267197</v>
          </cell>
        </row>
        <row r="604">
          <cell r="A604">
            <v>2488.8573182823902</v>
          </cell>
          <cell r="B604">
            <v>22.8253665350855</v>
          </cell>
          <cell r="C604">
            <v>41.352672877141103</v>
          </cell>
        </row>
        <row r="605">
          <cell r="A605">
            <v>2511.8864315095698</v>
          </cell>
          <cell r="B605">
            <v>22.685878453041099</v>
          </cell>
          <cell r="C605">
            <v>41.264476588513197</v>
          </cell>
        </row>
        <row r="606">
          <cell r="A606">
            <v>2535.1286304978998</v>
          </cell>
          <cell r="B606">
            <v>22.5462652632947</v>
          </cell>
          <cell r="C606">
            <v>41.178574503683599</v>
          </cell>
        </row>
        <row r="607">
          <cell r="A607">
            <v>2558.5858869056401</v>
          </cell>
          <cell r="B607">
            <v>22.406531094269599</v>
          </cell>
          <cell r="C607">
            <v>41.0949739087823</v>
          </cell>
        </row>
        <row r="608">
          <cell r="A608">
            <v>2582.2601906345899</v>
          </cell>
          <cell r="B608">
            <v>22.266680086159599</v>
          </cell>
          <cell r="C608">
            <v>41.013681777571598</v>
          </cell>
        </row>
        <row r="609">
          <cell r="A609">
            <v>2606.15354999889</v>
          </cell>
          <cell r="B609">
            <v>22.126716390358499</v>
          </cell>
          <cell r="C609">
            <v>40.934704772257703</v>
          </cell>
        </row>
        <row r="610">
          <cell r="A610">
            <v>2630.26799189538</v>
          </cell>
          <cell r="B610">
            <v>21.9866441689075</v>
          </cell>
          <cell r="C610">
            <v>40.858049244318401</v>
          </cell>
        </row>
        <row r="611">
          <cell r="A611">
            <v>2654.6055619755298</v>
          </cell>
          <cell r="B611">
            <v>21.846467593960501</v>
          </cell>
          <cell r="C611">
            <v>40.783721235365299</v>
          </cell>
        </row>
        <row r="612">
          <cell r="A612">
            <v>2679.1683248190302</v>
          </cell>
          <cell r="B612">
            <v>21.7061908472553</v>
          </cell>
          <cell r="C612">
            <v>40.711726477967197</v>
          </cell>
        </row>
        <row r="613">
          <cell r="A613">
            <v>2703.9583641088402</v>
          </cell>
          <cell r="B613">
            <v>21.565818119605598</v>
          </cell>
          <cell r="C613">
            <v>40.642070396484399</v>
          </cell>
        </row>
        <row r="614">
          <cell r="A614">
            <v>2728.97778280804</v>
          </cell>
          <cell r="B614">
            <v>21.425353610403199</v>
          </cell>
          <cell r="C614">
            <v>40.574758107915798</v>
          </cell>
        </row>
        <row r="615">
          <cell r="A615">
            <v>2754.2287033381599</v>
          </cell>
          <cell r="B615">
            <v>21.284801527135301</v>
          </cell>
          <cell r="C615">
            <v>40.509794422720702</v>
          </cell>
        </row>
        <row r="616">
          <cell r="A616">
            <v>2779.7132677592799</v>
          </cell>
          <cell r="B616">
            <v>21.1441660849116</v>
          </cell>
          <cell r="C616">
            <v>40.447183845621502</v>
          </cell>
        </row>
        <row r="617">
          <cell r="A617">
            <v>2805.4336379517099</v>
          </cell>
          <cell r="B617">
            <v>21.003451506005799</v>
          </cell>
          <cell r="C617">
            <v>40.386930576388103</v>
          </cell>
        </row>
        <row r="618">
          <cell r="A618">
            <v>2831.3919957993699</v>
          </cell>
          <cell r="B618">
            <v>20.862662019406699</v>
          </cell>
          <cell r="C618">
            <v>40.3290385106136</v>
          </cell>
        </row>
        <row r="619">
          <cell r="A619">
            <v>2857.5905433749399</v>
          </cell>
          <cell r="B619">
            <v>20.721801860386201</v>
          </cell>
          <cell r="C619">
            <v>40.2735112404633</v>
          </cell>
        </row>
        <row r="620">
          <cell r="A620">
            <v>2884.0315031266</v>
          </cell>
          <cell r="B620">
            <v>20.580875270068699</v>
          </cell>
          <cell r="C620">
            <v>40.220352055375699</v>
          </cell>
        </row>
        <row r="621">
          <cell r="A621">
            <v>2910.7171180666001</v>
          </cell>
          <cell r="B621">
            <v>20.439886495018499</v>
          </cell>
          <cell r="C621">
            <v>40.169563942736403</v>
          </cell>
        </row>
        <row r="622">
          <cell r="A622">
            <v>2937.6496519615298</v>
          </cell>
          <cell r="B622">
            <v>20.298839786833302</v>
          </cell>
          <cell r="C622">
            <v>40.121149588539502</v>
          </cell>
        </row>
        <row r="623">
          <cell r="A623">
            <v>2964.83138952434</v>
          </cell>
          <cell r="B623">
            <v>20.1577394017493</v>
          </cell>
          <cell r="C623">
            <v>40.075111377989103</v>
          </cell>
        </row>
        <row r="624">
          <cell r="A624">
            <v>2992.2646366081799</v>
          </cell>
          <cell r="B624">
            <v>20.016589600252701</v>
          </cell>
          <cell r="C624">
            <v>40.031451396069002</v>
          </cell>
        </row>
        <row r="625">
          <cell r="A625">
            <v>3019.9517204020099</v>
          </cell>
          <cell r="B625">
            <v>19.875394646696702</v>
          </cell>
          <cell r="C625">
            <v>39.990171428043702</v>
          </cell>
        </row>
        <row r="626">
          <cell r="A626">
            <v>3047.8949896279801</v>
          </cell>
          <cell r="B626">
            <v>19.734158808936101</v>
          </cell>
          <cell r="C626">
            <v>39.951272959974901</v>
          </cell>
        </row>
        <row r="627">
          <cell r="A627">
            <v>3076.0968147407002</v>
          </cell>
          <cell r="B627">
            <v>19.5928863579527</v>
          </cell>
          <cell r="C627">
            <v>39.914757179101798</v>
          </cell>
        </row>
        <row r="628">
          <cell r="A628">
            <v>3104.5595881283498</v>
          </cell>
          <cell r="B628">
            <v>19.451581567503801</v>
          </cell>
          <cell r="C628">
            <v>39.880624974267597</v>
          </cell>
        </row>
        <row r="629">
          <cell r="A629">
            <v>3133.28572431558</v>
          </cell>
          <cell r="B629">
            <v>19.310248713763698</v>
          </cell>
          <cell r="C629">
            <v>39.848876936209102</v>
          </cell>
        </row>
        <row r="630">
          <cell r="A630">
            <v>3162.2776601683699</v>
          </cell>
          <cell r="B630">
            <v>19.168892074975901</v>
          </cell>
          <cell r="C630">
            <v>39.819513357855598</v>
          </cell>
        </row>
        <row r="631">
          <cell r="A631">
            <v>3191.5378551007602</v>
          </cell>
          <cell r="B631">
            <v>19.0275159311085</v>
          </cell>
          <cell r="C631">
            <v>39.7925342345372</v>
          </cell>
        </row>
        <row r="632">
          <cell r="A632">
            <v>3221.0687912834301</v>
          </cell>
          <cell r="B632">
            <v>18.8861245635131</v>
          </cell>
          <cell r="C632">
            <v>39.767939264151501</v>
          </cell>
        </row>
        <row r="633">
          <cell r="A633">
            <v>3250.8729738543402</v>
          </cell>
          <cell r="B633">
            <v>18.744722254586001</v>
          </cell>
          <cell r="C633">
            <v>39.745727847267602</v>
          </cell>
        </row>
        <row r="634">
          <cell r="A634">
            <v>3280.9529311311899</v>
          </cell>
          <cell r="B634">
            <v>18.603313287431501</v>
          </cell>
          <cell r="C634">
            <v>39.725899087171499</v>
          </cell>
        </row>
        <row r="635">
          <cell r="A635">
            <v>3311.3112148259102</v>
          </cell>
          <cell r="B635">
            <v>18.461901945530801</v>
          </cell>
          <cell r="C635">
            <v>39.708451789880399</v>
          </cell>
        </row>
        <row r="636">
          <cell r="A636">
            <v>3341.9504002611402</v>
          </cell>
          <cell r="B636">
            <v>18.320492512404901</v>
          </cell>
          <cell r="C636">
            <v>39.693384464037997</v>
          </cell>
        </row>
        <row r="637">
          <cell r="A637">
            <v>3372.8730865886801</v>
          </cell>
          <cell r="B637">
            <v>18.179089271284699</v>
          </cell>
          <cell r="C637">
            <v>39.680695320827603</v>
          </cell>
        </row>
        <row r="638">
          <cell r="A638">
            <v>3404.0818970099999</v>
          </cell>
          <cell r="B638">
            <v>18.0376965047741</v>
          </cell>
          <cell r="C638">
            <v>39.670382273753702</v>
          </cell>
        </row>
        <row r="639">
          <cell r="A639">
            <v>3435.5794789987399</v>
          </cell>
          <cell r="B639">
            <v>17.8963184945185</v>
          </cell>
          <cell r="C639">
            <v>39.662442938420199</v>
          </cell>
        </row>
        <row r="640">
          <cell r="A640">
            <v>3467.3685045253101</v>
          </cell>
          <cell r="B640">
            <v>17.754959520867398</v>
          </cell>
          <cell r="C640">
            <v>39.656874632221601</v>
          </cell>
        </row>
        <row r="641">
          <cell r="A641">
            <v>3499.4516702835699</v>
          </cell>
          <cell r="B641">
            <v>17.613623862535398</v>
          </cell>
          <cell r="C641">
            <v>39.653674373981197</v>
          </cell>
        </row>
        <row r="642">
          <cell r="A642">
            <v>3531.8316979195602</v>
          </cell>
          <cell r="B642">
            <v>17.472315796261</v>
          </cell>
          <cell r="C642">
            <v>39.652838883538799</v>
          </cell>
        </row>
        <row r="643">
          <cell r="A643">
            <v>3564.51133426244</v>
          </cell>
          <cell r="B643">
            <v>17.331039596460499</v>
          </cell>
          <cell r="C643">
            <v>39.654364581278401</v>
          </cell>
        </row>
        <row r="644">
          <cell r="A644">
            <v>3597.4933515574198</v>
          </cell>
          <cell r="B644">
            <v>17.189799534879</v>
          </cell>
          <cell r="C644">
            <v>39.658247587598296</v>
          </cell>
        </row>
        <row r="645">
          <cell r="A645">
            <v>3630.7805477010102</v>
          </cell>
          <cell r="B645">
            <v>17.048599880235301</v>
          </cell>
          <cell r="C645">
            <v>39.664483722336499</v>
          </cell>
        </row>
        <row r="646">
          <cell r="A646">
            <v>3664.3757464783298</v>
          </cell>
          <cell r="B646">
            <v>16.907444897860799</v>
          </cell>
          <cell r="C646">
            <v>39.673068504133497</v>
          </cell>
        </row>
        <row r="647">
          <cell r="A647">
            <v>3698.2817978026601</v>
          </cell>
          <cell r="B647">
            <v>16.7663388493336</v>
          </cell>
          <cell r="C647">
            <v>39.683997149757097</v>
          </cell>
        </row>
        <row r="648">
          <cell r="A648">
            <v>3732.5015779572</v>
          </cell>
          <cell r="B648">
            <v>16.625285992103901</v>
          </cell>
          <cell r="C648">
            <v>39.697264573364102</v>
          </cell>
        </row>
        <row r="649">
          <cell r="A649">
            <v>3767.0379898390802</v>
          </cell>
          <cell r="B649">
            <v>16.4842905791138</v>
          </cell>
          <cell r="C649">
            <v>39.712865385734702</v>
          </cell>
        </row>
        <row r="650">
          <cell r="A650">
            <v>3801.8939632056099</v>
          </cell>
          <cell r="B650">
            <v>16.343356858406601</v>
          </cell>
          <cell r="C650">
            <v>39.7307938934443</v>
          </cell>
        </row>
        <row r="651">
          <cell r="A651">
            <v>3837.0724549227798</v>
          </cell>
          <cell r="B651">
            <v>16.202489072730899</v>
          </cell>
          <cell r="C651">
            <v>39.751044098010503</v>
          </cell>
        </row>
        <row r="652">
          <cell r="A652">
            <v>3872.5764492161702</v>
          </cell>
          <cell r="B652">
            <v>16.061691459131001</v>
          </cell>
          <cell r="C652">
            <v>39.7736096949941</v>
          </cell>
        </row>
        <row r="653">
          <cell r="A653">
            <v>3908.4089579240199</v>
          </cell>
          <cell r="B653">
            <v>15.920968248531301</v>
          </cell>
          <cell r="C653">
            <v>39.798484073057999</v>
          </cell>
        </row>
        <row r="654">
          <cell r="A654">
            <v>3944.5730207527799</v>
          </cell>
          <cell r="B654">
            <v>15.780323665309</v>
          </cell>
          <cell r="C654">
            <v>39.825660313010196</v>
          </cell>
        </row>
        <row r="655">
          <cell r="A655">
            <v>3981.0717055349701</v>
          </cell>
          <cell r="B655">
            <v>15.639761926854799</v>
          </cell>
          <cell r="C655">
            <v>39.855131186802197</v>
          </cell>
        </row>
        <row r="656">
          <cell r="A656">
            <v>4017.9081084894001</v>
          </cell>
          <cell r="B656">
            <v>15.4992872431244</v>
          </cell>
          <cell r="C656">
            <v>39.886889156509099</v>
          </cell>
        </row>
        <row r="657">
          <cell r="A657">
            <v>4055.0853544838301</v>
          </cell>
          <cell r="B657">
            <v>15.3589038161765</v>
          </cell>
          <cell r="C657">
            <v>39.920926373289703</v>
          </cell>
        </row>
        <row r="658">
          <cell r="A658">
            <v>4092.6065973001</v>
          </cell>
          <cell r="B658">
            <v>15.218615839698799</v>
          </cell>
          <cell r="C658">
            <v>39.957234676309</v>
          </cell>
        </row>
        <row r="659">
          <cell r="A659">
            <v>4130.4750199016098</v>
          </cell>
          <cell r="B659">
            <v>15.0784274985228</v>
          </cell>
          <cell r="C659">
            <v>39.995805591686903</v>
          </cell>
        </row>
        <row r="660">
          <cell r="A660">
            <v>4168.6938347033501</v>
          </cell>
          <cell r="B660">
            <v>14.9383429681228</v>
          </cell>
          <cell r="C660">
            <v>40.036630331386903</v>
          </cell>
        </row>
        <row r="661">
          <cell r="A661">
            <v>4207.2662838444403</v>
          </cell>
          <cell r="B661">
            <v>14.798366414103601</v>
          </cell>
          <cell r="C661">
            <v>40.079699792131997</v>
          </cell>
        </row>
        <row r="662">
          <cell r="A662">
            <v>4246.1956394631197</v>
          </cell>
          <cell r="B662">
            <v>14.658501991673599</v>
          </cell>
          <cell r="C662">
            <v>40.1250045543079</v>
          </cell>
        </row>
        <row r="663">
          <cell r="A663">
            <v>4285.4852039743901</v>
          </cell>
          <cell r="B663">
            <v>14.5187538451028</v>
          </cell>
          <cell r="C663">
            <v>40.172534880861598</v>
          </cell>
        </row>
        <row r="664">
          <cell r="A664">
            <v>4325.1383103500802</v>
          </cell>
          <cell r="B664">
            <v>14.3791261071683</v>
          </cell>
          <cell r="C664">
            <v>40.2222807162251</v>
          </cell>
        </row>
        <row r="665">
          <cell r="A665">
            <v>4365.1583224016604</v>
          </cell>
          <cell r="B665">
            <v>14.239622898582899</v>
          </cell>
          <cell r="C665">
            <v>40.274231685230099</v>
          </cell>
        </row>
        <row r="666">
          <cell r="A666">
            <v>4405.5486350655301</v>
          </cell>
          <cell r="B666">
            <v>14.100248327409799</v>
          </cell>
          <cell r="C666">
            <v>40.328377092048299</v>
          </cell>
        </row>
        <row r="667">
          <cell r="A667">
            <v>4446.3126746910802</v>
          </cell>
          <cell r="B667">
            <v>13.961006488461599</v>
          </cell>
          <cell r="C667">
            <v>40.384705919157</v>
          </cell>
        </row>
        <row r="668">
          <cell r="A668">
            <v>4487.4538993313199</v>
          </cell>
          <cell r="B668">
            <v>13.8219014626836</v>
          </cell>
          <cell r="C668">
            <v>40.4432068263202</v>
          </cell>
        </row>
        <row r="669">
          <cell r="A669">
            <v>4528.9757990362004</v>
          </cell>
          <cell r="B669">
            <v>13.682937316522599</v>
          </cell>
          <cell r="C669">
            <v>40.503868149613801</v>
          </cell>
        </row>
        <row r="670">
          <cell r="A670">
            <v>4570.8818961487495</v>
          </cell>
          <cell r="B670">
            <v>13.5441181012784</v>
          </cell>
          <cell r="C670">
            <v>40.566677900475</v>
          </cell>
        </row>
        <row r="671">
          <cell r="A671">
            <v>4613.1757456037903</v>
          </cell>
          <cell r="B671">
            <v>13.4054478524406</v>
          </cell>
          <cell r="C671">
            <v>40.631623764802903</v>
          </cell>
        </row>
        <row r="672">
          <cell r="A672">
            <v>4655.8609352295898</v>
          </cell>
          <cell r="B672">
            <v>13.2669305890081</v>
          </cell>
          <cell r="C672">
            <v>40.698693102100997</v>
          </cell>
        </row>
        <row r="673">
          <cell r="A673">
            <v>4698.9410860521502</v>
          </cell>
          <cell r="B673">
            <v>13.1285703127941</v>
          </cell>
          <cell r="C673">
            <v>40.767872944671502</v>
          </cell>
        </row>
        <row r="674">
          <cell r="A674">
            <v>4742.4198526024402</v>
          </cell>
          <cell r="B674">
            <v>12.990371007715501</v>
          </cell>
          <cell r="C674">
            <v>40.839149996880302</v>
          </cell>
        </row>
        <row r="675">
          <cell r="A675">
            <v>4786.3009232263803</v>
          </cell>
          <cell r="B675">
            <v>12.8523366390638</v>
          </cell>
          <cell r="C675">
            <v>40.912510634463899</v>
          </cell>
        </row>
        <row r="676">
          <cell r="A676">
            <v>4830.5880203977204</v>
          </cell>
          <cell r="B676">
            <v>12.7144711527626</v>
          </cell>
          <cell r="C676">
            <v>40.987940903922997</v>
          </cell>
        </row>
        <row r="677">
          <cell r="A677">
            <v>4875.2849010338596</v>
          </cell>
          <cell r="B677">
            <v>12.576778474608901</v>
          </cell>
          <cell r="C677">
            <v>41.0654265219897</v>
          </cell>
        </row>
        <row r="678">
          <cell r="A678">
            <v>4920.3953568145098</v>
          </cell>
          <cell r="B678">
            <v>12.4392625094978</v>
          </cell>
          <cell r="C678">
            <v>41.144952875163703</v>
          </cell>
        </row>
        <row r="679">
          <cell r="A679">
            <v>4965.9232145033602</v>
          </cell>
          <cell r="B679">
            <v>12.3019271406332</v>
          </cell>
          <cell r="C679">
            <v>41.2265050193487</v>
          </cell>
        </row>
        <row r="680">
          <cell r="A680">
            <v>5011.8723362727196</v>
          </cell>
          <cell r="B680">
            <v>12.1647762287225</v>
          </cell>
          <cell r="C680">
            <v>41.310067679569002</v>
          </cell>
        </row>
        <row r="681">
          <cell r="A681">
            <v>5058.2466200311401</v>
          </cell>
          <cell r="B681">
            <v>12.0278136111568</v>
          </cell>
          <cell r="C681">
            <v>41.395625249797597</v>
          </cell>
        </row>
        <row r="682">
          <cell r="A682">
            <v>5105.0499997540601</v>
          </cell>
          <cell r="B682">
            <v>11.8910431011769</v>
          </cell>
          <cell r="C682">
            <v>41.483161792873403</v>
          </cell>
        </row>
        <row r="683">
          <cell r="A683">
            <v>5152.28644581756</v>
          </cell>
          <cell r="B683">
            <v>11.754468487023001</v>
          </cell>
          <cell r="C683">
            <v>41.572661040531798</v>
          </cell>
        </row>
        <row r="684">
          <cell r="A684">
            <v>5199.9599653351597</v>
          </cell>
          <cell r="B684">
            <v>11.6180935310751</v>
          </cell>
          <cell r="C684">
            <v>41.664106393558001</v>
          </cell>
        </row>
        <row r="685">
          <cell r="A685">
            <v>5248.0746024977198</v>
          </cell>
          <cell r="B685">
            <v>11.4819219689739</v>
          </cell>
          <cell r="C685">
            <v>41.757480922042802</v>
          </cell>
        </row>
        <row r="686">
          <cell r="A686">
            <v>5296.6344389165797</v>
          </cell>
          <cell r="B686">
            <v>11.3459575087348</v>
          </cell>
          <cell r="C686">
            <v>41.852767365788502</v>
          </cell>
        </row>
        <row r="687">
          <cell r="A687">
            <v>5345.6435939697103</v>
          </cell>
          <cell r="B687">
            <v>11.2102038298452</v>
          </cell>
          <cell r="C687">
            <v>41.949948134816204</v>
          </cell>
        </row>
        <row r="688">
          <cell r="A688">
            <v>5395.1062251512703</v>
          </cell>
          <cell r="B688">
            <v>11.074664582352099</v>
          </cell>
          <cell r="C688">
            <v>42.049005310035099</v>
          </cell>
        </row>
        <row r="689">
          <cell r="A689">
            <v>5445.0265284242096</v>
          </cell>
          <cell r="B689">
            <v>10.939343385937899</v>
          </cell>
          <cell r="C689">
            <v>42.1499206440363</v>
          </cell>
        </row>
        <row r="690">
          <cell r="A690">
            <v>5495.4087385762396</v>
          </cell>
          <cell r="B690">
            <v>10.804243828985401</v>
          </cell>
          <cell r="C690">
            <v>42.252675562041702</v>
          </cell>
        </row>
        <row r="691">
          <cell r="A691">
            <v>5546.2571295791004</v>
          </cell>
          <cell r="B691">
            <v>10.669369467633</v>
          </cell>
          <cell r="C691">
            <v>42.357251162995503</v>
          </cell>
        </row>
        <row r="692">
          <cell r="A692">
            <v>5597.5760149510998</v>
          </cell>
          <cell r="B692">
            <v>10.5347238248205</v>
          </cell>
          <cell r="C692">
            <v>42.463628220824702</v>
          </cell>
        </row>
        <row r="693">
          <cell r="A693">
            <v>5649.3697481230201</v>
          </cell>
          <cell r="B693">
            <v>10.400310389326799</v>
          </cell>
          <cell r="C693">
            <v>42.571787185842503</v>
          </cell>
        </row>
        <row r="694">
          <cell r="A694">
            <v>5701.6427228074699</v>
          </cell>
          <cell r="B694">
            <v>10.266132614799499</v>
          </cell>
          <cell r="C694">
            <v>42.681708186334397</v>
          </cell>
        </row>
        <row r="695">
          <cell r="A695">
            <v>5754.3993733715597</v>
          </cell>
          <cell r="B695">
            <v>10.132193918777499</v>
          </cell>
          <cell r="C695">
            <v>42.793371030298601</v>
          </cell>
        </row>
        <row r="696">
          <cell r="A696">
            <v>5807.6441752131104</v>
          </cell>
          <cell r="B696">
            <v>9.9984976817076099</v>
          </cell>
          <cell r="C696">
            <v>42.9067552073736</v>
          </cell>
        </row>
        <row r="697">
          <cell r="A697">
            <v>5861.3816451402799</v>
          </cell>
          <cell r="B697">
            <v>9.8650472459562799</v>
          </cell>
          <cell r="C697">
            <v>43.0218398909294</v>
          </cell>
        </row>
        <row r="698">
          <cell r="A698">
            <v>5915.6163417547295</v>
          </cell>
          <cell r="B698">
            <v>9.7318459148165903</v>
          </cell>
          <cell r="C698">
            <v>43.1386039403476</v>
          </cell>
        </row>
        <row r="699">
          <cell r="A699">
            <v>5970.3528658383602</v>
          </cell>
          <cell r="B699">
            <v>9.5988969515125593</v>
          </cell>
          <cell r="C699">
            <v>43.257025903488</v>
          </cell>
        </row>
        <row r="700">
          <cell r="A700">
            <v>6025.5958607435696</v>
          </cell>
          <cell r="B700">
            <v>9.46620357820008</v>
          </cell>
          <cell r="C700">
            <v>43.377084019335399</v>
          </cell>
        </row>
        <row r="701">
          <cell r="A701">
            <v>6081.3500127871703</v>
          </cell>
          <cell r="B701">
            <v>9.3337689749676507</v>
          </cell>
          <cell r="C701">
            <v>43.4987562208388</v>
          </cell>
        </row>
        <row r="702">
          <cell r="A702">
            <v>6137.6200516479303</v>
          </cell>
          <cell r="B702">
            <v>9.2015962788360799</v>
          </cell>
          <cell r="C702">
            <v>43.622020137952198</v>
          </cell>
        </row>
        <row r="703">
          <cell r="A703">
            <v>6194.41075076781</v>
          </cell>
          <cell r="B703">
            <v>9.0696885827591807</v>
          </cell>
          <cell r="C703">
            <v>43.7468531008602</v>
          </cell>
        </row>
        <row r="704">
          <cell r="A704">
            <v>6251.7269277568503</v>
          </cell>
          <cell r="B704">
            <v>8.9380489346265701</v>
          </cell>
          <cell r="C704">
            <v>43.873232143405701</v>
          </cell>
        </row>
        <row r="705">
          <cell r="A705">
            <v>6309.5734448019302</v>
          </cell>
          <cell r="B705">
            <v>8.8066803362689203</v>
          </cell>
          <cell r="C705">
            <v>44.001134006721401</v>
          </cell>
        </row>
        <row r="706">
          <cell r="A706">
            <v>6367.9552090791503</v>
          </cell>
          <cell r="B706">
            <v>8.6755857424679004</v>
          </cell>
          <cell r="C706">
            <v>44.130535143054701</v>
          </cell>
        </row>
        <row r="707">
          <cell r="A707">
            <v>6426.87717317019</v>
          </cell>
          <cell r="B707">
            <v>8.5447680599710996</v>
          </cell>
          <cell r="C707">
            <v>44.261411719805203</v>
          </cell>
        </row>
        <row r="708">
          <cell r="A708">
            <v>6486.3443354823803</v>
          </cell>
          <cell r="B708">
            <v>8.41423014651307</v>
          </cell>
          <cell r="C708">
            <v>44.393739623756403</v>
          </cell>
        </row>
        <row r="709">
          <cell r="A709">
            <v>6546.3617406727399</v>
          </cell>
          <cell r="B709">
            <v>8.2839748098447501</v>
          </cell>
          <cell r="C709">
            <v>44.527494465517698</v>
          </cell>
        </row>
        <row r="710">
          <cell r="A710">
            <v>6606.93448007595</v>
          </cell>
          <cell r="B710">
            <v>8.1540048067710291</v>
          </cell>
          <cell r="C710">
            <v>44.662651584169502</v>
          </cell>
        </row>
        <row r="711">
          <cell r="A711">
            <v>6668.0676921362101</v>
          </cell>
          <cell r="B711">
            <v>8.0243228421989699</v>
          </cell>
          <cell r="C711">
            <v>44.799186052112397</v>
          </cell>
        </row>
        <row r="712">
          <cell r="A712">
            <v>6729.7665628431696</v>
          </cell>
          <cell r="B712">
            <v>7.8949315681962604</v>
          </cell>
          <cell r="C712">
            <v>44.937072680123201</v>
          </cell>
        </row>
        <row r="713">
          <cell r="A713">
            <v>6792.0363261718403</v>
          </cell>
          <cell r="B713">
            <v>7.7658335830636904</v>
          </cell>
          <cell r="C713">
            <v>45.076286022608599</v>
          </cell>
        </row>
        <row r="714">
          <cell r="A714">
            <v>6854.88226452661</v>
          </cell>
          <cell r="B714">
            <v>7.6370314304198397</v>
          </cell>
          <cell r="C714">
            <v>45.216800383074698</v>
          </cell>
        </row>
        <row r="715">
          <cell r="A715">
            <v>6918.3097091893596</v>
          </cell>
          <cell r="B715">
            <v>7.5085275983016597</v>
          </cell>
          <cell r="C715">
            <v>45.358589819776803</v>
          </cell>
        </row>
        <row r="716">
          <cell r="A716">
            <v>6982.3240407717103</v>
          </cell>
          <cell r="B716">
            <v>7.3803245182811397</v>
          </cell>
          <cell r="C716">
            <v>45.5016281515922</v>
          </cell>
        </row>
        <row r="717">
          <cell r="A717">
            <v>7046.9306896714597</v>
          </cell>
          <cell r="B717">
            <v>7.2524245645986598</v>
          </cell>
          <cell r="C717">
            <v>45.645888964072299</v>
          </cell>
        </row>
        <row r="718">
          <cell r="A718">
            <v>7112.1351365332803</v>
          </cell>
          <cell r="B718">
            <v>7.1248300533162503</v>
          </cell>
          <cell r="C718">
            <v>45.791345615699797</v>
          </cell>
        </row>
        <row r="719">
          <cell r="A719">
            <v>7177.94291271361</v>
          </cell>
          <cell r="B719">
            <v>6.9975432414894998</v>
          </cell>
          <cell r="C719">
            <v>45.937971244333902</v>
          </cell>
        </row>
        <row r="720">
          <cell r="A720">
            <v>7244.35960074989</v>
          </cell>
          <cell r="B720">
            <v>6.8705663263611498</v>
          </cell>
          <cell r="C720">
            <v>46.085738773846501</v>
          </cell>
        </row>
        <row r="721">
          <cell r="A721">
            <v>7311.3908348341702</v>
          </cell>
          <cell r="B721">
            <v>6.7439014445769701</v>
          </cell>
          <cell r="C721">
            <v>46.234620920942703</v>
          </cell>
        </row>
        <row r="722">
          <cell r="A722">
            <v>7379.0423012909996</v>
          </cell>
          <cell r="B722">
            <v>6.6175506714247998</v>
          </cell>
          <cell r="C722">
            <v>46.384590202164503</v>
          </cell>
        </row>
        <row r="723">
          <cell r="A723">
            <v>7447.3197390598798</v>
          </cell>
          <cell r="B723">
            <v>6.4915160200984703</v>
          </cell>
          <cell r="C723">
            <v>46.535618941069004</v>
          </cell>
        </row>
        <row r="724">
          <cell r="A724">
            <v>7516.2289401820499</v>
          </cell>
          <cell r="B724">
            <v>6.3657994409871996</v>
          </cell>
          <cell r="C724">
            <v>46.687679275583903</v>
          </cell>
        </row>
        <row r="725">
          <cell r="A725">
            <v>7585.7757502918303</v>
          </cell>
          <cell r="B725">
            <v>6.2404028209917497</v>
          </cell>
          <cell r="C725">
            <v>46.840743165524799</v>
          </cell>
        </row>
        <row r="726">
          <cell r="A726">
            <v>7655.96606911256</v>
          </cell>
          <cell r="B726">
            <v>6.1153279828690597</v>
          </cell>
          <cell r="C726">
            <v>46.994782400283597</v>
          </cell>
        </row>
        <row r="727">
          <cell r="A727">
            <v>7726.8058509570201</v>
          </cell>
          <cell r="B727">
            <v>5.99057668460543</v>
          </cell>
          <cell r="C727">
            <v>47.149768606667102</v>
          </cell>
        </row>
        <row r="728">
          <cell r="A728">
            <v>7798.3011052325801</v>
          </cell>
          <cell r="B728">
            <v>5.8661506188193098</v>
          </cell>
          <cell r="C728">
            <v>47.305673256887196</v>
          </cell>
        </row>
        <row r="729">
          <cell r="A729">
            <v>7870.4578969509803</v>
          </cell>
          <cell r="B729">
            <v>5.7420514121963802</v>
          </cell>
          <cell r="C729">
            <v>47.462467676703099</v>
          </cell>
        </row>
        <row r="730">
          <cell r="A730">
            <v>7943.2823472428099</v>
          </cell>
          <cell r="B730">
            <v>5.6182806249550703</v>
          </cell>
          <cell r="C730">
            <v>47.620123053690499</v>
          </cell>
        </row>
        <row r="731">
          <cell r="A731">
            <v>8016.7806338767796</v>
          </cell>
          <cell r="B731">
            <v>5.4948397503461299</v>
          </cell>
          <cell r="C731">
            <v>47.7786104456546</v>
          </cell>
        </row>
        <row r="732">
          <cell r="A732">
            <v>8090.9589917838202</v>
          </cell>
          <cell r="B732">
            <v>5.3717302141852699</v>
          </cell>
          <cell r="C732">
            <v>47.937900789160601</v>
          </cell>
        </row>
        <row r="733">
          <cell r="A733">
            <v>8165.8237135859199</v>
          </cell>
          <cell r="B733">
            <v>5.2489533744207</v>
          </cell>
          <cell r="C733">
            <v>48.097964908181801</v>
          </cell>
        </row>
        <row r="734">
          <cell r="A734">
            <v>8241.3811501300206</v>
          </cell>
          <cell r="B734">
            <v>5.1265105207360202</v>
          </cell>
          <cell r="C734">
            <v>48.258773522860899</v>
          </cell>
        </row>
        <row r="735">
          <cell r="A735">
            <v>8317.6377110267003</v>
          </cell>
          <cell r="B735">
            <v>5.0044028741892399</v>
          </cell>
          <cell r="C735">
            <v>48.420297258367903</v>
          </cell>
        </row>
        <row r="736">
          <cell r="A736">
            <v>8394.5998651939699</v>
          </cell>
          <cell r="B736">
            <v>4.8826315868884604</v>
          </cell>
          <cell r="C736">
            <v>48.582506653858303</v>
          </cell>
        </row>
        <row r="737">
          <cell r="A737">
            <v>8472.2741414059601</v>
          </cell>
          <cell r="B737">
            <v>4.7611977417054101</v>
          </cell>
          <cell r="C737">
            <v>48.745372171513203</v>
          </cell>
        </row>
        <row r="738">
          <cell r="A738">
            <v>8550.6671288468297</v>
          </cell>
          <cell r="B738">
            <v>4.6401023520262301</v>
          </cell>
          <cell r="C738">
            <v>48.9088642056537</v>
          </cell>
        </row>
        <row r="739">
          <cell r="A739">
            <v>8629.7854776697004</v>
          </cell>
          <cell r="B739">
            <v>4.5193463615424196</v>
          </cell>
          <cell r="C739">
            <v>49.072953091927999</v>
          </cell>
        </row>
        <row r="740">
          <cell r="A740">
            <v>8709.6358995608007</v>
          </cell>
          <cell r="B740">
            <v>4.3989306440786597</v>
          </cell>
          <cell r="C740">
            <v>49.237609116558801</v>
          </cell>
        </row>
        <row r="741">
          <cell r="A741">
            <v>8790.2251683088398</v>
          </cell>
          <cell r="B741">
            <v>4.2788560034626002</v>
          </cell>
          <cell r="C741">
            <v>49.402802525636098</v>
          </cell>
        </row>
        <row r="742">
          <cell r="A742">
            <v>8871.5601203795995</v>
          </cell>
          <cell r="B742">
            <v>4.1591231734324401</v>
          </cell>
          <cell r="C742">
            <v>49.568503534456099</v>
          </cell>
        </row>
        <row r="743">
          <cell r="A743">
            <v>8953.6476554959299</v>
          </cell>
          <cell r="B743">
            <v>4.0397328175861196</v>
          </cell>
          <cell r="C743">
            <v>49.734682336886301</v>
          </cell>
        </row>
        <row r="744">
          <cell r="A744">
            <v>9036.4947372230108</v>
          </cell>
          <cell r="B744">
            <v>3.92068552937006</v>
          </cell>
          <cell r="C744">
            <v>49.901309114766804</v>
          </cell>
        </row>
        <row r="745">
          <cell r="A745">
            <v>9120.1083935590905</v>
          </cell>
          <cell r="B745">
            <v>3.8019818321095</v>
          </cell>
          <cell r="C745">
            <v>50.068354047305803</v>
          </cell>
        </row>
        <row r="746">
          <cell r="A746">
            <v>9204.4957175317104</v>
          </cell>
          <cell r="B746">
            <v>3.68362217907872</v>
          </cell>
          <cell r="C746">
            <v>50.235787320494303</v>
          </cell>
        </row>
        <row r="747">
          <cell r="A747">
            <v>9289.6638677993597</v>
          </cell>
          <cell r="B747">
            <v>3.5656069536127002</v>
          </cell>
          <cell r="C747">
            <v>50.403579136510203</v>
          </cell>
        </row>
        <row r="748">
          <cell r="A748">
            <v>9375.6200692588009</v>
          </cell>
          <cell r="B748">
            <v>3.44793646925952</v>
          </cell>
          <cell r="C748">
            <v>50.571699723106498</v>
          </cell>
        </row>
        <row r="749">
          <cell r="A749">
            <v>9462.3716136579205</v>
          </cell>
          <cell r="B749">
            <v>3.3306109699737001</v>
          </cell>
          <cell r="C749">
            <v>50.740119342975397</v>
          </cell>
        </row>
        <row r="750">
          <cell r="A750">
            <v>9549.92586021436</v>
          </cell>
          <cell r="B750">
            <v>3.2136306303501398</v>
          </cell>
          <cell r="C750">
            <v>50.908808303079802</v>
          </cell>
        </row>
        <row r="751">
          <cell r="A751">
            <v>9638.2902362396999</v>
          </cell>
          <cell r="B751">
            <v>3.0969955558986402</v>
          </cell>
          <cell r="C751">
            <v>51.0777369639396</v>
          </cell>
        </row>
        <row r="752">
          <cell r="A752">
            <v>9727.4722377696507</v>
          </cell>
          <cell r="B752">
            <v>2.9807057833591499</v>
          </cell>
          <cell r="C752">
            <v>51.246875748866898</v>
          </cell>
        </row>
        <row r="753">
          <cell r="A753">
            <v>9817.4794301998409</v>
          </cell>
          <cell r="B753">
            <v>2.8647612810565302</v>
          </cell>
          <cell r="C753">
            <v>51.416195153136698</v>
          </cell>
        </row>
        <row r="754">
          <cell r="A754">
            <v>9908.3194489276702</v>
          </cell>
          <cell r="B754">
            <v>2.7491619492956101</v>
          </cell>
          <cell r="C754">
            <v>51.5856657530883</v>
          </cell>
        </row>
        <row r="755">
          <cell r="A755">
            <v>10000</v>
          </cell>
          <cell r="B755">
            <v>2.6339076207951502</v>
          </cell>
          <cell r="C755">
            <v>51.755258215145098</v>
          </cell>
        </row>
        <row r="756">
          <cell r="A756">
            <v>10092.528860766801</v>
          </cell>
          <cell r="B756">
            <v>2.5189980611610099</v>
          </cell>
          <cell r="C756">
            <v>51.924943304743898</v>
          </cell>
        </row>
        <row r="757">
          <cell r="A757">
            <v>10185.9138805411</v>
          </cell>
          <cell r="B757">
            <v>2.4044329693973898</v>
          </cell>
          <cell r="C757">
            <v>52.094691895167799</v>
          </cell>
        </row>
        <row r="758">
          <cell r="A758">
            <v>10280.162981264701</v>
          </cell>
          <cell r="B758">
            <v>2.2902119784562198</v>
          </cell>
          <cell r="C758">
            <v>52.264474976271501</v>
          </cell>
        </row>
        <row r="759">
          <cell r="A759">
            <v>10375.2841581801</v>
          </cell>
          <cell r="B759">
            <v>2.1763346558235099</v>
          </cell>
          <cell r="C759">
            <v>52.434263663088998</v>
          </cell>
        </row>
        <row r="760">
          <cell r="A760">
            <v>10471.285480508899</v>
          </cell>
          <cell r="B760">
            <v>2.0628005041420798</v>
          </cell>
          <cell r="C760">
            <v>52.604029204318202</v>
          </cell>
        </row>
        <row r="761">
          <cell r="A761">
            <v>10568.1750921365</v>
          </cell>
          <cell r="B761">
            <v>1.9496089618707799</v>
          </cell>
          <cell r="C761">
            <v>52.773742990676901</v>
          </cell>
        </row>
        <row r="762">
          <cell r="A762">
            <v>10665.9612123025</v>
          </cell>
          <cell r="B762">
            <v>1.83675940397769</v>
          </cell>
          <cell r="C762">
            <v>52.9433765631128</v>
          </cell>
        </row>
        <row r="763">
          <cell r="A763">
            <v>10764.6521362983</v>
          </cell>
          <cell r="B763">
            <v>1.72425114266833</v>
          </cell>
          <cell r="C763">
            <v>53.112901620869998</v>
          </cell>
        </row>
        <row r="764">
          <cell r="A764">
            <v>10864.2562361706</v>
          </cell>
          <cell r="B764">
            <v>1.6120834281470899</v>
          </cell>
          <cell r="C764">
            <v>53.282290029400301</v>
          </cell>
        </row>
        <row r="765">
          <cell r="A765">
            <v>10964.7819614318</v>
          </cell>
          <cell r="B765">
            <v>1.50025544941086</v>
          </cell>
          <cell r="C765">
            <v>53.451513828110301</v>
          </cell>
        </row>
        <row r="766">
          <cell r="A766">
            <v>11066.237839776601</v>
          </cell>
          <cell r="B766">
            <v>1.3887663350744199</v>
          </cell>
          <cell r="C766">
            <v>53.620545237940597</v>
          </cell>
        </row>
        <row r="767">
          <cell r="A767">
            <v>11168.632477805601</v>
          </cell>
          <cell r="B767">
            <v>1.27761515422613</v>
          </cell>
          <cell r="C767">
            <v>53.789356668770402</v>
          </cell>
        </row>
        <row r="768">
          <cell r="A768">
            <v>11271.9745617551</v>
          </cell>
          <cell r="B768">
            <v>1.16680091731359</v>
          </cell>
          <cell r="C768">
            <v>53.957920726639699</v>
          </cell>
        </row>
        <row r="769">
          <cell r="A769">
            <v>11376.272858234301</v>
          </cell>
          <cell r="B769">
            <v>1.0563225770570499</v>
          </cell>
          <cell r="C769">
            <v>54.126210220780997</v>
          </cell>
        </row>
        <row r="770">
          <cell r="A770">
            <v>11481.536214968801</v>
          </cell>
          <cell r="B770">
            <v>0.94617902939091703</v>
          </cell>
          <cell r="C770">
            <v>54.294198170462202</v>
          </cell>
        </row>
        <row r="771">
          <cell r="A771">
            <v>11587.773561551199</v>
          </cell>
          <cell r="B771">
            <v>0.83636911443114204</v>
          </cell>
          <cell r="C771">
            <v>54.461857811627397</v>
          </cell>
        </row>
        <row r="772">
          <cell r="A772">
            <v>11694.9939101987</v>
          </cell>
          <cell r="B772">
            <v>0.72689161746780895</v>
          </cell>
          <cell r="C772">
            <v>54.629162603334301</v>
          </cell>
        </row>
        <row r="773">
          <cell r="A773">
            <v>11803.206356517199</v>
          </cell>
          <cell r="B773">
            <v>0.61774526998185997</v>
          </cell>
          <cell r="C773">
            <v>54.796086233984298</v>
          </cell>
        </row>
        <row r="774">
          <cell r="A774">
            <v>11912.4200802737</v>
          </cell>
          <cell r="B774">
            <v>0.50892875068430199</v>
          </cell>
          <cell r="C774">
            <v>54.962602627337802</v>
          </cell>
        </row>
        <row r="775">
          <cell r="A775">
            <v>12022.6443461741</v>
          </cell>
          <cell r="B775">
            <v>0.40044068657749798</v>
          </cell>
          <cell r="C775">
            <v>55.1286859483154</v>
          </cell>
        </row>
        <row r="776">
          <cell r="A776">
            <v>12133.8885046497</v>
          </cell>
          <cell r="B776">
            <v>0.29227965403628597</v>
          </cell>
          <cell r="C776">
            <v>55.294310608574499</v>
          </cell>
        </row>
        <row r="777">
          <cell r="A777">
            <v>12246.161992650401</v>
          </cell>
          <cell r="B777">
            <v>0.18444417990873699</v>
          </cell>
          <cell r="C777">
            <v>55.459451271867003</v>
          </cell>
        </row>
        <row r="778">
          <cell r="A778">
            <v>12359.4743344451</v>
          </cell>
          <cell r="B778">
            <v>7.6932742634579498E-2</v>
          </cell>
          <cell r="C778">
            <v>55.624082859165398</v>
          </cell>
        </row>
        <row r="779">
          <cell r="A779">
            <v>12473.8351424294</v>
          </cell>
          <cell r="B779">
            <v>-3.0256226619805801E-2</v>
          </cell>
          <cell r="C779">
            <v>55.788180553562597</v>
          </cell>
        </row>
        <row r="780">
          <cell r="A780">
            <v>12589.2541179416</v>
          </cell>
          <cell r="B780">
            <v>-0.13712434281055899</v>
          </cell>
          <cell r="C780">
            <v>55.951719804939501</v>
          </cell>
        </row>
        <row r="781">
          <cell r="A781">
            <v>12705.741052085399</v>
          </cell>
          <cell r="B781">
            <v>-0.24367326585188701</v>
          </cell>
          <cell r="C781">
            <v>56.114676334396997</v>
          </cell>
        </row>
        <row r="782">
          <cell r="A782">
            <v>12823.305826560199</v>
          </cell>
          <cell r="B782">
            <v>-0.34990469943846803</v>
          </cell>
          <cell r="C782">
            <v>56.277026138455597</v>
          </cell>
        </row>
        <row r="783">
          <cell r="A783">
            <v>12941.958414499801</v>
          </cell>
          <cell r="B783">
            <v>-0.45582038985610601</v>
          </cell>
          <cell r="C783">
            <v>56.438745493016803</v>
          </cell>
        </row>
        <row r="784">
          <cell r="A784">
            <v>13061.7088813184</v>
          </cell>
          <cell r="B784">
            <v>-0.56142212478219899</v>
          </cell>
          <cell r="C784">
            <v>56.599810957085801</v>
          </cell>
        </row>
        <row r="785">
          <cell r="A785">
            <v>13182.567385564</v>
          </cell>
          <cell r="B785">
            <v>-0.66671173207712597</v>
          </cell>
          <cell r="C785">
            <v>56.7601993762608</v>
          </cell>
        </row>
        <row r="786">
          <cell r="A786">
            <v>13304.5441797809</v>
          </cell>
          <cell r="B786">
            <v>-0.77169107856762098</v>
          </cell>
          <cell r="C786">
            <v>56.919887885978397</v>
          </cell>
        </row>
        <row r="787">
          <cell r="A787">
            <v>13427.6496113786</v>
          </cell>
          <cell r="B787">
            <v>-0.87636206882358303</v>
          </cell>
          <cell r="C787">
            <v>57.0788539145248</v>
          </cell>
        </row>
        <row r="788">
          <cell r="A788">
            <v>13551.894123510299</v>
          </cell>
          <cell r="B788">
            <v>-0.98072664392935704</v>
          </cell>
          <cell r="C788">
            <v>57.237075185808997</v>
          </cell>
        </row>
        <row r="789">
          <cell r="A789">
            <v>13677.2882559584</v>
          </cell>
          <cell r="B789">
            <v>-1.08478678025111</v>
          </cell>
          <cell r="C789">
            <v>57.394529721895097</v>
          </cell>
        </row>
        <row r="790">
          <cell r="A790">
            <v>13803.842646028799</v>
          </cell>
          <cell r="B790">
            <v>-1.1885444882007901</v>
          </cell>
          <cell r="C790">
            <v>57.5511958453041</v>
          </cell>
        </row>
        <row r="791">
          <cell r="A791">
            <v>13931.568029452999</v>
          </cell>
          <cell r="B791">
            <v>-1.2920018109986799</v>
          </cell>
          <cell r="C791">
            <v>57.707052181077103</v>
          </cell>
        </row>
        <row r="792">
          <cell r="A792">
            <v>14060.4752412991</v>
          </cell>
          <cell r="B792">
            <v>-1.3951608234347399</v>
          </cell>
          <cell r="C792">
            <v>57.862077658605997</v>
          </cell>
        </row>
        <row r="793">
          <cell r="A793">
            <v>14190.5752168909</v>
          </cell>
          <cell r="B793">
            <v>-1.4980236306310299</v>
          </cell>
          <cell r="C793">
            <v>58.016251513234501</v>
          </cell>
        </row>
        <row r="794">
          <cell r="A794">
            <v>14321.878992735399</v>
          </cell>
          <cell r="B794">
            <v>-1.60059236680523</v>
          </cell>
          <cell r="C794">
            <v>58.169553287626897</v>
          </cell>
        </row>
        <row r="795">
          <cell r="A795">
            <v>14454.3977074592</v>
          </cell>
          <cell r="B795">
            <v>-1.70286919403677</v>
          </cell>
          <cell r="C795">
            <v>58.321962832912803</v>
          </cell>
        </row>
        <row r="796">
          <cell r="A796">
            <v>14588.1426027534</v>
          </cell>
          <cell r="B796">
            <v>-1.80485630103735</v>
          </cell>
          <cell r="C796">
            <v>58.473460309605997</v>
          </cell>
        </row>
        <row r="797">
          <cell r="A797">
            <v>14723.125024327101</v>
          </cell>
          <cell r="B797">
            <v>-1.90655590192535</v>
          </cell>
          <cell r="C797">
            <v>58.624026188302203</v>
          </cell>
        </row>
        <row r="798">
          <cell r="A798">
            <v>14859.35642287</v>
          </cell>
          <cell r="B798">
            <v>-2.00797023500661</v>
          </cell>
          <cell r="C798">
            <v>58.773641250160203</v>
          </cell>
        </row>
        <row r="799">
          <cell r="A799">
            <v>14996.8483550237</v>
          </cell>
          <cell r="B799">
            <v>-2.10910156156161</v>
          </cell>
          <cell r="C799">
            <v>58.922286587163299</v>
          </cell>
        </row>
        <row r="800">
          <cell r="A800">
            <v>15135.612484362</v>
          </cell>
          <cell r="B800">
            <v>-2.2099521646407099</v>
          </cell>
          <cell r="C800">
            <v>59.069943602175101</v>
          </cell>
        </row>
        <row r="801">
          <cell r="A801">
            <v>15275.6605823807</v>
          </cell>
          <cell r="B801">
            <v>-2.3105243478676898</v>
          </cell>
          <cell r="C801">
            <v>59.216594008783503</v>
          </cell>
        </row>
        <row r="802">
          <cell r="A802">
            <v>15417.0045294956</v>
          </cell>
          <cell r="B802">
            <v>-2.4108204342527602</v>
          </cell>
          <cell r="C802">
            <v>59.362219830941399</v>
          </cell>
        </row>
        <row r="803">
          <cell r="A803">
            <v>15559.656316050699</v>
          </cell>
          <cell r="B803">
            <v>-2.5108427650164198</v>
          </cell>
          <cell r="C803">
            <v>59.506803402408501</v>
          </cell>
        </row>
        <row r="804">
          <cell r="A804">
            <v>15703.6280433355</v>
          </cell>
          <cell r="B804">
            <v>-2.6105936984238598</v>
          </cell>
          <cell r="C804">
            <v>59.650327365996098</v>
          </cell>
        </row>
        <row r="805">
          <cell r="A805">
            <v>15848.931924611101</v>
          </cell>
          <cell r="B805">
            <v>-2.7100756086318101</v>
          </cell>
          <cell r="C805">
            <v>59.792774672620901</v>
          </cell>
        </row>
        <row r="806">
          <cell r="A806">
            <v>15995.5802861466</v>
          </cell>
          <cell r="B806">
            <v>-2.8092908845480098</v>
          </cell>
          <cell r="C806">
            <v>59.934128580173002</v>
          </cell>
        </row>
        <row r="807">
          <cell r="A807">
            <v>16143.5855682648</v>
          </cell>
          <cell r="B807">
            <v>-2.9082419287038901</v>
          </cell>
          <cell r="C807">
            <v>60.074372652198598</v>
          </cell>
        </row>
        <row r="808">
          <cell r="A808">
            <v>16292.9603263972</v>
          </cell>
          <cell r="B808">
            <v>-3.0069311561418002</v>
          </cell>
          <cell r="C808">
            <v>60.213490756409001</v>
          </cell>
        </row>
        <row r="809">
          <cell r="A809">
            <v>16443.717232149302</v>
          </cell>
          <cell r="B809">
            <v>-3.1053609933168</v>
          </cell>
          <cell r="C809">
            <v>60.351467063013502</v>
          </cell>
        </row>
        <row r="810">
          <cell r="A810">
            <v>16595.869074375601</v>
          </cell>
          <cell r="B810">
            <v>-3.2035338770136601</v>
          </cell>
          <cell r="C810">
            <v>60.488286042884297</v>
          </cell>
        </row>
        <row r="811">
          <cell r="A811">
            <v>16749.428760264302</v>
          </cell>
          <cell r="B811">
            <v>-3.3014522532803099</v>
          </cell>
          <cell r="C811">
            <v>60.623932465562</v>
          </cell>
        </row>
        <row r="812">
          <cell r="A812">
            <v>16904.4093164326</v>
          </cell>
          <cell r="B812">
            <v>-3.3991185763776302</v>
          </cell>
          <cell r="C812">
            <v>60.758391397099402</v>
          </cell>
        </row>
        <row r="813">
          <cell r="A813">
            <v>17060.823890031199</v>
          </cell>
          <cell r="B813">
            <v>-3.4965353077461101</v>
          </cell>
          <cell r="C813">
            <v>60.891648197753902</v>
          </cell>
        </row>
        <row r="814">
          <cell r="A814">
            <v>17218.68574986</v>
          </cell>
          <cell r="B814">
            <v>-3.59370491499025</v>
          </cell>
          <cell r="C814">
            <v>61.023688519533302</v>
          </cell>
        </row>
        <row r="815">
          <cell r="A815">
            <v>17378.0082874937</v>
          </cell>
          <cell r="B815">
            <v>-3.6906298708809602</v>
          </cell>
          <cell r="C815">
            <v>61.154498303596398</v>
          </cell>
        </row>
        <row r="816">
          <cell r="A816">
            <v>17538.805018417599</v>
          </cell>
          <cell r="B816">
            <v>-3.7873126523762002</v>
          </cell>
          <cell r="C816">
            <v>61.284063777520302</v>
          </cell>
        </row>
        <row r="817">
          <cell r="A817">
            <v>17701.089583174198</v>
          </cell>
          <cell r="B817">
            <v>-3.88375573966059</v>
          </cell>
          <cell r="C817">
            <v>61.412371452431998</v>
          </cell>
        </row>
        <row r="818">
          <cell r="A818">
            <v>17864.875748520401</v>
          </cell>
          <cell r="B818">
            <v>-3.9799616152038499</v>
          </cell>
          <cell r="C818">
            <v>61.539408120014897</v>
          </cell>
        </row>
        <row r="819">
          <cell r="A819">
            <v>18030.177408595599</v>
          </cell>
          <cell r="B819">
            <v>-4.0759327628389102</v>
          </cell>
          <cell r="C819">
            <v>61.665160849394297</v>
          </cell>
        </row>
        <row r="820">
          <cell r="A820">
            <v>18197.008586099801</v>
          </cell>
          <cell r="B820">
            <v>-4.1716716668597398</v>
          </cell>
          <cell r="C820">
            <v>61.789616983906399</v>
          </cell>
        </row>
        <row r="821">
          <cell r="A821">
            <v>18365.383433483399</v>
          </cell>
          <cell r="B821">
            <v>-4.2671808111388998</v>
          </cell>
          <cell r="C821">
            <v>61.912764137756298</v>
          </cell>
        </row>
        <row r="822">
          <cell r="A822">
            <v>18535.3162341481</v>
          </cell>
          <cell r="B822">
            <v>-4.3624626782653699</v>
          </cell>
          <cell r="C822">
            <v>62.034590192568402</v>
          </cell>
        </row>
        <row r="823">
          <cell r="A823">
            <v>18706.821403657901</v>
          </cell>
          <cell r="B823">
            <v>-4.4575197487029596</v>
          </cell>
          <cell r="C823">
            <v>62.155083293840804</v>
          </cell>
        </row>
        <row r="824">
          <cell r="A824">
            <v>18879.913490962899</v>
          </cell>
          <cell r="B824">
            <v>-4.5523544999688097</v>
          </cell>
          <cell r="C824">
            <v>62.274231847297997</v>
          </cell>
        </row>
        <row r="825">
          <cell r="A825">
            <v>19054.607179632399</v>
          </cell>
          <cell r="B825">
            <v>-4.6469694058329303</v>
          </cell>
          <cell r="C825">
            <v>62.392024515160699</v>
          </cell>
        </row>
        <row r="826">
          <cell r="A826">
            <v>19230.917289101501</v>
          </cell>
          <cell r="B826">
            <v>-4.7413669355381902</v>
          </cell>
          <cell r="C826">
            <v>62.508450212322799</v>
          </cell>
        </row>
        <row r="827">
          <cell r="A827">
            <v>19408.8587759277</v>
          </cell>
          <cell r="B827">
            <v>-4.8355495530415</v>
          </cell>
          <cell r="C827">
            <v>62.623498102453802</v>
          </cell>
        </row>
        <row r="828">
          <cell r="A828">
            <v>19588.446735059799</v>
          </cell>
          <cell r="B828">
            <v>-4.9295197162753999</v>
          </cell>
          <cell r="C828">
            <v>62.737157594023799</v>
          </cell>
        </row>
        <row r="829">
          <cell r="A829">
            <v>19769.696401118501</v>
          </cell>
          <cell r="B829">
            <v>-5.0232798764309203</v>
          </cell>
          <cell r="C829">
            <v>62.849418336257401</v>
          </cell>
        </row>
        <row r="830">
          <cell r="A830">
            <v>19952.623149688701</v>
          </cell>
          <cell r="B830">
            <v>-5.1168324772611102</v>
          </cell>
          <cell r="C830">
            <v>62.960270215022298</v>
          </cell>
        </row>
        <row r="831">
          <cell r="A831">
            <v>20137.2424986238</v>
          </cell>
          <cell r="B831">
            <v>-5.2101799544055396</v>
          </cell>
          <cell r="C831">
            <v>63.069703348658599</v>
          </cell>
        </row>
        <row r="832">
          <cell r="A832">
            <v>20323.570109362201</v>
          </cell>
          <cell r="B832">
            <v>-5.3033247347357104</v>
          </cell>
          <cell r="C832">
            <v>63.177708083749799</v>
          </cell>
        </row>
        <row r="833">
          <cell r="A833">
            <v>20511.621788255601</v>
          </cell>
          <cell r="B833">
            <v>-5.3962692357211601</v>
          </cell>
          <cell r="C833">
            <v>63.284274990843301</v>
          </cell>
        </row>
        <row r="834">
          <cell r="A834">
            <v>20701.413487910399</v>
          </cell>
          <cell r="B834">
            <v>-5.4890158648156699</v>
          </cell>
          <cell r="C834">
            <v>63.389394860121499</v>
          </cell>
        </row>
        <row r="835">
          <cell r="A835">
            <v>20892.9613085403</v>
          </cell>
          <cell r="B835">
            <v>-5.5815670188654201</v>
          </cell>
          <cell r="C835">
            <v>63.493058697034002</v>
          </cell>
        </row>
        <row r="836">
          <cell r="A836">
            <v>21086.281499332799</v>
          </cell>
          <cell r="B836">
            <v>-5.6739250835358002</v>
          </cell>
          <cell r="C836">
            <v>63.595257717887002</v>
          </cell>
        </row>
        <row r="837">
          <cell r="A837">
            <v>21281.3904598271</v>
          </cell>
          <cell r="B837">
            <v>-5.76609243276011</v>
          </cell>
          <cell r="C837">
            <v>63.695983345400599</v>
          </cell>
        </row>
        <row r="838">
          <cell r="A838">
            <v>21478.304741305299</v>
          </cell>
          <cell r="B838">
            <v>-5.85807142820713</v>
          </cell>
          <cell r="C838">
            <v>63.795227204235502</v>
          </cell>
        </row>
        <row r="839">
          <cell r="A839">
            <v>21677.041048196901</v>
          </cell>
          <cell r="B839">
            <v>-5.9498644187695202</v>
          </cell>
          <cell r="C839">
            <v>63.892981116493203</v>
          </cell>
        </row>
        <row r="840">
          <cell r="A840">
            <v>21877.616239495499</v>
          </cell>
          <cell r="B840">
            <v>-6.0414737400710399</v>
          </cell>
          <cell r="C840">
            <v>63.989237097191698</v>
          </cell>
        </row>
        <row r="841">
          <cell r="A841">
            <v>22080.0473301889</v>
          </cell>
          <cell r="B841">
            <v>-6.1329017139943804</v>
          </cell>
          <cell r="C841">
            <v>64.083987349725504</v>
          </cell>
        </row>
        <row r="842">
          <cell r="A842">
            <v>22284.351492703001</v>
          </cell>
          <cell r="B842">
            <v>-6.2241506482274502</v>
          </cell>
          <cell r="C842">
            <v>64.177224261310201</v>
          </cell>
        </row>
        <row r="843">
          <cell r="A843">
            <v>22490.546058357799</v>
          </cell>
          <cell r="B843">
            <v>-6.31522283582893</v>
          </cell>
          <cell r="C843">
            <v>64.2689403984118</v>
          </cell>
        </row>
        <row r="844">
          <cell r="A844">
            <v>22698.648518838199</v>
          </cell>
          <cell r="B844">
            <v>-6.4061205548126496</v>
          </cell>
          <cell r="C844">
            <v>64.359128502172595</v>
          </cell>
        </row>
        <row r="845">
          <cell r="A845">
            <v>22908.676527677701</v>
          </cell>
          <cell r="B845">
            <v>-6.4968460677506297</v>
          </cell>
          <cell r="C845">
            <v>64.447781483829104</v>
          </cell>
        </row>
        <row r="846">
          <cell r="A846">
            <v>23120.6479017559</v>
          </cell>
          <cell r="B846">
            <v>-6.5874016213944699</v>
          </cell>
          <cell r="C846">
            <v>64.534892420131001</v>
          </cell>
        </row>
        <row r="847">
          <cell r="A847">
            <v>23334.580622810001</v>
          </cell>
          <cell r="B847">
            <v>-6.6777894463140104</v>
          </cell>
          <cell r="C847">
            <v>64.620454548757607</v>
          </cell>
        </row>
        <row r="848">
          <cell r="A848">
            <v>23550.492838959999</v>
          </cell>
          <cell r="B848">
            <v>-6.7680117565546496</v>
          </cell>
          <cell r="C848">
            <v>64.704461263743497</v>
          </cell>
        </row>
        <row r="849">
          <cell r="A849">
            <v>23768.4028662487</v>
          </cell>
          <cell r="B849">
            <v>-6.8580707493115698</v>
          </cell>
          <cell r="C849">
            <v>64.786906110908902</v>
          </cell>
        </row>
        <row r="850">
          <cell r="A850">
            <v>23988.3291901948</v>
          </cell>
          <cell r="B850">
            <v>-6.9479686046209697</v>
          </cell>
          <cell r="C850">
            <v>64.8677827833002</v>
          </cell>
        </row>
        <row r="851">
          <cell r="A851">
            <v>24210.290467361701</v>
          </cell>
          <cell r="B851">
            <v>-7.0377074850680899</v>
          </cell>
          <cell r="C851">
            <v>64.947085116643805</v>
          </cell>
        </row>
        <row r="852">
          <cell r="A852">
            <v>24434.305526939701</v>
          </cell>
          <cell r="B852">
            <v>-7.1272895355120802</v>
          </cell>
          <cell r="C852">
            <v>65.024807084816402</v>
          </cell>
        </row>
        <row r="853">
          <cell r="A853">
            <v>24660.3933723433</v>
          </cell>
          <cell r="B853">
            <v>-7.21671688282653</v>
          </cell>
          <cell r="C853">
            <v>65.100942795332102</v>
          </cell>
        </row>
        <row r="854">
          <cell r="A854">
            <v>24888.5731828239</v>
          </cell>
          <cell r="B854">
            <v>-7.3059916356559604</v>
          </cell>
          <cell r="C854">
            <v>65.175486484848605</v>
          </cell>
        </row>
        <row r="855">
          <cell r="A855">
            <v>25118.8643150957</v>
          </cell>
          <cell r="B855">
            <v>-7.3951158841876703</v>
          </cell>
          <cell r="C855">
            <v>65.248432514698194</v>
          </cell>
        </row>
        <row r="856">
          <cell r="A856">
            <v>25351.286304978999</v>
          </cell>
          <cell r="B856">
            <v>-7.4840916999391904</v>
          </cell>
          <cell r="C856">
            <v>65.319775366442897</v>
          </cell>
        </row>
        <row r="857">
          <cell r="A857">
            <v>25585.858869056399</v>
          </cell>
          <cell r="B857">
            <v>-7.5729211355596204</v>
          </cell>
          <cell r="C857">
            <v>65.389509637453898</v>
          </cell>
        </row>
        <row r="858">
          <cell r="A858">
            <v>25822.601906345899</v>
          </cell>
          <cell r="B858">
            <v>-7.6616062246464596</v>
          </cell>
          <cell r="C858">
            <v>65.457630036523199</v>
          </cell>
        </row>
        <row r="859">
          <cell r="A859">
            <v>26061.535499988899</v>
          </cell>
          <cell r="B859">
            <v>-7.7501489815755003</v>
          </cell>
          <cell r="C859">
            <v>65.524131379502506</v>
          </cell>
        </row>
        <row r="860">
          <cell r="A860">
            <v>26302.6799189538</v>
          </cell>
          <cell r="B860">
            <v>-7.83855140134549</v>
          </cell>
          <cell r="C860">
            <v>65.589008584976995</v>
          </cell>
        </row>
        <row r="861">
          <cell r="A861">
            <v>26546.055619755301</v>
          </cell>
          <cell r="B861">
            <v>-7.9268154594352804</v>
          </cell>
          <cell r="C861">
            <v>65.652256669970697</v>
          </cell>
        </row>
        <row r="862">
          <cell r="A862">
            <v>26791.6832481903</v>
          </cell>
          <cell r="B862">
            <v>-8.0149431116745795</v>
          </cell>
          <cell r="C862">
            <v>65.713870745688496</v>
          </cell>
        </row>
        <row r="863">
          <cell r="A863">
            <v>27039.5836410884</v>
          </cell>
          <cell r="B863">
            <v>-8.1029362941274297</v>
          </cell>
          <cell r="C863">
            <v>65.773846013295298</v>
          </cell>
        </row>
        <row r="864">
          <cell r="A864">
            <v>27289.777828080401</v>
          </cell>
          <cell r="B864">
            <v>-8.1907969229875608</v>
          </cell>
          <cell r="C864">
            <v>65.832177759732204</v>
          </cell>
        </row>
        <row r="865">
          <cell r="A865">
            <v>27542.287033381599</v>
          </cell>
          <cell r="B865">
            <v>-8.2785268944864505</v>
          </cell>
          <cell r="C865">
            <v>65.888861353573802</v>
          </cell>
        </row>
        <row r="866">
          <cell r="A866">
            <v>27797.132677592799</v>
          </cell>
          <cell r="B866">
            <v>-8.3661280848125692</v>
          </cell>
          <cell r="C866">
            <v>65.943892240924797</v>
          </cell>
        </row>
        <row r="867">
          <cell r="A867">
            <v>28054.336379517099</v>
          </cell>
          <cell r="B867">
            <v>-8.4536023500420896</v>
          </cell>
          <cell r="C867">
            <v>65.997265941360396</v>
          </cell>
        </row>
        <row r="868">
          <cell r="A868">
            <v>28313.919957993701</v>
          </cell>
          <cell r="B868">
            <v>-8.5409515260806792</v>
          </cell>
          <cell r="C868">
            <v>66.048978043906899</v>
          </cell>
        </row>
        <row r="869">
          <cell r="A869">
            <v>28575.905433749402</v>
          </cell>
          <cell r="B869">
            <v>-8.6281774286158708</v>
          </cell>
          <cell r="C869">
            <v>66.099024203069902</v>
          </cell>
        </row>
        <row r="870">
          <cell r="A870">
            <v>28840.315031266</v>
          </cell>
          <cell r="B870">
            <v>-8.7152818530797305</v>
          </cell>
          <cell r="C870">
            <v>66.147400134903407</v>
          </cell>
        </row>
        <row r="871">
          <cell r="A871">
            <v>29107.171180665999</v>
          </cell>
          <cell r="B871">
            <v>-8.8022665746217701</v>
          </cell>
          <cell r="C871">
            <v>66.194101613128396</v>
          </cell>
        </row>
        <row r="872">
          <cell r="A872">
            <v>29376.496519615299</v>
          </cell>
          <cell r="B872">
            <v>-8.8891333480911197</v>
          </cell>
          <cell r="C872">
            <v>66.239124465295504</v>
          </cell>
        </row>
        <row r="873">
          <cell r="A873">
            <v>29648.313895243398</v>
          </cell>
          <cell r="B873">
            <v>-8.9758839080285107</v>
          </cell>
          <cell r="C873">
            <v>66.282464568994399</v>
          </cell>
        </row>
        <row r="874">
          <cell r="A874">
            <v>29922.646366081801</v>
          </cell>
          <cell r="B874">
            <v>-9.0625199686668196</v>
          </cell>
          <cell r="C874">
            <v>66.324117848114298</v>
          </cell>
        </row>
        <row r="875">
          <cell r="A875">
            <v>30199.5172040201</v>
          </cell>
          <cell r="B875">
            <v>-9.1490432239406996</v>
          </cell>
          <cell r="C875">
            <v>66.364080269148403</v>
          </cell>
        </row>
        <row r="876">
          <cell r="A876">
            <v>30478.949896279799</v>
          </cell>
          <cell r="B876">
            <v>-9.2354553475044092</v>
          </cell>
          <cell r="C876">
            <v>66.402347837550806</v>
          </cell>
        </row>
        <row r="877">
          <cell r="A877">
            <v>30760.968147406998</v>
          </cell>
          <cell r="B877">
            <v>-9.32175799275789</v>
          </cell>
          <cell r="C877">
            <v>66.438916594140395</v>
          </cell>
        </row>
        <row r="878">
          <cell r="A878">
            <v>31045.595881283502</v>
          </cell>
          <cell r="B878">
            <v>-9.4079527928805593</v>
          </cell>
          <cell r="C878">
            <v>66.473782611556402</v>
          </cell>
        </row>
        <row r="879">
          <cell r="A879">
            <v>31332.857243155799</v>
          </cell>
          <cell r="B879">
            <v>-9.4940413608724494</v>
          </cell>
          <cell r="C879">
            <v>66.506941990762201</v>
          </cell>
        </row>
        <row r="880">
          <cell r="A880">
            <v>31622.776601683701</v>
          </cell>
          <cell r="B880">
            <v>-9.5800252896027303</v>
          </cell>
          <cell r="C880">
            <v>66.538390857600305</v>
          </cell>
        </row>
        <row r="881">
          <cell r="A881">
            <v>31915.378551007601</v>
          </cell>
          <cell r="B881">
            <v>-9.6659061518653395</v>
          </cell>
          <cell r="C881">
            <v>66.568125359398493</v>
          </cell>
        </row>
        <row r="882">
          <cell r="A882">
            <v>32210.687912834299</v>
          </cell>
          <cell r="B882">
            <v>-9.7516855004406704</v>
          </cell>
          <cell r="C882">
            <v>66.596141661625595</v>
          </cell>
        </row>
        <row r="883">
          <cell r="A883">
            <v>32508.729738543399</v>
          </cell>
          <cell r="B883">
            <v>-9.83736486816432</v>
          </cell>
          <cell r="C883">
            <v>66.622435944598706</v>
          </cell>
        </row>
        <row r="884">
          <cell r="A884">
            <v>32809.529311311897</v>
          </cell>
          <cell r="B884">
            <v>-9.9229457680013198</v>
          </cell>
          <cell r="C884">
            <v>66.647004400242096</v>
          </cell>
        </row>
        <row r="885">
          <cell r="A885">
            <v>33113.112148259097</v>
          </cell>
          <cell r="B885">
            <v>-10.0084296931264</v>
          </cell>
          <cell r="C885">
            <v>66.6698432288958</v>
          </cell>
        </row>
        <row r="886">
          <cell r="A886">
            <v>33419.5040026114</v>
          </cell>
          <cell r="B886">
            <v>-10.093818117010301</v>
          </cell>
          <cell r="C886">
            <v>66.690948636176799</v>
          </cell>
        </row>
        <row r="887">
          <cell r="A887">
            <v>33728.730865886799</v>
          </cell>
          <cell r="B887">
            <v>-10.1791124935105</v>
          </cell>
          <cell r="C887">
            <v>66.710316829890701</v>
          </cell>
        </row>
        <row r="888">
          <cell r="A888">
            <v>34040.818970100001</v>
          </cell>
          <cell r="B888">
            <v>-10.2643142569675</v>
          </cell>
          <cell r="C888">
            <v>66.727944016993803</v>
          </cell>
        </row>
        <row r="889">
          <cell r="A889">
            <v>34355.794789987398</v>
          </cell>
          <cell r="B889">
            <v>-10.349424822305901</v>
          </cell>
          <cell r="C889">
            <v>66.743826400607105</v>
          </cell>
        </row>
        <row r="890">
          <cell r="A890">
            <v>34673.6850452531</v>
          </cell>
          <cell r="B890">
            <v>-10.434445585140301</v>
          </cell>
          <cell r="C890">
            <v>66.757960177081998</v>
          </cell>
        </row>
        <row r="891">
          <cell r="A891">
            <v>34994.516702835703</v>
          </cell>
          <cell r="B891">
            <v>-10.519377921884701</v>
          </cell>
          <cell r="C891">
            <v>66.770341533113907</v>
          </cell>
        </row>
        <row r="892">
          <cell r="A892">
            <v>35318.316979195697</v>
          </cell>
          <cell r="B892">
            <v>-10.604223189867101</v>
          </cell>
          <cell r="C892">
            <v>66.780966642909902</v>
          </cell>
        </row>
        <row r="893">
          <cell r="A893">
            <v>35645.113342624398</v>
          </cell>
          <cell r="B893">
            <v>-10.688982727447399</v>
          </cell>
          <cell r="C893">
            <v>66.789831665404506</v>
          </cell>
        </row>
        <row r="894">
          <cell r="A894">
            <v>35974.933515574201</v>
          </cell>
          <cell r="B894">
            <v>-10.7736578541385</v>
          </cell>
          <cell r="C894">
            <v>66.796932741526305</v>
          </cell>
        </row>
        <row r="895">
          <cell r="A895">
            <v>36307.805477010101</v>
          </cell>
          <cell r="B895">
            <v>-10.8582498707322</v>
          </cell>
          <cell r="C895">
            <v>66.802265991515</v>
          </cell>
        </row>
        <row r="896">
          <cell r="A896">
            <v>36643.757464783303</v>
          </cell>
          <cell r="B896">
            <v>-10.942760059426799</v>
          </cell>
          <cell r="C896">
            <v>66.805827512287905</v>
          </cell>
        </row>
        <row r="897">
          <cell r="A897">
            <v>36982.8179780266</v>
          </cell>
          <cell r="B897">
            <v>-11.0271896839592</v>
          </cell>
          <cell r="C897">
            <v>66.807613374855194</v>
          </cell>
        </row>
        <row r="898">
          <cell r="A898">
            <v>37325.015779572001</v>
          </cell>
          <cell r="B898">
            <v>-11.111539989738899</v>
          </cell>
          <cell r="C898">
            <v>66.807619621786301</v>
          </cell>
        </row>
        <row r="899">
          <cell r="A899">
            <v>37670.379898390798</v>
          </cell>
          <cell r="B899">
            <v>-11.195812203984699</v>
          </cell>
          <cell r="C899">
            <v>66.805842264722799</v>
          </cell>
        </row>
        <row r="900">
          <cell r="A900">
            <v>38018.939632056099</v>
          </cell>
          <cell r="B900">
            <v>-11.280007535864801</v>
          </cell>
          <cell r="C900">
            <v>66.802277281941699</v>
          </cell>
        </row>
        <row r="901">
          <cell r="A901">
            <v>38370.724549227802</v>
          </cell>
          <cell r="B901">
            <v>-11.3641271766383</v>
          </cell>
          <cell r="C901">
            <v>66.7969206159664</v>
          </cell>
        </row>
        <row r="902">
          <cell r="A902">
            <v>38725.764492161703</v>
          </cell>
          <cell r="B902">
            <v>-11.4481722997988</v>
          </cell>
          <cell r="C902">
            <v>66.789768171225404</v>
          </cell>
        </row>
        <row r="903">
          <cell r="A903">
            <v>39084.089579240201</v>
          </cell>
          <cell r="B903">
            <v>-11.5321440612211</v>
          </cell>
          <cell r="C903">
            <v>66.780815811758998</v>
          </cell>
        </row>
        <row r="904">
          <cell r="A904">
            <v>39445.730207527798</v>
          </cell>
          <cell r="B904">
            <v>-11.6160435993083</v>
          </cell>
          <cell r="C904">
            <v>66.770059358972006</v>
          </cell>
        </row>
        <row r="905">
          <cell r="A905">
            <v>39810.717055349698</v>
          </cell>
          <cell r="B905">
            <v>-11.699872035141601</v>
          </cell>
          <cell r="C905">
            <v>66.757494589436703</v>
          </cell>
        </row>
        <row r="906">
          <cell r="A906">
            <v>40179.081084894002</v>
          </cell>
          <cell r="B906">
            <v>-11.7836304726309</v>
          </cell>
          <cell r="C906">
            <v>66.743117232737603</v>
          </cell>
        </row>
        <row r="907">
          <cell r="A907">
            <v>40550.853544838297</v>
          </cell>
          <cell r="B907">
            <v>-11.867319998667799</v>
          </cell>
          <cell r="C907">
            <v>66.7269229693662</v>
          </cell>
        </row>
        <row r="908">
          <cell r="A908">
            <v>40926.065973001001</v>
          </cell>
          <cell r="B908">
            <v>-11.950941683278099</v>
          </cell>
          <cell r="C908">
            <v>66.708907428659899</v>
          </cell>
        </row>
        <row r="909">
          <cell r="A909">
            <v>41304.750199016104</v>
          </cell>
          <cell r="B909">
            <v>-12.0344965797775</v>
          </cell>
          <cell r="C909">
            <v>66.689066186786604</v>
          </cell>
        </row>
        <row r="910">
          <cell r="A910">
            <v>41686.938347033501</v>
          </cell>
          <cell r="B910">
            <v>-12.1179857249262</v>
          </cell>
          <cell r="C910">
            <v>66.667394764774002</v>
          </cell>
        </row>
        <row r="911">
          <cell r="A911">
            <v>42072.662838444397</v>
          </cell>
          <cell r="B911">
            <v>-12.201410139085899</v>
          </cell>
          <cell r="C911">
            <v>66.6438886265843</v>
          </cell>
        </row>
        <row r="912">
          <cell r="A912">
            <v>42461.956394631197</v>
          </cell>
          <cell r="B912">
            <v>-12.284770826377301</v>
          </cell>
          <cell r="C912">
            <v>66.618543177233605</v>
          </cell>
        </row>
        <row r="913">
          <cell r="A913">
            <v>42854.852039743899</v>
          </cell>
          <cell r="B913">
            <v>-12.3680687748365</v>
          </cell>
          <cell r="C913">
            <v>66.591353760953396</v>
          </cell>
        </row>
        <row r="914">
          <cell r="A914">
            <v>43251.383103500797</v>
          </cell>
          <cell r="B914">
            <v>-12.451304956574599</v>
          </cell>
          <cell r="C914">
            <v>66.562315659397797</v>
          </cell>
        </row>
        <row r="915">
          <cell r="A915">
            <v>43651.583224016598</v>
          </cell>
          <cell r="B915">
            <v>-12.5344803279354</v>
          </cell>
          <cell r="C915">
            <v>66.531424089892198</v>
          </cell>
        </row>
        <row r="916">
          <cell r="A916">
            <v>44055.486350655301</v>
          </cell>
          <cell r="B916">
            <v>-12.6175958296543</v>
          </cell>
          <cell r="C916">
            <v>66.498674203726594</v>
          </cell>
        </row>
        <row r="917">
          <cell r="A917">
            <v>44463.126746910799</v>
          </cell>
          <cell r="B917">
            <v>-12.700652387017801</v>
          </cell>
          <cell r="C917">
            <v>66.464061084490595</v>
          </cell>
        </row>
        <row r="918">
          <cell r="A918">
            <v>44874.538993313203</v>
          </cell>
          <cell r="B918">
            <v>-12.7836509100217</v>
          </cell>
          <cell r="C918">
            <v>66.427579746449297</v>
          </cell>
        </row>
        <row r="919">
          <cell r="A919">
            <v>45289.757990361999</v>
          </cell>
          <cell r="B919">
            <v>-12.8665922935309</v>
          </cell>
          <cell r="C919">
            <v>66.3892251329641</v>
          </cell>
        </row>
        <row r="920">
          <cell r="A920">
            <v>45708.818961487501</v>
          </cell>
          <cell r="B920">
            <v>-12.9494774174377</v>
          </cell>
          <cell r="C920">
            <v>66.348992114951997</v>
          </cell>
        </row>
        <row r="921">
          <cell r="A921">
            <v>46131.7574560379</v>
          </cell>
          <cell r="B921">
            <v>-13.032307146820701</v>
          </cell>
          <cell r="C921">
            <v>66.306875489388304</v>
          </cell>
        </row>
        <row r="922">
          <cell r="A922">
            <v>46558.609352295898</v>
          </cell>
          <cell r="B922">
            <v>-13.115082332103301</v>
          </cell>
          <cell r="C922">
            <v>66.262869977848595</v>
          </cell>
        </row>
        <row r="923">
          <cell r="A923">
            <v>46989.410860521501</v>
          </cell>
          <cell r="B923">
            <v>-13.1978038092115</v>
          </cell>
          <cell r="C923">
            <v>66.216970225092794</v>
          </cell>
        </row>
        <row r="924">
          <cell r="A924">
            <v>47424.198526024396</v>
          </cell>
          <cell r="B924">
            <v>-13.2804723997316</v>
          </cell>
          <cell r="C924">
            <v>66.169170797688693</v>
          </cell>
        </row>
        <row r="925">
          <cell r="A925">
            <v>47863.009232263801</v>
          </cell>
          <cell r="B925">
            <v>-13.3630889110672</v>
          </cell>
          <cell r="C925">
            <v>66.119466182676007</v>
          </cell>
        </row>
        <row r="926">
          <cell r="A926">
            <v>48305.880203977198</v>
          </cell>
          <cell r="B926">
            <v>-13.4456541365959</v>
          </cell>
          <cell r="C926">
            <v>66.067850786268906</v>
          </cell>
        </row>
        <row r="927">
          <cell r="A927">
            <v>48752.849010338599</v>
          </cell>
          <cell r="B927">
            <v>-13.5281688558249</v>
          </cell>
          <cell r="C927">
            <v>66.014318932600901</v>
          </cell>
        </row>
        <row r="928">
          <cell r="A928">
            <v>49203.953568145102</v>
          </cell>
          <cell r="B928">
            <v>-13.610633834546199</v>
          </cell>
          <cell r="C928">
            <v>65.958864862506303</v>
          </cell>
        </row>
        <row r="929">
          <cell r="A929">
            <v>49659.232145033602</v>
          </cell>
          <cell r="B929">
            <v>-13.6930498249911</v>
          </cell>
          <cell r="C929">
            <v>65.901482732341705</v>
          </cell>
        </row>
        <row r="930">
          <cell r="A930">
            <v>50118.7233627272</v>
          </cell>
          <cell r="B930">
            <v>-13.775417565983799</v>
          </cell>
          <cell r="C930">
            <v>65.842166612847507</v>
          </cell>
        </row>
        <row r="931">
          <cell r="A931">
            <v>50582.466200311399</v>
          </cell>
          <cell r="B931">
            <v>-13.8577377830937</v>
          </cell>
          <cell r="C931">
            <v>65.780910488045905</v>
          </cell>
        </row>
        <row r="932">
          <cell r="A932">
            <v>51050.499997540603</v>
          </cell>
          <cell r="B932">
            <v>-13.940011188788</v>
          </cell>
          <cell r="C932">
            <v>65.717708254179598</v>
          </cell>
        </row>
        <row r="933">
          <cell r="A933">
            <v>51522.864458175602</v>
          </cell>
          <cell r="B933">
            <v>-14.022238482581599</v>
          </cell>
          <cell r="C933">
            <v>65.652553718687798</v>
          </cell>
        </row>
        <row r="934">
          <cell r="A934">
            <v>51999.599653351601</v>
          </cell>
          <cell r="B934">
            <v>-14.1044203511875</v>
          </cell>
          <cell r="C934">
            <v>65.585440599220206</v>
          </cell>
        </row>
        <row r="935">
          <cell r="A935">
            <v>52480.746024977198</v>
          </cell>
          <cell r="B935">
            <v>-14.186557468665599</v>
          </cell>
          <cell r="C935">
            <v>65.516362522689604</v>
          </cell>
        </row>
        <row r="936">
          <cell r="A936">
            <v>52966.344389165803</v>
          </cell>
          <cell r="B936">
            <v>-14.2686504965698</v>
          </cell>
          <cell r="C936">
            <v>65.445313024362704</v>
          </cell>
        </row>
        <row r="937">
          <cell r="A937">
            <v>53456.435939697098</v>
          </cell>
          <cell r="B937">
            <v>-14.3507000840956</v>
          </cell>
          <cell r="C937">
            <v>65.372285546988095</v>
          </cell>
        </row>
        <row r="938">
          <cell r="A938">
            <v>53951.062251512703</v>
          </cell>
          <cell r="B938">
            <v>-14.432706868224299</v>
          </cell>
          <cell r="C938">
            <v>65.297273439962595</v>
          </cell>
        </row>
        <row r="939">
          <cell r="A939">
            <v>54450.265284242101</v>
          </cell>
          <cell r="B939">
            <v>-14.514671473868299</v>
          </cell>
          <cell r="C939">
            <v>65.2202699585349</v>
          </cell>
        </row>
        <row r="940">
          <cell r="A940">
            <v>54954.087385762403</v>
          </cell>
          <cell r="B940">
            <v>-14.5965945140135</v>
          </cell>
          <cell r="C940">
            <v>65.141268263047706</v>
          </cell>
        </row>
        <row r="941">
          <cell r="A941">
            <v>55462.571295791102</v>
          </cell>
          <cell r="B941">
            <v>-14.6784765898612</v>
          </cell>
          <cell r="C941">
            <v>65.060261418216697</v>
          </cell>
        </row>
        <row r="942">
          <cell r="A942">
            <v>55975.760149510999</v>
          </cell>
          <cell r="B942">
            <v>-14.760318290969</v>
          </cell>
          <cell r="C942">
            <v>64.977242392447806</v>
          </cell>
        </row>
        <row r="943">
          <cell r="A943">
            <v>56493.6974812302</v>
          </cell>
          <cell r="B943">
            <v>-14.8421201953895</v>
          </cell>
          <cell r="C943">
            <v>64.892204057191194</v>
          </cell>
        </row>
        <row r="944">
          <cell r="A944">
            <v>57016.427228074703</v>
          </cell>
          <cell r="B944">
            <v>-14.923882869808599</v>
          </cell>
          <cell r="C944">
            <v>64.805139186335197</v>
          </cell>
        </row>
        <row r="945">
          <cell r="A945">
            <v>57543.993733715601</v>
          </cell>
          <cell r="B945">
            <v>-15.005606869682</v>
          </cell>
          <cell r="C945">
            <v>64.716040455635195</v>
          </cell>
        </row>
        <row r="946">
          <cell r="A946">
            <v>58076.441752131097</v>
          </cell>
          <cell r="B946">
            <v>-15.087292739370801</v>
          </cell>
          <cell r="C946">
            <v>64.624900442182394</v>
          </cell>
        </row>
        <row r="947">
          <cell r="A947">
            <v>58613.816451402803</v>
          </cell>
          <cell r="B947">
            <v>-15.1689410122748</v>
          </cell>
          <cell r="C947">
            <v>64.5317116239098</v>
          </cell>
        </row>
        <row r="948">
          <cell r="A948">
            <v>59156.163417547301</v>
          </cell>
          <cell r="B948">
            <v>-15.250552210965999</v>
          </cell>
          <cell r="C948">
            <v>64.436466379136704</v>
          </cell>
        </row>
        <row r="949">
          <cell r="A949">
            <v>59703.528658383599</v>
          </cell>
          <cell r="B949">
            <v>-15.3321268473189</v>
          </cell>
          <cell r="C949">
            <v>64.339156986150698</v>
          </cell>
        </row>
        <row r="950">
          <cell r="A950">
            <v>60255.958607435699</v>
          </cell>
          <cell r="B950">
            <v>-15.4136654226412</v>
          </cell>
          <cell r="C950">
            <v>64.239775622828702</v>
          </cell>
        </row>
        <row r="951">
          <cell r="A951">
            <v>60813.500127871703</v>
          </cell>
          <cell r="B951">
            <v>-15.495168427801801</v>
          </cell>
          <cell r="C951">
            <v>64.1383143662961</v>
          </cell>
        </row>
        <row r="952">
          <cell r="A952">
            <v>61376.200516479301</v>
          </cell>
          <cell r="B952">
            <v>-15.576636343357899</v>
          </cell>
          <cell r="C952">
            <v>64.034765192625002</v>
          </cell>
        </row>
        <row r="953">
          <cell r="A953">
            <v>61944.107507678098</v>
          </cell>
          <cell r="B953">
            <v>-15.6580696396809</v>
          </cell>
          <cell r="C953">
            <v>63.929119976571499</v>
          </cell>
        </row>
        <row r="954">
          <cell r="A954">
            <v>62517.269277568499</v>
          </cell>
          <cell r="B954">
            <v>-15.739468777080701</v>
          </cell>
          <cell r="C954">
            <v>63.821370491351402</v>
          </cell>
        </row>
        <row r="955">
          <cell r="A955">
            <v>63095.734448019197</v>
          </cell>
          <cell r="B955">
            <v>-15.820834205928699</v>
          </cell>
          <cell r="C955">
            <v>63.711508408456503</v>
          </cell>
        </row>
        <row r="956">
          <cell r="A956">
            <v>63679.552090791498</v>
          </cell>
          <cell r="B956">
            <v>-15.9021663667793</v>
          </cell>
          <cell r="C956">
            <v>63.599525297509501</v>
          </cell>
        </row>
        <row r="957">
          <cell r="A957">
            <v>64268.771731701898</v>
          </cell>
          <cell r="B957">
            <v>-15.983465690489901</v>
          </cell>
          <cell r="C957">
            <v>63.485412626160397</v>
          </cell>
        </row>
        <row r="958">
          <cell r="A958">
            <v>64863.443354823801</v>
          </cell>
          <cell r="B958">
            <v>-16.0647325983402</v>
          </cell>
          <cell r="C958">
            <v>63.369161760021399</v>
          </cell>
        </row>
        <row r="959">
          <cell r="A959">
            <v>65463.617406727397</v>
          </cell>
          <cell r="B959">
            <v>-16.145967502149102</v>
          </cell>
          <cell r="C959">
            <v>63.250763962644299</v>
          </cell>
        </row>
        <row r="960">
          <cell r="A960">
            <v>66069.3448007595</v>
          </cell>
          <cell r="B960">
            <v>-16.227170804391299</v>
          </cell>
          <cell r="C960">
            <v>63.130210395537802</v>
          </cell>
        </row>
        <row r="961">
          <cell r="A961">
            <v>66680.676921362101</v>
          </cell>
          <cell r="B961">
            <v>-16.3083428983118</v>
          </cell>
          <cell r="C961">
            <v>63.007492118227297</v>
          </cell>
        </row>
        <row r="962">
          <cell r="A962">
            <v>67297.6656284317</v>
          </cell>
          <cell r="B962">
            <v>-16.3894841680391</v>
          </cell>
          <cell r="C962">
            <v>62.882600088355098</v>
          </cell>
        </row>
        <row r="963">
          <cell r="A963">
            <v>67920.363261718405</v>
          </cell>
          <cell r="B963">
            <v>-16.470594988698199</v>
          </cell>
          <cell r="C963">
            <v>62.755525161825403</v>
          </cell>
        </row>
        <row r="964">
          <cell r="A964">
            <v>68548.822645266104</v>
          </cell>
          <cell r="B964">
            <v>-16.5516757265199</v>
          </cell>
          <cell r="C964">
            <v>62.626258092988401</v>
          </cell>
        </row>
        <row r="965">
          <cell r="A965">
            <v>69183.097091893593</v>
          </cell>
          <cell r="B965">
            <v>-16.632726738951899</v>
          </cell>
          <cell r="C965">
            <v>62.494789534871899</v>
          </cell>
        </row>
        <row r="966">
          <cell r="A966">
            <v>69823.240407717094</v>
          </cell>
          <cell r="B966">
            <v>-16.713748374765999</v>
          </cell>
          <cell r="C966">
            <v>62.361110039453301</v>
          </cell>
        </row>
        <row r="967">
          <cell r="A967">
            <v>70469.306896714595</v>
          </cell>
          <cell r="B967">
            <v>-16.7947409741653</v>
          </cell>
          <cell r="C967">
            <v>62.225210057977897</v>
          </cell>
        </row>
        <row r="968">
          <cell r="A968">
            <v>71121.351365332797</v>
          </cell>
          <cell r="B968">
            <v>-16.8757048688902</v>
          </cell>
          <cell r="C968">
            <v>62.087079941320503</v>
          </cell>
        </row>
        <row r="969">
          <cell r="A969">
            <v>71779.4291271361</v>
          </cell>
          <cell r="B969">
            <v>-16.956640382322401</v>
          </cell>
          <cell r="C969">
            <v>61.946709940394101</v>
          </cell>
        </row>
        <row r="970">
          <cell r="A970">
            <v>72443.596007498898</v>
          </cell>
          <cell r="B970">
            <v>-17.037547829588998</v>
          </cell>
          <cell r="C970">
            <v>61.804090206603</v>
          </cell>
        </row>
        <row r="971">
          <cell r="A971">
            <v>73113.908348341705</v>
          </cell>
          <cell r="B971">
            <v>-17.1184275176638</v>
          </cell>
          <cell r="C971">
            <v>61.6592107923437</v>
          </cell>
        </row>
        <row r="972">
          <cell r="A972">
            <v>73790.423012910003</v>
          </cell>
          <cell r="B972">
            <v>-17.1992797454689</v>
          </cell>
          <cell r="C972">
            <v>61.512061651551498</v>
          </cell>
        </row>
        <row r="973">
          <cell r="A973">
            <v>74473.197390598798</v>
          </cell>
          <cell r="B973">
            <v>-17.2801048039744</v>
          </cell>
          <cell r="C973">
            <v>61.362632640297001</v>
          </cell>
        </row>
        <row r="974">
          <cell r="A974">
            <v>75162.289401820497</v>
          </cell>
          <cell r="B974">
            <v>-17.360902976296899</v>
          </cell>
          <cell r="C974">
            <v>61.210913517429297</v>
          </cell>
        </row>
        <row r="975">
          <cell r="A975">
            <v>75857.757502918306</v>
          </cell>
          <cell r="B975">
            <v>-17.441674537797599</v>
          </cell>
          <cell r="C975">
            <v>61.056893945269003</v>
          </cell>
        </row>
        <row r="976">
          <cell r="A976">
            <v>76559.660691125595</v>
          </cell>
          <cell r="B976">
            <v>-17.522419756178898</v>
          </cell>
          <cell r="C976">
            <v>60.900563490351999</v>
          </cell>
        </row>
        <row r="977">
          <cell r="A977">
            <v>77268.058509570197</v>
          </cell>
          <cell r="B977">
            <v>-17.603138891579999</v>
          </cell>
          <cell r="C977">
            <v>60.741911624222404</v>
          </cell>
        </row>
        <row r="978">
          <cell r="A978">
            <v>77983.011052325804</v>
          </cell>
          <cell r="B978">
            <v>-17.6838321966713</v>
          </cell>
          <cell r="C978">
            <v>60.580927724277501</v>
          </cell>
        </row>
        <row r="979">
          <cell r="A979">
            <v>78704.578969509806</v>
          </cell>
          <cell r="B979">
            <v>-17.7644999167488</v>
          </cell>
          <cell r="C979">
            <v>60.417601074665498</v>
          </cell>
        </row>
        <row r="980">
          <cell r="A980">
            <v>79432.823472428106</v>
          </cell>
          <cell r="B980">
            <v>-17.845142289826001</v>
          </cell>
          <cell r="C980">
            <v>60.2519208672351</v>
          </cell>
        </row>
        <row r="981">
          <cell r="A981">
            <v>80167.806338767798</v>
          </cell>
          <cell r="B981">
            <v>-17.925759546726699</v>
          </cell>
          <cell r="C981">
            <v>60.083876202539699</v>
          </cell>
        </row>
        <row r="982">
          <cell r="A982">
            <v>80909.589917838195</v>
          </cell>
          <cell r="B982">
            <v>-18.006351911175699</v>
          </cell>
          <cell r="C982">
            <v>59.913456090895203</v>
          </cell>
        </row>
        <row r="983">
          <cell r="A983">
            <v>81658.237135859206</v>
          </cell>
          <cell r="B983">
            <v>-18.086919599889001</v>
          </cell>
          <cell r="C983">
            <v>59.740649453494498</v>
          </cell>
        </row>
        <row r="984">
          <cell r="A984">
            <v>82413.811501300195</v>
          </cell>
          <cell r="B984">
            <v>-18.1674628226633</v>
          </cell>
          <cell r="C984">
            <v>59.565445123576801</v>
          </cell>
        </row>
        <row r="985">
          <cell r="A985">
            <v>83176.377110267</v>
          </cell>
          <cell r="B985">
            <v>-18.247981782464802</v>
          </cell>
          <cell r="C985">
            <v>59.387831847654802</v>
          </cell>
        </row>
        <row r="986">
          <cell r="A986">
            <v>83945.998651939706</v>
          </cell>
          <cell r="B986">
            <v>-18.328476675517798</v>
          </cell>
          <cell r="C986">
            <v>59.207798286800497</v>
          </cell>
        </row>
        <row r="987">
          <cell r="A987">
            <v>84722.741414059594</v>
          </cell>
          <cell r="B987">
            <v>-18.408947691390999</v>
          </cell>
          <cell r="C987">
            <v>59.025333017987798</v>
          </cell>
        </row>
        <row r="988">
          <cell r="A988">
            <v>85506.671288468293</v>
          </cell>
          <cell r="B988">
            <v>-18.489395013085201</v>
          </cell>
          <cell r="C988">
            <v>58.840424535497597</v>
          </cell>
        </row>
        <row r="989">
          <cell r="A989">
            <v>86297.854776697</v>
          </cell>
          <cell r="B989">
            <v>-18.569818817119501</v>
          </cell>
          <cell r="C989">
            <v>58.6530612523812</v>
          </cell>
        </row>
        <row r="990">
          <cell r="A990">
            <v>87096.358995607996</v>
          </cell>
          <cell r="B990">
            <v>-18.650219273616301</v>
          </cell>
          <cell r="C990">
            <v>58.4632315019876</v>
          </cell>
        </row>
        <row r="991">
          <cell r="A991">
            <v>87902.251683088398</v>
          </cell>
          <cell r="B991">
            <v>-18.7305965463874</v>
          </cell>
          <cell r="C991">
            <v>58.2709235395508</v>
          </cell>
        </row>
        <row r="992">
          <cell r="A992">
            <v>88715.601203796003</v>
          </cell>
          <cell r="B992">
            <v>-18.8109507930182</v>
          </cell>
          <cell r="C992">
            <v>58.076125543843403</v>
          </cell>
        </row>
        <row r="993">
          <cell r="A993">
            <v>89536.476554959299</v>
          </cell>
          <cell r="B993">
            <v>-18.8912821649519</v>
          </cell>
          <cell r="C993">
            <v>57.878825618893302</v>
          </cell>
        </row>
        <row r="994">
          <cell r="A994">
            <v>90364.947372230105</v>
          </cell>
          <cell r="B994">
            <v>-18.971590807574501</v>
          </cell>
          <cell r="C994">
            <v>57.679011795765298</v>
          </cell>
        </row>
        <row r="995">
          <cell r="A995">
            <v>91201.083935590897</v>
          </cell>
          <cell r="B995">
            <v>-19.051876860297501</v>
          </cell>
          <cell r="C995">
            <v>57.4766720344116</v>
          </cell>
        </row>
        <row r="996">
          <cell r="A996">
            <v>92044.957175317104</v>
          </cell>
          <cell r="B996">
            <v>-19.132140456641899</v>
          </cell>
          <cell r="C996">
            <v>57.271794225586703</v>
          </cell>
        </row>
        <row r="997">
          <cell r="A997">
            <v>92896.6386779936</v>
          </cell>
          <cell r="B997">
            <v>-19.2123817243213</v>
          </cell>
          <cell r="C997">
            <v>57.064366192834001</v>
          </cell>
        </row>
        <row r="998">
          <cell r="A998">
            <v>93756.200692587998</v>
          </cell>
          <cell r="B998">
            <v>-19.2926007853256</v>
          </cell>
          <cell r="C998">
            <v>56.854375694539101</v>
          </cell>
        </row>
        <row r="999">
          <cell r="A999">
            <v>94623.7161365793</v>
          </cell>
          <cell r="B999">
            <v>-19.372797756003099</v>
          </cell>
          <cell r="C999">
            <v>56.641810426055898</v>
          </cell>
        </row>
        <row r="1000">
          <cell r="A1000">
            <v>95499.2586021436</v>
          </cell>
          <cell r="B1000">
            <v>-19.452972747144202</v>
          </cell>
          <cell r="C1000">
            <v>56.426658021903201</v>
          </cell>
        </row>
        <row r="1001">
          <cell r="A1001">
            <v>96382.902362396999</v>
          </cell>
          <cell r="B1001">
            <v>-19.533125864064701</v>
          </cell>
          <cell r="C1001">
            <v>56.208906058034103</v>
          </cell>
        </row>
        <row r="1002">
          <cell r="A1002">
            <v>97274.722377696497</v>
          </cell>
          <cell r="B1002">
            <v>-19.613257206687798</v>
          </cell>
          <cell r="C1002">
            <v>55.988542054179</v>
          </cell>
        </row>
        <row r="1003">
          <cell r="A1003">
            <v>98174.794301998394</v>
          </cell>
          <cell r="B1003">
            <v>-19.693366869628498</v>
          </cell>
          <cell r="C1003">
            <v>55.765553476263101</v>
          </cell>
        </row>
        <row r="1004">
          <cell r="A1004">
            <v>99083.194489276706</v>
          </cell>
          <cell r="B1004">
            <v>-19.773454942276398</v>
          </cell>
          <cell r="C1004">
            <v>55.539927738900303</v>
          </cell>
        </row>
        <row r="1005">
          <cell r="A1005">
            <v>100000</v>
          </cell>
          <cell r="B1005">
            <v>-19.853521508879201</v>
          </cell>
          <cell r="C1005">
            <v>55.311652207962801</v>
          </cell>
        </row>
        <row r="1006">
          <cell r="A1006">
            <v>100925.288607668</v>
          </cell>
          <cell r="B1006">
            <v>-19.933566648627401</v>
          </cell>
          <cell r="C1006">
            <v>55.080714203229199</v>
          </cell>
        </row>
        <row r="1007">
          <cell r="A1007">
            <v>101859.138805411</v>
          </cell>
          <cell r="B1007">
            <v>-20.013590435737701</v>
          </cell>
          <cell r="C1007">
            <v>54.847101001110403</v>
          </cell>
        </row>
        <row r="1008">
          <cell r="A1008">
            <v>102801.62981264701</v>
          </cell>
          <cell r="B1008">
            <v>-20.093592939538201</v>
          </cell>
          <cell r="C1008">
            <v>54.610799837456199</v>
          </cell>
        </row>
        <row r="1009">
          <cell r="A1009">
            <v>103752.841581801</v>
          </cell>
          <cell r="B1009">
            <v>-20.1735742245537</v>
          </cell>
          <cell r="C1009">
            <v>54.371797910442197</v>
          </cell>
        </row>
        <row r="1010">
          <cell r="A1010">
            <v>104712.85480508899</v>
          </cell>
          <cell r="B1010">
            <v>-20.2535343505909</v>
          </cell>
          <cell r="C1010">
            <v>54.130082383537399</v>
          </cell>
        </row>
        <row r="1011">
          <cell r="A1011">
            <v>105681.750921365</v>
          </cell>
          <cell r="B1011">
            <v>-20.333473372825399</v>
          </cell>
          <cell r="C1011">
            <v>53.885640388556098</v>
          </cell>
        </row>
        <row r="1012">
          <cell r="A1012">
            <v>106659.612123025</v>
          </cell>
          <cell r="B1012">
            <v>-20.4133913418883</v>
          </cell>
          <cell r="C1012">
            <v>53.638459028791402</v>
          </cell>
        </row>
        <row r="1013">
          <cell r="A1013">
            <v>107646.521362983</v>
          </cell>
          <cell r="B1013">
            <v>-20.493288303953701</v>
          </cell>
          <cell r="C1013">
            <v>53.388525382234597</v>
          </cell>
        </row>
        <row r="1014">
          <cell r="A1014">
            <v>108642.562361706</v>
          </cell>
          <cell r="B1014">
            <v>-20.573164300828001</v>
          </cell>
          <cell r="C1014">
            <v>53.135826504879702</v>
          </cell>
        </row>
        <row r="1015">
          <cell r="A1015">
            <v>109647.819614318</v>
          </cell>
          <cell r="B1015">
            <v>-20.6530193700385</v>
          </cell>
          <cell r="C1015">
            <v>52.880349434112603</v>
          </cell>
        </row>
        <row r="1016">
          <cell r="A1016">
            <v>110662.37839776601</v>
          </cell>
          <cell r="B1016">
            <v>-20.732853544923799</v>
          </cell>
          <cell r="C1016">
            <v>52.622081192189398</v>
          </cell>
        </row>
        <row r="1017">
          <cell r="A1017">
            <v>111686.32477805601</v>
          </cell>
          <cell r="B1017">
            <v>-20.812666854725801</v>
          </cell>
          <cell r="C1017">
            <v>52.361008789801403</v>
          </cell>
        </row>
        <row r="1018">
          <cell r="A1018">
            <v>112719.74561755</v>
          </cell>
          <cell r="B1018">
            <v>-20.892459324681099</v>
          </cell>
          <cell r="C1018">
            <v>52.097119229728101</v>
          </cell>
        </row>
        <row r="1019">
          <cell r="A1019">
            <v>113762.728582343</v>
          </cell>
          <cell r="B1019">
            <v>-20.972230976115</v>
          </cell>
          <cell r="C1019">
            <v>51.830399510581103</v>
          </cell>
        </row>
        <row r="1020">
          <cell r="A1020">
            <v>114815.36214968799</v>
          </cell>
          <cell r="B1020">
            <v>-21.051981826535801</v>
          </cell>
          <cell r="C1020">
            <v>51.5608366306367</v>
          </cell>
        </row>
        <row r="1021">
          <cell r="A1021">
            <v>115877.73561551201</v>
          </cell>
          <cell r="B1021">
            <v>-21.131711889731399</v>
          </cell>
          <cell r="C1021">
            <v>51.288417591759398</v>
          </cell>
        </row>
        <row r="1022">
          <cell r="A1022">
            <v>116949.939101986</v>
          </cell>
          <cell r="B1022">
            <v>-21.211421175865599</v>
          </cell>
          <cell r="C1022">
            <v>51.013129403417899</v>
          </cell>
        </row>
        <row r="1023">
          <cell r="A1023">
            <v>118032.06356517199</v>
          </cell>
          <cell r="B1023">
            <v>-21.2911096915775</v>
          </cell>
          <cell r="C1023">
            <v>50.7349590867911</v>
          </cell>
        </row>
        <row r="1024">
          <cell r="A1024">
            <v>119124.200802737</v>
          </cell>
          <cell r="B1024">
            <v>-21.370777440081</v>
          </cell>
          <cell r="C1024">
            <v>50.4538936789681</v>
          </cell>
        </row>
        <row r="1025">
          <cell r="A1025">
            <v>120226.443461741</v>
          </cell>
          <cell r="B1025">
            <v>-21.450424421267002</v>
          </cell>
          <cell r="C1025">
            <v>50.169920237240497</v>
          </cell>
        </row>
        <row r="1026">
          <cell r="A1026">
            <v>121338.885046497</v>
          </cell>
          <cell r="B1026">
            <v>-21.5300506318058</v>
          </cell>
          <cell r="C1026">
            <v>49.883025843487303</v>
          </cell>
        </row>
        <row r="1027">
          <cell r="A1027">
            <v>122461.619926504</v>
          </cell>
          <cell r="B1027">
            <v>-21.609656065252999</v>
          </cell>
          <cell r="C1027">
            <v>49.593197608655203</v>
          </cell>
        </row>
        <row r="1028">
          <cell r="A1028">
            <v>123594.74334445001</v>
          </cell>
          <cell r="B1028">
            <v>-21.689240712155101</v>
          </cell>
          <cell r="C1028">
            <v>49.300422677330999</v>
          </cell>
        </row>
        <row r="1029">
          <cell r="A1029">
            <v>124738.351424294</v>
          </cell>
          <cell r="B1029">
            <v>-21.768804560158401</v>
          </cell>
          <cell r="C1029">
            <v>49.0046882324094</v>
          </cell>
        </row>
        <row r="1030">
          <cell r="A1030">
            <v>125892.541179416</v>
          </cell>
          <cell r="B1030">
            <v>-21.848347594119598</v>
          </cell>
          <cell r="C1030">
            <v>48.705981499854303</v>
          </cell>
        </row>
        <row r="1031">
          <cell r="A1031">
            <v>127057.410520854</v>
          </cell>
          <cell r="B1031">
            <v>-21.927869796217099</v>
          </cell>
          <cell r="C1031">
            <v>48.404289753555901</v>
          </cell>
        </row>
        <row r="1032">
          <cell r="A1032">
            <v>128233.058265602</v>
          </cell>
          <cell r="B1032">
            <v>-22.0073711460659</v>
          </cell>
          <cell r="C1032">
            <v>48.099600320280501</v>
          </cell>
        </row>
        <row r="1033">
          <cell r="A1033">
            <v>129419.58414499801</v>
          </cell>
          <cell r="B1033">
            <v>-22.086851620833698</v>
          </cell>
          <cell r="C1033">
            <v>47.791900584715201</v>
          </cell>
        </row>
        <row r="1034">
          <cell r="A1034">
            <v>130617.088813184</v>
          </cell>
          <cell r="B1034">
            <v>-22.166311195358901</v>
          </cell>
          <cell r="C1034">
            <v>47.481177994608302</v>
          </cell>
        </row>
        <row r="1035">
          <cell r="A1035">
            <v>131825.67385563999</v>
          </cell>
          <cell r="B1035">
            <v>-22.245749842271898</v>
          </cell>
          <cell r="C1035">
            <v>47.167420066000403</v>
          </cell>
        </row>
        <row r="1036">
          <cell r="A1036">
            <v>133045.44179780901</v>
          </cell>
          <cell r="B1036">
            <v>-22.325167532117099</v>
          </cell>
          <cell r="C1036">
            <v>46.850614388553403</v>
          </cell>
        </row>
        <row r="1037">
          <cell r="A1037">
            <v>134276.49611378601</v>
          </cell>
          <cell r="B1037">
            <v>-22.404564233478599</v>
          </cell>
          <cell r="C1037">
            <v>46.530748630967601</v>
          </cell>
        </row>
        <row r="1038">
          <cell r="A1038">
            <v>135518.941235103</v>
          </cell>
          <cell r="B1038">
            <v>-22.483939913107498</v>
          </cell>
          <cell r="C1038">
            <v>46.2078105464972</v>
          </cell>
        </row>
        <row r="1039">
          <cell r="A1039">
            <v>136772.88255958399</v>
          </cell>
          <cell r="B1039">
            <v>-22.5632945360517</v>
          </cell>
          <cell r="C1039">
            <v>45.881787978550399</v>
          </cell>
        </row>
        <row r="1040">
          <cell r="A1040">
            <v>138038.426460288</v>
          </cell>
          <cell r="B1040">
            <v>-22.642628065788401</v>
          </cell>
          <cell r="C1040">
            <v>45.552668866389602</v>
          </cell>
        </row>
        <row r="1041">
          <cell r="A1041">
            <v>139315.68029453</v>
          </cell>
          <cell r="B1041">
            <v>-22.721940464359101</v>
          </cell>
          <cell r="C1041">
            <v>45.220441250912501</v>
          </cell>
        </row>
        <row r="1042">
          <cell r="A1042">
            <v>140604.75241299099</v>
          </cell>
          <cell r="B1042">
            <v>-22.801231692507201</v>
          </cell>
          <cell r="C1042">
            <v>44.885093280530597</v>
          </cell>
        </row>
        <row r="1043">
          <cell r="A1043">
            <v>141905.75216890901</v>
          </cell>
          <cell r="B1043">
            <v>-22.880501709817899</v>
          </cell>
          <cell r="C1043">
            <v>44.546613217129703</v>
          </cell>
        </row>
        <row r="1044">
          <cell r="A1044">
            <v>143218.789927354</v>
          </cell>
          <cell r="B1044">
            <v>-22.959750474861298</v>
          </cell>
          <cell r="C1044">
            <v>44.2049894421218</v>
          </cell>
        </row>
        <row r="1045">
          <cell r="A1045">
            <v>144543.977074592</v>
          </cell>
          <cell r="B1045">
            <v>-23.038977945337798</v>
          </cell>
          <cell r="C1045">
            <v>43.860210462578799</v>
          </cell>
        </row>
        <row r="1046">
          <cell r="A1046">
            <v>145881.42602753401</v>
          </cell>
          <cell r="B1046">
            <v>-23.118184078226498</v>
          </cell>
          <cell r="C1046">
            <v>43.512264917452498</v>
          </cell>
        </row>
        <row r="1047">
          <cell r="A1047">
            <v>147231.250243271</v>
          </cell>
          <cell r="B1047">
            <v>-23.197368829936799</v>
          </cell>
          <cell r="C1047">
            <v>43.1611415838764</v>
          </cell>
        </row>
        <row r="1048">
          <cell r="A1048">
            <v>148593.56422870001</v>
          </cell>
          <cell r="B1048">
            <v>-23.276532156461499</v>
          </cell>
          <cell r="C1048">
            <v>42.806829383546599</v>
          </cell>
        </row>
        <row r="1049">
          <cell r="A1049">
            <v>149968.483550237</v>
          </cell>
          <cell r="B1049">
            <v>-23.355674013534401</v>
          </cell>
          <cell r="C1049">
            <v>42.4493173891832</v>
          </cell>
        </row>
        <row r="1050">
          <cell r="A1050">
            <v>151356.12484362</v>
          </cell>
          <cell r="B1050">
            <v>-23.434794356790501</v>
          </cell>
          <cell r="C1050">
            <v>42.0885948310668</v>
          </cell>
        </row>
        <row r="1051">
          <cell r="A1051">
            <v>152756.60582380701</v>
          </cell>
          <cell r="B1051">
            <v>-23.5138931419276</v>
          </cell>
          <cell r="C1051">
            <v>41.7246511036481</v>
          </cell>
        </row>
        <row r="1052">
          <cell r="A1052">
            <v>154170.04529495499</v>
          </cell>
          <cell r="B1052">
            <v>-23.592970324872699</v>
          </cell>
          <cell r="C1052">
            <v>41.357475772230501</v>
          </cell>
        </row>
        <row r="1053">
          <cell r="A1053">
            <v>155596.56316050701</v>
          </cell>
          <cell r="B1053">
            <v>-23.672025861950999</v>
          </cell>
          <cell r="C1053">
            <v>40.987058579721797</v>
          </cell>
        </row>
        <row r="1054">
          <cell r="A1054">
            <v>157036.28043335499</v>
          </cell>
          <cell r="B1054">
            <v>-23.751059710056701</v>
          </cell>
          <cell r="C1054">
            <v>40.613389453450402</v>
          </cell>
        </row>
        <row r="1055">
          <cell r="A1055">
            <v>158489.319246111</v>
          </cell>
          <cell r="B1055">
            <v>-23.8300718268287</v>
          </cell>
          <cell r="C1055">
            <v>40.236458512044997</v>
          </cell>
        </row>
        <row r="1056">
          <cell r="A1056">
            <v>159955.80286146601</v>
          </cell>
          <cell r="B1056">
            <v>-23.909062170827099</v>
          </cell>
          <cell r="C1056">
            <v>39.856256072375103</v>
          </cell>
        </row>
        <row r="1057">
          <cell r="A1057">
            <v>161435.85568264799</v>
          </cell>
          <cell r="B1057">
            <v>-23.988030701715001</v>
          </cell>
          <cell r="C1057">
            <v>39.4727726565471</v>
          </cell>
        </row>
        <row r="1058">
          <cell r="A1058">
            <v>162929.60326397201</v>
          </cell>
          <cell r="B1058">
            <v>-24.066977380441401</v>
          </cell>
          <cell r="C1058">
            <v>39.085998998953102</v>
          </cell>
        </row>
        <row r="1059">
          <cell r="A1059">
            <v>164437.17232149301</v>
          </cell>
          <cell r="B1059">
            <v>-24.1459021694284</v>
          </cell>
          <cell r="C1059">
            <v>38.695926053370002</v>
          </cell>
        </row>
        <row r="1060">
          <cell r="A1060">
            <v>165958.690743755</v>
          </cell>
          <cell r="B1060">
            <v>-24.2248050327599</v>
          </cell>
          <cell r="C1060">
            <v>38.302545000102199</v>
          </cell>
        </row>
        <row r="1061">
          <cell r="A1061">
            <v>167494.28760264299</v>
          </cell>
          <cell r="B1061">
            <v>-24.303685936375501</v>
          </cell>
          <cell r="C1061">
            <v>37.9058472531663</v>
          </cell>
        </row>
        <row r="1062">
          <cell r="A1062">
            <v>169044.09316432601</v>
          </cell>
          <cell r="B1062">
            <v>-24.382544848264398</v>
          </cell>
          <cell r="C1062">
            <v>37.505824467512397</v>
          </cell>
        </row>
        <row r="1063">
          <cell r="A1063">
            <v>170608.23890031199</v>
          </cell>
          <cell r="B1063">
            <v>-24.461381738664901</v>
          </cell>
          <cell r="C1063">
            <v>37.102468546276398</v>
          </cell>
        </row>
        <row r="1064">
          <cell r="A1064">
            <v>172186.8574986</v>
          </cell>
          <cell r="B1064">
            <v>-24.540196580265</v>
          </cell>
          <cell r="C1064">
            <v>36.695771648061204</v>
          </cell>
        </row>
        <row r="1065">
          <cell r="A1065">
            <v>173780.08287493701</v>
          </cell>
          <cell r="B1065">
            <v>-24.618989348406298</v>
          </cell>
          <cell r="C1065">
            <v>36.285726194237697</v>
          </cell>
        </row>
        <row r="1066">
          <cell r="A1066">
            <v>175388.05018417601</v>
          </cell>
          <cell r="B1066">
            <v>-24.697760021290499</v>
          </cell>
          <cell r="C1066">
            <v>35.872324876265502</v>
          </cell>
        </row>
        <row r="1067">
          <cell r="A1067">
            <v>177010.895831742</v>
          </cell>
          <cell r="B1067">
            <v>-24.7729355847367</v>
          </cell>
          <cell r="C1067">
            <v>35.460852942323399</v>
          </cell>
        </row>
        <row r="1068">
          <cell r="A1068">
            <v>178648.757485204</v>
          </cell>
          <cell r="B1068">
            <v>-24.851605173383799</v>
          </cell>
          <cell r="C1068">
            <v>35.040922349664299</v>
          </cell>
        </row>
        <row r="1069">
          <cell r="A1069">
            <v>180301.774085957</v>
          </cell>
          <cell r="B1069">
            <v>-24.930251881150198</v>
          </cell>
          <cell r="C1069">
            <v>34.617620930931999</v>
          </cell>
        </row>
        <row r="1070">
          <cell r="A1070">
            <v>181970.08586099799</v>
          </cell>
          <cell r="B1070">
            <v>-25.008875695200398</v>
          </cell>
          <cell r="C1070">
            <v>34.190942638893198</v>
          </cell>
        </row>
        <row r="1071">
          <cell r="A1071">
            <v>183653.83433483401</v>
          </cell>
          <cell r="B1071">
            <v>-25.087476606764699</v>
          </cell>
          <cell r="C1071">
            <v>33.7608817344451</v>
          </cell>
        </row>
        <row r="1072">
          <cell r="A1072">
            <v>185353.16234148099</v>
          </cell>
          <cell r="B1072">
            <v>-25.166054611365901</v>
          </cell>
          <cell r="C1072">
            <v>33.327432793901799</v>
          </cell>
        </row>
        <row r="1073">
          <cell r="A1073">
            <v>187068.21403658</v>
          </cell>
          <cell r="B1073">
            <v>-25.244609709049001</v>
          </cell>
          <cell r="C1073">
            <v>32.890590716251701</v>
          </cell>
        </row>
        <row r="1074">
          <cell r="A1074">
            <v>188799.13490962901</v>
          </cell>
          <cell r="B1074">
            <v>-25.323141904611099</v>
          </cell>
          <cell r="C1074">
            <v>32.450350730380102</v>
          </cell>
        </row>
        <row r="1075">
          <cell r="A1075">
            <v>190546.07179632399</v>
          </cell>
          <cell r="B1075">
            <v>-25.401651207835101</v>
          </cell>
          <cell r="C1075">
            <v>32.006708402250297</v>
          </cell>
        </row>
        <row r="1076">
          <cell r="A1076">
            <v>192309.17289101501</v>
          </cell>
          <cell r="B1076">
            <v>-25.480137633724201</v>
          </cell>
          <cell r="C1076">
            <v>31.559659642033299</v>
          </cell>
        </row>
        <row r="1077">
          <cell r="A1077">
            <v>194088.587759277</v>
          </cell>
          <cell r="B1077">
            <v>-25.558601202737801</v>
          </cell>
          <cell r="C1077">
            <v>31.1092007111816</v>
          </cell>
        </row>
        <row r="1078">
          <cell r="A1078">
            <v>195884.46735059799</v>
          </cell>
          <cell r="B1078">
            <v>-25.637041941029299</v>
          </cell>
          <cell r="C1078">
            <v>30.655328229437099</v>
          </cell>
        </row>
        <row r="1079">
          <cell r="A1079">
            <v>197696.96401118601</v>
          </cell>
          <cell r="B1079">
            <v>-25.715459880684499</v>
          </cell>
          <cell r="C1079">
            <v>30.198039181762301</v>
          </cell>
        </row>
        <row r="1080">
          <cell r="A1080">
            <v>199526.23149688699</v>
          </cell>
          <cell r="B1080">
            <v>-25.793855059961601</v>
          </cell>
          <cell r="C1080">
            <v>29.737330925193898</v>
          </cell>
        </row>
        <row r="1081">
          <cell r="A1081">
            <v>201372.42498623801</v>
          </cell>
          <cell r="B1081">
            <v>-25.8722275235315</v>
          </cell>
          <cell r="C1081">
            <v>29.273201195599999</v>
          </cell>
        </row>
        <row r="1082">
          <cell r="A1082">
            <v>203235.70109362199</v>
          </cell>
          <cell r="B1082">
            <v>-25.950577322719301</v>
          </cell>
          <cell r="C1082">
            <v>28.805648114340801</v>
          </cell>
        </row>
        <row r="1083">
          <cell r="A1083">
            <v>205116.217882556</v>
          </cell>
          <cell r="B1083">
            <v>-26.0289045157452</v>
          </cell>
          <cell r="C1083">
            <v>28.3346701948178</v>
          </cell>
        </row>
        <row r="1084">
          <cell r="A1084">
            <v>207014.13487910401</v>
          </cell>
          <cell r="B1084">
            <v>-26.107209167966701</v>
          </cell>
          <cell r="C1084">
            <v>27.860266348905199</v>
          </cell>
        </row>
        <row r="1085">
          <cell r="A1085">
            <v>208929.61308540401</v>
          </cell>
          <cell r="B1085">
            <v>-26.185491352119801</v>
          </cell>
          <cell r="C1085">
            <v>27.382435893253799</v>
          </cell>
        </row>
        <row r="1086">
          <cell r="A1086">
            <v>210862.81499332801</v>
          </cell>
          <cell r="B1086">
            <v>-26.2637511485601</v>
          </cell>
          <cell r="C1086">
            <v>26.901178555454202</v>
          </cell>
        </row>
        <row r="1087">
          <cell r="A1087">
            <v>212813.90459827101</v>
          </cell>
          <cell r="B1087">
            <v>-26.3419886455039</v>
          </cell>
          <cell r="C1087">
            <v>26.416494480054102</v>
          </cell>
        </row>
        <row r="1088">
          <cell r="A1088">
            <v>214783.04741305299</v>
          </cell>
          <cell r="B1088">
            <v>-26.420203939266798</v>
          </cell>
          <cell r="C1088">
            <v>25.9283842344175</v>
          </cell>
        </row>
        <row r="1089">
          <cell r="A1089">
            <v>216770.41048196901</v>
          </cell>
          <cell r="B1089">
            <v>-26.498397134503499</v>
          </cell>
          <cell r="C1089">
            <v>25.436848814412802</v>
          </cell>
        </row>
        <row r="1090">
          <cell r="A1090">
            <v>218776.162394955</v>
          </cell>
          <cell r="B1090">
            <v>-26.576568344443402</v>
          </cell>
          <cell r="C1090">
            <v>24.941889649926001</v>
          </cell>
        </row>
        <row r="1091">
          <cell r="A1091">
            <v>220800.47330188999</v>
          </cell>
          <cell r="B1091">
            <v>-26.654717691126901</v>
          </cell>
          <cell r="C1091">
            <v>24.443508610178402</v>
          </cell>
        </row>
        <row r="1092">
          <cell r="A1092">
            <v>222843.51492702999</v>
          </cell>
          <cell r="B1092">
            <v>-26.732845305637799</v>
          </cell>
          <cell r="C1092">
            <v>23.9417080088501</v>
          </cell>
        </row>
        <row r="1093">
          <cell r="A1093">
            <v>224905.46058357801</v>
          </cell>
          <cell r="B1093">
            <v>-26.810951328334401</v>
          </cell>
          <cell r="C1093">
            <v>23.436490608986201</v>
          </cell>
        </row>
        <row r="1094">
          <cell r="A1094">
            <v>226986.48518838201</v>
          </cell>
          <cell r="B1094">
            <v>-26.889035909076899</v>
          </cell>
          <cell r="C1094">
            <v>22.927859627683802</v>
          </cell>
        </row>
        <row r="1095">
          <cell r="A1095">
            <v>229086.76527677701</v>
          </cell>
          <cell r="B1095">
            <v>-26.967099207452801</v>
          </cell>
          <cell r="C1095">
            <v>22.415818740543799</v>
          </cell>
        </row>
        <row r="1096">
          <cell r="A1096">
            <v>231206.479017559</v>
          </cell>
          <cell r="B1096">
            <v>-27.045141392997699</v>
          </cell>
          <cell r="C1096">
            <v>21.9003720858774</v>
          </cell>
        </row>
        <row r="1097">
          <cell r="A1097">
            <v>233345.8062281</v>
          </cell>
          <cell r="B1097">
            <v>-27.123162645413199</v>
          </cell>
          <cell r="C1097">
            <v>21.381524268654399</v>
          </cell>
        </row>
        <row r="1098">
          <cell r="A1098">
            <v>235504.92838960001</v>
          </cell>
          <cell r="B1098">
            <v>-27.201163154779699</v>
          </cell>
          <cell r="C1098">
            <v>20.859280364187502</v>
          </cell>
        </row>
        <row r="1099">
          <cell r="A1099">
            <v>237684.02866248699</v>
          </cell>
          <cell r="B1099">
            <v>-27.279143121765902</v>
          </cell>
          <cell r="C1099">
            <v>20.333645921531101</v>
          </cell>
        </row>
        <row r="1100">
          <cell r="A1100">
            <v>239883.29190194799</v>
          </cell>
          <cell r="B1100">
            <v>-27.3571027578318</v>
          </cell>
          <cell r="C1100">
            <v>19.8046269665906</v>
          </cell>
        </row>
        <row r="1101">
          <cell r="A1101">
            <v>242102.904673618</v>
          </cell>
          <cell r="B1101">
            <v>-27.4350422854275</v>
          </cell>
          <cell r="C1101">
            <v>19.2722300049303</v>
          </cell>
        </row>
        <row r="1102">
          <cell r="A1102">
            <v>244343.05526939701</v>
          </cell>
          <cell r="B1102">
            <v>-27.512961938186098</v>
          </cell>
          <cell r="C1102">
            <v>18.736462024262799</v>
          </cell>
        </row>
        <row r="1103">
          <cell r="A1103">
            <v>246603.93372343399</v>
          </cell>
          <cell r="B1103">
            <v>-27.590861961109901</v>
          </cell>
          <cell r="C1103">
            <v>18.197330496612398</v>
          </cell>
        </row>
        <row r="1104">
          <cell r="A1104">
            <v>248885.73182823899</v>
          </cell>
          <cell r="B1104">
            <v>-27.668742610750101</v>
          </cell>
          <cell r="C1104">
            <v>17.654843380141301</v>
          </cell>
        </row>
        <row r="1105">
          <cell r="A1105">
            <v>251188.643150958</v>
          </cell>
          <cell r="B1105">
            <v>-27.746604155380702</v>
          </cell>
          <cell r="C1105">
            <v>17.109009120619501</v>
          </cell>
        </row>
        <row r="1106">
          <cell r="A1106">
            <v>253512.86304979</v>
          </cell>
          <cell r="B1106">
            <v>-27.824446875163499</v>
          </cell>
          <cell r="C1106">
            <v>16.559836652541499</v>
          </cell>
        </row>
        <row r="1107">
          <cell r="A1107">
            <v>255858.58869056401</v>
          </cell>
          <cell r="B1107">
            <v>-27.902271062305601</v>
          </cell>
          <cell r="C1107">
            <v>16.007335399856998</v>
          </cell>
        </row>
        <row r="1108">
          <cell r="A1108">
            <v>258226.01906345901</v>
          </cell>
          <cell r="B1108">
            <v>-27.980077021209599</v>
          </cell>
          <cell r="C1108">
            <v>15.4515152763261</v>
          </cell>
        </row>
        <row r="1109">
          <cell r="A1109">
            <v>260615.35499988901</v>
          </cell>
          <cell r="B1109">
            <v>-28.0578650686145</v>
          </cell>
          <cell r="C1109">
            <v>14.892386685468299</v>
          </cell>
        </row>
        <row r="1110">
          <cell r="A1110">
            <v>263026.799189538</v>
          </cell>
          <cell r="B1110">
            <v>-28.135635533726902</v>
          </cell>
          <cell r="C1110">
            <v>14.3299605201069</v>
          </cell>
        </row>
        <row r="1111">
          <cell r="A1111">
            <v>265460.55619755399</v>
          </cell>
          <cell r="B1111">
            <v>-28.221882521710398</v>
          </cell>
          <cell r="C1111">
            <v>13.7426057968023</v>
          </cell>
        </row>
        <row r="1112">
          <cell r="A1112">
            <v>267916.83248190302</v>
          </cell>
          <cell r="B1112">
            <v>-28.2997431831866</v>
          </cell>
          <cell r="C1112">
            <v>13.173082214702299</v>
          </cell>
        </row>
        <row r="1113">
          <cell r="A1113">
            <v>270395.83641088399</v>
          </cell>
          <cell r="B1113">
            <v>-28.3775887289904</v>
          </cell>
          <cell r="C1113">
            <v>12.600286411953901</v>
          </cell>
        </row>
        <row r="1114">
          <cell r="A1114">
            <v>272897.77828080399</v>
          </cell>
          <cell r="B1114">
            <v>-28.455419546075898</v>
          </cell>
          <cell r="C1114">
            <v>12.024231110218601</v>
          </cell>
        </row>
        <row r="1115">
          <cell r="A1115">
            <v>275422.87033381598</v>
          </cell>
          <cell r="B1115">
            <v>-28.533236034281199</v>
          </cell>
          <cell r="C1115">
            <v>11.444929512998399</v>
          </cell>
        </row>
        <row r="1116">
          <cell r="A1116">
            <v>277971.32677592803</v>
          </cell>
          <cell r="B1116">
            <v>-28.611038606400999</v>
          </cell>
          <cell r="C1116">
            <v>10.8623953025921</v>
          </cell>
        </row>
        <row r="1117">
          <cell r="A1117">
            <v>280543.36379517103</v>
          </cell>
          <cell r="B1117">
            <v>-28.688827688245699</v>
          </cell>
          <cell r="C1117">
            <v>10.2766426365671</v>
          </cell>
        </row>
        <row r="1118">
          <cell r="A1118">
            <v>283139.19957993698</v>
          </cell>
          <cell r="B1118">
            <v>-28.7666037186906</v>
          </cell>
          <cell r="C1118">
            <v>9.6876861437344601</v>
          </cell>
        </row>
        <row r="1119">
          <cell r="A1119">
            <v>285759.05433749402</v>
          </cell>
          <cell r="B1119">
            <v>-28.844367149710902</v>
          </cell>
          <cell r="C1119">
            <v>9.0955409196163703</v>
          </cell>
        </row>
        <row r="1120">
          <cell r="A1120">
            <v>288403.15031265997</v>
          </cell>
          <cell r="B1120">
            <v>-28.9221184464053</v>
          </cell>
          <cell r="C1120">
            <v>8.5002225213986993</v>
          </cell>
        </row>
        <row r="1121">
          <cell r="A1121">
            <v>291071.71180665999</v>
          </cell>
          <cell r="B1121">
            <v>-28.999858087005698</v>
          </cell>
          <cell r="C1121">
            <v>7.9017469623542302</v>
          </cell>
        </row>
        <row r="1122">
          <cell r="A1122">
            <v>293764.96519615297</v>
          </cell>
          <cell r="B1122">
            <v>-29.077586562874199</v>
          </cell>
          <cell r="C1122">
            <v>7.3001307057304698</v>
          </cell>
        </row>
        <row r="1123">
          <cell r="A1123">
            <v>296483.138952434</v>
          </cell>
          <cell r="B1123">
            <v>-29.1553043784855</v>
          </cell>
          <cell r="C1123">
            <v>6.6953906580908402</v>
          </cell>
        </row>
        <row r="1124">
          <cell r="A1124">
            <v>299226.463660818</v>
          </cell>
          <cell r="B1124">
            <v>-29.233012051396098</v>
          </cell>
          <cell r="C1124">
            <v>6.08754416209959</v>
          </cell>
        </row>
        <row r="1125">
          <cell r="A1125">
            <v>301995.17204020103</v>
          </cell>
          <cell r="B1125">
            <v>-29.310710112198699</v>
          </cell>
          <cell r="C1125">
            <v>5.4766089887425302</v>
          </cell>
        </row>
        <row r="1126">
          <cell r="A1126">
            <v>304789.49896279798</v>
          </cell>
          <cell r="B1126">
            <v>-29.388399104461801</v>
          </cell>
          <cell r="C1126">
            <v>4.86260332897269</v>
          </cell>
        </row>
        <row r="1127">
          <cell r="A1127">
            <v>307609.681474071</v>
          </cell>
          <cell r="B1127">
            <v>-29.4660795846555</v>
          </cell>
          <cell r="C1127">
            <v>4.2455457847733804</v>
          </cell>
        </row>
        <row r="1128">
          <cell r="A1128">
            <v>310455.95881283499</v>
          </cell>
          <cell r="B1128">
            <v>-29.543752122061001</v>
          </cell>
          <cell r="C1128">
            <v>3.6254553596313399</v>
          </cell>
        </row>
        <row r="1129">
          <cell r="A1129">
            <v>313328.57243155799</v>
          </cell>
          <cell r="B1129">
            <v>-29.621417298665399</v>
          </cell>
          <cell r="C1129">
            <v>3.0023514484084699</v>
          </cell>
        </row>
        <row r="1130">
          <cell r="A1130">
            <v>316227.76601683698</v>
          </cell>
          <cell r="B1130">
            <v>-29.699075709041001</v>
          </cell>
          <cell r="C1130">
            <v>2.37625382660657</v>
          </cell>
        </row>
        <row r="1131">
          <cell r="A1131">
            <v>319153.78551007499</v>
          </cell>
          <cell r="B1131">
            <v>-29.7767279602092</v>
          </cell>
          <cell r="C1131">
            <v>1.7471826390160199</v>
          </cell>
        </row>
        <row r="1132">
          <cell r="A1132">
            <v>322106.87912834302</v>
          </cell>
          <cell r="B1132">
            <v>-29.8543746714885</v>
          </cell>
          <cell r="C1132">
            <v>1.11515838774111</v>
          </cell>
        </row>
        <row r="1133">
          <cell r="A1133">
            <v>325087.29738543398</v>
          </cell>
          <cell r="B1133">
            <v>-29.932016474326499</v>
          </cell>
          <cell r="C1133">
            <v>0.480201919595516</v>
          </cell>
        </row>
        <row r="1134">
          <cell r="A1134">
            <v>328095.29311311903</v>
          </cell>
          <cell r="B1134">
            <v>-30.009654012116599</v>
          </cell>
          <cell r="C1134">
            <v>-0.15766558714426901</v>
          </cell>
        </row>
        <row r="1135">
          <cell r="A1135">
            <v>331131.12148258998</v>
          </cell>
          <cell r="B1135">
            <v>-30.087287939998198</v>
          </cell>
          <cell r="C1135">
            <v>-0.798422636628072</v>
          </cell>
        </row>
        <row r="1136">
          <cell r="A1136">
            <v>334195.04002611397</v>
          </cell>
          <cell r="B1136">
            <v>-30.164918924641899</v>
          </cell>
          <cell r="C1136">
            <v>-1.4420474299756201</v>
          </cell>
        </row>
        <row r="1137">
          <cell r="A1137">
            <v>337287.30865886802</v>
          </cell>
          <cell r="B1137">
            <v>-30.242547644018</v>
          </cell>
          <cell r="C1137">
            <v>-2.08851788048224</v>
          </cell>
        </row>
        <row r="1138">
          <cell r="A1138">
            <v>340408.189701</v>
          </cell>
          <cell r="B1138">
            <v>-30.320174787149799</v>
          </cell>
          <cell r="C1138">
            <v>-2.7378116294907802</v>
          </cell>
        </row>
        <row r="1139">
          <cell r="A1139">
            <v>343557.94789987401</v>
          </cell>
          <cell r="B1139">
            <v>-30.397801053852099</v>
          </cell>
          <cell r="C1139">
            <v>-3.3899060629367499</v>
          </cell>
        </row>
        <row r="1140">
          <cell r="A1140">
            <v>346736.85045253101</v>
          </cell>
          <cell r="B1140">
            <v>-30.475427154452699</v>
          </cell>
          <cell r="C1140">
            <v>-4.0447783285814998</v>
          </cell>
        </row>
        <row r="1141">
          <cell r="A1141">
            <v>349945.16702835599</v>
          </cell>
          <cell r="B1141">
            <v>-30.553053809501101</v>
          </cell>
          <cell r="C1141">
            <v>-4.7024053539291897</v>
          </cell>
        </row>
        <row r="1142">
          <cell r="A1142">
            <v>353183.16979195602</v>
          </cell>
          <cell r="B1142">
            <v>-30.628051417425802</v>
          </cell>
          <cell r="C1142">
            <v>-5.3642491994384196</v>
          </cell>
        </row>
        <row r="1143">
          <cell r="A1143">
            <v>356451.13342624297</v>
          </cell>
          <cell r="B1143">
            <v>-30.7056299903963</v>
          </cell>
          <cell r="C1143">
            <v>-6.0273587971067997</v>
          </cell>
        </row>
        <row r="1144">
          <cell r="A1144">
            <v>359749.33515574201</v>
          </cell>
          <cell r="B1144">
            <v>-30.7832103305381</v>
          </cell>
          <cell r="C1144">
            <v>-6.69315391602556</v>
          </cell>
        </row>
        <row r="1145">
          <cell r="A1145">
            <v>363078.05477009999</v>
          </cell>
          <cell r="B1145">
            <v>-30.860793176761199</v>
          </cell>
          <cell r="C1145">
            <v>-7.3616108238133302</v>
          </cell>
        </row>
        <row r="1146">
          <cell r="A1146">
            <v>366437.57464783301</v>
          </cell>
          <cell r="B1146">
            <v>-30.938379276176299</v>
          </cell>
          <cell r="C1146">
            <v>-8.0327056687797906</v>
          </cell>
        </row>
        <row r="1147">
          <cell r="A1147">
            <v>369828.17978026503</v>
          </cell>
          <cell r="B1147">
            <v>-31.0159693837155</v>
          </cell>
          <cell r="C1147">
            <v>-8.7064145021690198</v>
          </cell>
        </row>
        <row r="1148">
          <cell r="A1148">
            <v>373250.15779571998</v>
          </cell>
          <cell r="B1148">
            <v>-31.093564261742301</v>
          </cell>
          <cell r="C1148">
            <v>-9.38271330116177</v>
          </cell>
        </row>
        <row r="1149">
          <cell r="A1149">
            <v>376703.79898390803</v>
          </cell>
          <cell r="B1149">
            <v>-31.171164679649301</v>
          </cell>
          <cell r="C1149">
            <v>-10.061577992630401</v>
          </cell>
        </row>
        <row r="1150">
          <cell r="A1150">
            <v>380189.39632056101</v>
          </cell>
          <cell r="B1150">
            <v>-31.248771413449202</v>
          </cell>
          <cell r="C1150">
            <v>-10.7429844776736</v>
          </cell>
        </row>
        <row r="1151">
          <cell r="A1151">
            <v>383707.24549227802</v>
          </cell>
          <cell r="B1151">
            <v>-31.326385245353499</v>
          </cell>
          <cell r="C1151">
            <v>-11.4269086569316</v>
          </cell>
        </row>
        <row r="1152">
          <cell r="A1152">
            <v>387257.644921617</v>
          </cell>
          <cell r="B1152">
            <v>-31.4040069633472</v>
          </cell>
          <cell r="C1152">
            <v>-12.113326456700101</v>
          </cell>
        </row>
        <row r="1153">
          <cell r="A1153">
            <v>390840.89579240099</v>
          </cell>
          <cell r="B1153">
            <v>-31.481637360754799</v>
          </cell>
          <cell r="C1153">
            <v>-12.8022138558613</v>
          </cell>
        </row>
        <row r="1154">
          <cell r="A1154">
            <v>394457.30207527801</v>
          </cell>
          <cell r="B1154">
            <v>-31.559277235803101</v>
          </cell>
          <cell r="C1154">
            <v>-13.4935469136365</v>
          </cell>
        </row>
        <row r="1155">
          <cell r="A1155">
            <v>398107.17055349599</v>
          </cell>
          <cell r="B1155">
            <v>-31.636927391179501</v>
          </cell>
          <cell r="C1155">
            <v>-14.187301798192699</v>
          </cell>
        </row>
        <row r="1156">
          <cell r="A1156">
            <v>401790.81084893999</v>
          </cell>
          <cell r="B1156">
            <v>-31.714588633590399</v>
          </cell>
          <cell r="C1156">
            <v>-14.8834548161072</v>
          </cell>
        </row>
        <row r="1157">
          <cell r="A1157">
            <v>405508.53544838302</v>
          </cell>
          <cell r="B1157">
            <v>-31.792261773317701</v>
          </cell>
          <cell r="C1157">
            <v>-15.5819824427236</v>
          </cell>
        </row>
        <row r="1158">
          <cell r="A1158">
            <v>409260.65973001003</v>
          </cell>
          <cell r="B1158">
            <v>-31.869947623779801</v>
          </cell>
          <cell r="C1158">
            <v>-16.2828613534138</v>
          </cell>
        </row>
        <row r="1159">
          <cell r="A1159">
            <v>413047.50199016102</v>
          </cell>
          <cell r="B1159">
            <v>-31.947647001095799</v>
          </cell>
          <cell r="C1159">
            <v>-16.986068455770901</v>
          </cell>
        </row>
        <row r="1160">
          <cell r="A1160">
            <v>416869.38347033499</v>
          </cell>
          <cell r="B1160">
            <v>-32.025360723657101</v>
          </cell>
          <cell r="C1160">
            <v>-17.691580922769599</v>
          </cell>
        </row>
        <row r="1161">
          <cell r="A1161">
            <v>420726.628384443</v>
          </cell>
          <cell r="B1161">
            <v>-32.103089611708597</v>
          </cell>
          <cell r="C1161">
            <v>-18.399376226908</v>
          </cell>
        </row>
        <row r="1162">
          <cell r="A1162">
            <v>424619.563946312</v>
          </cell>
          <cell r="B1162">
            <v>-32.1808344869428</v>
          </cell>
          <cell r="C1162">
            <v>-19.109432175379599</v>
          </cell>
        </row>
        <row r="1163">
          <cell r="A1163">
            <v>428548.52039743902</v>
          </cell>
          <cell r="B1163">
            <v>-32.258596172108497</v>
          </cell>
          <cell r="C1163">
            <v>-19.8217269463013</v>
          </cell>
        </row>
        <row r="1164">
          <cell r="A1164">
            <v>432513.83103500801</v>
          </cell>
          <cell r="B1164">
            <v>-32.336375490640002</v>
          </cell>
          <cell r="C1164">
            <v>-20.5362391260389</v>
          </cell>
        </row>
        <row r="1165">
          <cell r="A1165">
            <v>436515.83224016498</v>
          </cell>
          <cell r="B1165">
            <v>-32.414173266307998</v>
          </cell>
          <cell r="C1165">
            <v>-21.252947747673801</v>
          </cell>
        </row>
        <row r="1166">
          <cell r="A1166">
            <v>440554.863506553</v>
          </cell>
          <cell r="B1166">
            <v>-32.486146657528202</v>
          </cell>
          <cell r="C1166">
            <v>-21.934624030310601</v>
          </cell>
        </row>
        <row r="1167">
          <cell r="A1167">
            <v>444631.26746910799</v>
          </cell>
          <cell r="B1167">
            <v>-32.563935581308101</v>
          </cell>
          <cell r="C1167">
            <v>-22.655000388933502</v>
          </cell>
        </row>
        <row r="1168">
          <cell r="A1168">
            <v>448745.38993313198</v>
          </cell>
          <cell r="B1168">
            <v>-32.641745618937101</v>
          </cell>
          <cell r="C1168">
            <v>-23.377506183270199</v>
          </cell>
        </row>
        <row r="1169">
          <cell r="A1169">
            <v>452897.57990362</v>
          </cell>
          <cell r="B1169">
            <v>-32.7195776052464</v>
          </cell>
          <cell r="C1169">
            <v>-24.102122683836502</v>
          </cell>
        </row>
        <row r="1170">
          <cell r="A1170">
            <v>457088.18961487501</v>
          </cell>
          <cell r="B1170">
            <v>-32.797432374218097</v>
          </cell>
          <cell r="C1170">
            <v>-24.828831822836499</v>
          </cell>
        </row>
        <row r="1171">
          <cell r="A1171">
            <v>461317.57456037903</v>
          </cell>
          <cell r="B1171">
            <v>-32.875310758870498</v>
          </cell>
          <cell r="C1171">
            <v>-25.557616240696898</v>
          </cell>
        </row>
        <row r="1172">
          <cell r="A1172">
            <v>465586.09352295898</v>
          </cell>
          <cell r="B1172">
            <v>-32.953213591203202</v>
          </cell>
          <cell r="C1172">
            <v>-26.288459334172899</v>
          </cell>
        </row>
        <row r="1173">
          <cell r="A1173">
            <v>469894.10860521498</v>
          </cell>
          <cell r="B1173">
            <v>-33.031141702209297</v>
          </cell>
          <cell r="C1173">
            <v>-27.021345306120999</v>
          </cell>
        </row>
        <row r="1174">
          <cell r="A1174">
            <v>474241.98526024399</v>
          </cell>
          <cell r="B1174">
            <v>-33.109095921963402</v>
          </cell>
          <cell r="C1174">
            <v>-27.7562592170298</v>
          </cell>
        </row>
        <row r="1175">
          <cell r="A1175">
            <v>478630.09232263803</v>
          </cell>
          <cell r="B1175">
            <v>-33.187077079794697</v>
          </cell>
          <cell r="C1175">
            <v>-28.493187038412</v>
          </cell>
        </row>
        <row r="1176">
          <cell r="A1176">
            <v>483058.80203977198</v>
          </cell>
          <cell r="B1176">
            <v>-33.2650860045526</v>
          </cell>
          <cell r="C1176">
            <v>-29.232115708171001</v>
          </cell>
        </row>
        <row r="1177">
          <cell r="A1177">
            <v>487528.490103385</v>
          </cell>
          <cell r="B1177">
            <v>-33.343123524976903</v>
          </cell>
          <cell r="C1177">
            <v>-29.973033188062502</v>
          </cell>
        </row>
        <row r="1178">
          <cell r="A1178">
            <v>492039.53568145097</v>
          </cell>
          <cell r="B1178">
            <v>-33.421190470182403</v>
          </cell>
          <cell r="C1178">
            <v>-30.715928523393401</v>
          </cell>
        </row>
        <row r="1179">
          <cell r="A1179">
            <v>496592.32145033497</v>
          </cell>
          <cell r="B1179">
            <v>-33.499287670271102</v>
          </cell>
          <cell r="C1179">
            <v>-31.4607919050897</v>
          </cell>
        </row>
        <row r="1180">
          <cell r="A1180">
            <v>501187.23362727201</v>
          </cell>
          <cell r="B1180">
            <v>-33.577415957083502</v>
          </cell>
          <cell r="C1180">
            <v>-32.207614734308997</v>
          </cell>
        </row>
        <row r="1181">
          <cell r="A1181">
            <v>505824.66200311302</v>
          </cell>
          <cell r="B1181">
            <v>-33.655576165104598</v>
          </cell>
          <cell r="C1181">
            <v>-32.956389689757501</v>
          </cell>
        </row>
        <row r="1182">
          <cell r="A1182">
            <v>510504.99997540598</v>
          </cell>
          <cell r="B1182">
            <v>-33.733769132538299</v>
          </cell>
          <cell r="C1182">
            <v>-33.707110797913998</v>
          </cell>
        </row>
        <row r="1183">
          <cell r="A1183">
            <v>515228.64458175597</v>
          </cell>
          <cell r="B1183">
            <v>-33.8119957025677</v>
          </cell>
          <cell r="C1183">
            <v>-34.459773506357202</v>
          </cell>
        </row>
        <row r="1184">
          <cell r="A1184">
            <v>519995.99653351598</v>
          </cell>
          <cell r="B1184">
            <v>-33.8902567248184</v>
          </cell>
          <cell r="C1184">
            <v>-35.214374760433302</v>
          </cell>
        </row>
        <row r="1185">
          <cell r="A1185">
            <v>524807.46024977195</v>
          </cell>
          <cell r="B1185">
            <v>-33.968553057044197</v>
          </cell>
          <cell r="C1185">
            <v>-35.970913083508499</v>
          </cell>
        </row>
        <row r="1186">
          <cell r="A1186">
            <v>529663.44389165798</v>
          </cell>
          <cell r="B1186">
            <v>-34.043485314526102</v>
          </cell>
          <cell r="C1186">
            <v>-36.740018326303797</v>
          </cell>
        </row>
        <row r="1187">
          <cell r="A1187">
            <v>534564.35939697095</v>
          </cell>
          <cell r="B1187">
            <v>-34.121780210871101</v>
          </cell>
          <cell r="C1187">
            <v>-37.500618869586901</v>
          </cell>
        </row>
        <row r="1188">
          <cell r="A1188">
            <v>539510.62251512695</v>
          </cell>
          <cell r="B1188">
            <v>-34.200111520799702</v>
          </cell>
          <cell r="C1188">
            <v>-38.263165315485303</v>
          </cell>
        </row>
        <row r="1189">
          <cell r="A1189">
            <v>544502.65284242004</v>
          </cell>
          <cell r="B1189">
            <v>-34.278480128320801</v>
          </cell>
          <cell r="C1189">
            <v>-39.027663429796497</v>
          </cell>
        </row>
        <row r="1190">
          <cell r="A1190">
            <v>549540.87385762401</v>
          </cell>
          <cell r="B1190">
            <v>-34.356886937641903</v>
          </cell>
          <cell r="C1190">
            <v>-39.794121023040297</v>
          </cell>
        </row>
        <row r="1191">
          <cell r="A1191">
            <v>554625.71295791003</v>
          </cell>
          <cell r="B1191">
            <v>-34.435332876663203</v>
          </cell>
          <cell r="C1191">
            <v>-40.562548059069201</v>
          </cell>
        </row>
        <row r="1192">
          <cell r="A1192">
            <v>559757.60149510996</v>
          </cell>
          <cell r="B1192">
            <v>-34.513818900871698</v>
          </cell>
          <cell r="C1192">
            <v>-41.332956769888</v>
          </cell>
        </row>
        <row r="1193">
          <cell r="A1193">
            <v>564936.97481230204</v>
          </cell>
          <cell r="B1193">
            <v>-34.592345997665198</v>
          </cell>
          <cell r="C1193">
            <v>-42.105361777220999</v>
          </cell>
        </row>
        <row r="1194">
          <cell r="A1194">
            <v>570164.27228074695</v>
          </cell>
          <cell r="B1194">
            <v>-34.670915191142001</v>
          </cell>
          <cell r="C1194">
            <v>-42.879780221451398</v>
          </cell>
        </row>
        <row r="1195">
          <cell r="A1195">
            <v>575439.93733715604</v>
          </cell>
          <cell r="B1195">
            <v>-34.749527547388602</v>
          </cell>
          <cell r="C1195">
            <v>-43.656231898614898</v>
          </cell>
        </row>
        <row r="1196">
          <cell r="A1196">
            <v>580764.41752131202</v>
          </cell>
          <cell r="B1196">
            <v>-34.828184180305499</v>
          </cell>
          <cell r="C1196">
            <v>-44.434739406231699</v>
          </cell>
        </row>
        <row r="1197">
          <cell r="A1197">
            <v>586138.164514028</v>
          </cell>
          <cell r="B1197">
            <v>-34.906886258005898</v>
          </cell>
          <cell r="C1197">
            <v>-45.215328298843502</v>
          </cell>
        </row>
        <row r="1198">
          <cell r="A1198">
            <v>591561.63417547406</v>
          </cell>
          <cell r="B1198">
            <v>-34.985635009828798</v>
          </cell>
          <cell r="C1198">
            <v>-45.998027254249003</v>
          </cell>
        </row>
        <row r="1199">
          <cell r="A1199">
            <v>597035.28658383596</v>
          </cell>
          <cell r="B1199">
            <v>-35.064431734003499</v>
          </cell>
          <cell r="C1199">
            <v>-46.782868251565702</v>
          </cell>
        </row>
        <row r="1200">
          <cell r="A1200">
            <v>602559.58607435797</v>
          </cell>
          <cell r="B1200">
            <v>-35.1432778060083</v>
          </cell>
          <cell r="C1200">
            <v>-47.569886762390901</v>
          </cell>
        </row>
        <row r="1201">
          <cell r="A1201">
            <v>608135.00127871695</v>
          </cell>
          <cell r="B1201">
            <v>-35.222174687658097</v>
          </cell>
          <cell r="C1201">
            <v>-48.359121956548101</v>
          </cell>
        </row>
        <row r="1202">
          <cell r="A1202">
            <v>613762.00516479404</v>
          </cell>
          <cell r="B1202">
            <v>-35.301123936962398</v>
          </cell>
          <cell r="C1202">
            <v>-49.150616924096198</v>
          </cell>
        </row>
        <row r="1203">
          <cell r="A1203">
            <v>619441.07507678098</v>
          </cell>
          <cell r="B1203">
            <v>-35.392678104888198</v>
          </cell>
          <cell r="C1203">
            <v>-49.942535509957402</v>
          </cell>
        </row>
        <row r="1204">
          <cell r="A1204">
            <v>625172.69277568604</v>
          </cell>
          <cell r="B1204">
            <v>-35.471958705387699</v>
          </cell>
          <cell r="C1204">
            <v>-50.738550410749198</v>
          </cell>
        </row>
        <row r="1205">
          <cell r="A1205">
            <v>630957.34448019206</v>
          </cell>
          <cell r="B1205">
            <v>-35.551300940262202</v>
          </cell>
          <cell r="C1205">
            <v>-51.536973535140099</v>
          </cell>
        </row>
        <row r="1206">
          <cell r="A1206">
            <v>636795.52090791601</v>
          </cell>
          <cell r="B1206">
            <v>-35.630706936360703</v>
          </cell>
          <cell r="C1206">
            <v>-52.3378660387568</v>
          </cell>
        </row>
        <row r="1207">
          <cell r="A1207">
            <v>642687.71731701901</v>
          </cell>
          <cell r="B1207">
            <v>-35.710178979806997</v>
          </cell>
          <cell r="C1207">
            <v>-53.141294425093399</v>
          </cell>
        </row>
        <row r="1208">
          <cell r="A1208">
            <v>648634.43354823801</v>
          </cell>
          <cell r="B1208">
            <v>-35.789719531018903</v>
          </cell>
          <cell r="C1208">
            <v>-53.9473309193598</v>
          </cell>
        </row>
        <row r="1209">
          <cell r="A1209">
            <v>654636.17406727397</v>
          </cell>
          <cell r="B1209">
            <v>-35.869331240583101</v>
          </cell>
          <cell r="C1209">
            <v>-54.756053881567802</v>
          </cell>
        </row>
        <row r="1210">
          <cell r="A1210">
            <v>660693.44800759596</v>
          </cell>
          <cell r="B1210">
            <v>-35.949016965934803</v>
          </cell>
          <cell r="C1210">
            <v>-55.567548264937102</v>
          </cell>
        </row>
        <row r="1211">
          <cell r="A1211">
            <v>666806.76921362104</v>
          </cell>
          <cell r="B1211">
            <v>-36.028779788766698</v>
          </cell>
          <cell r="C1211">
            <v>-56.381906126887401</v>
          </cell>
        </row>
        <row r="1212">
          <cell r="A1212">
            <v>672976.65628431796</v>
          </cell>
          <cell r="B1212">
            <v>-36.108623033051998</v>
          </cell>
          <cell r="C1212">
            <v>-57.199227201346901</v>
          </cell>
        </row>
        <row r="1213">
          <cell r="A1213">
            <v>679203.63261718396</v>
          </cell>
          <cell r="B1213">
            <v>-36.188550283517699</v>
          </cell>
          <cell r="C1213">
            <v>-58.019619542935303</v>
          </cell>
        </row>
        <row r="1214">
          <cell r="A1214">
            <v>685488.22645266203</v>
          </cell>
          <cell r="B1214">
            <v>-36.268565404347001</v>
          </cell>
          <cell r="C1214">
            <v>-58.843200255805101</v>
          </cell>
        </row>
        <row r="1215">
          <cell r="A1215">
            <v>691830.97091893596</v>
          </cell>
          <cell r="B1215">
            <v>-36.348672557811298</v>
          </cell>
          <cell r="C1215">
            <v>-59.670096322722401</v>
          </cell>
        </row>
        <row r="1216">
          <cell r="A1216">
            <v>698232.404077171</v>
          </cell>
          <cell r="B1216">
            <v>-36.428876222435001</v>
          </cell>
          <cell r="C1216">
            <v>-60.500445553468403</v>
          </cell>
        </row>
        <row r="1217">
          <cell r="A1217">
            <v>704693.06896714598</v>
          </cell>
          <cell r="B1217">
            <v>-36.503662276966502</v>
          </cell>
          <cell r="C1217">
            <v>-61.345382531123299</v>
          </cell>
        </row>
        <row r="1218">
          <cell r="A1218">
            <v>711213.51365332899</v>
          </cell>
          <cell r="B1218">
            <v>-36.583961688526202</v>
          </cell>
          <cell r="C1218">
            <v>-62.183309984258003</v>
          </cell>
        </row>
        <row r="1219">
          <cell r="A1219">
            <v>717794.29127136106</v>
          </cell>
          <cell r="B1219">
            <v>-36.6643709632392</v>
          </cell>
          <cell r="C1219">
            <v>-63.025184893608902</v>
          </cell>
        </row>
        <row r="1220">
          <cell r="A1220">
            <v>724435.96007499006</v>
          </cell>
          <cell r="B1220">
            <v>-36.744895956596999</v>
          </cell>
          <cell r="C1220">
            <v>-63.8712012948465</v>
          </cell>
        </row>
        <row r="1221">
          <cell r="A1221">
            <v>731139.08348341705</v>
          </cell>
          <cell r="B1221">
            <v>-36.825542898857698</v>
          </cell>
          <cell r="C1221">
            <v>-64.721571633907004</v>
          </cell>
        </row>
        <row r="1222">
          <cell r="A1222">
            <v>737904.23012910096</v>
          </cell>
          <cell r="B1222">
            <v>-36.906318392295297</v>
          </cell>
          <cell r="C1222">
            <v>-65.576529178685902</v>
          </cell>
        </row>
        <row r="1223">
          <cell r="A1223">
            <v>744731.97390598804</v>
          </cell>
          <cell r="B1223">
            <v>-36.9872293990448</v>
          </cell>
          <cell r="C1223">
            <v>-66.436330900458302</v>
          </cell>
        </row>
        <row r="1224">
          <cell r="A1224">
            <v>751622.89401820605</v>
          </cell>
          <cell r="B1224">
            <v>-37.068283216384401</v>
          </cell>
          <cell r="C1224">
            <v>-67.301260939963498</v>
          </cell>
        </row>
        <row r="1225">
          <cell r="A1225">
            <v>758577.57502918295</v>
          </cell>
          <cell r="B1225">
            <v>-37.1494874353169</v>
          </cell>
          <cell r="C1225">
            <v>-68.171634805934005</v>
          </cell>
        </row>
        <row r="1226">
          <cell r="A1226">
            <v>765596.60691125598</v>
          </cell>
          <cell r="B1226">
            <v>-37.2308498769967</v>
          </cell>
          <cell r="C1226">
            <v>-69.047804497451196</v>
          </cell>
        </row>
        <row r="1227">
          <cell r="A1227">
            <v>772680.58509570197</v>
          </cell>
          <cell r="B1227">
            <v>-37.312378499756498</v>
          </cell>
          <cell r="C1227">
            <v>-69.9301647998671</v>
          </cell>
        </row>
        <row r="1228">
          <cell r="A1228">
            <v>779830.11052325903</v>
          </cell>
          <cell r="B1228">
            <v>-37.394081267016098</v>
          </cell>
          <cell r="C1228">
            <v>-70.819161083070398</v>
          </cell>
        </row>
        <row r="1229">
          <cell r="A1229">
            <v>787045.78969509795</v>
          </cell>
          <cell r="B1229">
            <v>-37.475965962902798</v>
          </cell>
          <cell r="C1229">
            <v>-71.715299038757706</v>
          </cell>
        </row>
        <row r="1230">
          <cell r="A1230">
            <v>794328.23472428205</v>
          </cell>
          <cell r="B1230">
            <v>-37.5519610639424</v>
          </cell>
          <cell r="C1230">
            <v>-72.631948524012699</v>
          </cell>
        </row>
        <row r="1231">
          <cell r="A1231">
            <v>801678.063387678</v>
          </cell>
          <cell r="B1231">
            <v>-37.634109199100799</v>
          </cell>
          <cell r="C1231">
            <v>-73.544433205579395</v>
          </cell>
        </row>
        <row r="1232">
          <cell r="A1232">
            <v>809095.89917838201</v>
          </cell>
          <cell r="B1232">
            <v>-37.716456162648797</v>
          </cell>
          <cell r="C1232">
            <v>-74.466083981756995</v>
          </cell>
        </row>
        <row r="1233">
          <cell r="A1233">
            <v>816582.37135859195</v>
          </cell>
          <cell r="B1233">
            <v>-37.799005280264701</v>
          </cell>
          <cell r="C1233">
            <v>-75.3978097112455</v>
          </cell>
        </row>
        <row r="1234">
          <cell r="A1234">
            <v>824138.115013003</v>
          </cell>
          <cell r="B1234">
            <v>-37.881757031066201</v>
          </cell>
          <cell r="C1234">
            <v>-76.340687329091594</v>
          </cell>
        </row>
        <row r="1235">
          <cell r="A1235">
            <v>831763.77110267</v>
          </cell>
          <cell r="B1235">
            <v>-37.964707767199599</v>
          </cell>
          <cell r="C1235">
            <v>-77.296006959426094</v>
          </cell>
        </row>
        <row r="1236">
          <cell r="A1236">
            <v>839459.98651939805</v>
          </cell>
          <cell r="B1236">
            <v>-38.047847906661197</v>
          </cell>
          <cell r="C1236">
            <v>-78.2653326186756</v>
          </cell>
        </row>
        <row r="1237">
          <cell r="A1237">
            <v>847227.41414059605</v>
          </cell>
          <cell r="B1237">
            <v>-38.131159347810097</v>
          </cell>
          <cell r="C1237">
            <v>-79.250585138471607</v>
          </cell>
        </row>
        <row r="1238">
          <cell r="A1238">
            <v>855066.71288468398</v>
          </cell>
          <cell r="B1238">
            <v>-38.214611709925897</v>
          </cell>
          <cell r="C1238">
            <v>-80.254157366565707</v>
          </cell>
        </row>
        <row r="1239">
          <cell r="A1239">
            <v>862978.54776697</v>
          </cell>
          <cell r="B1239">
            <v>-38.298156762078698</v>
          </cell>
          <cell r="C1239">
            <v>-81.279077274193398</v>
          </cell>
        </row>
        <row r="1240">
          <cell r="A1240">
            <v>870963.58995608101</v>
          </cell>
          <cell r="B1240">
            <v>-38.381719984219799</v>
          </cell>
          <cell r="C1240">
            <v>-82.329243911880397</v>
          </cell>
        </row>
        <row r="1241">
          <cell r="A1241">
            <v>879022.51683088404</v>
          </cell>
          <cell r="B1241">
            <v>-38.4651874583354</v>
          </cell>
          <cell r="C1241">
            <v>-83.409777246129906</v>
          </cell>
        </row>
        <row r="1242">
          <cell r="A1242">
            <v>887156.01203796105</v>
          </cell>
          <cell r="B1242">
            <v>-38.565109937779702</v>
          </cell>
          <cell r="C1242">
            <v>-84.514655269291296</v>
          </cell>
        </row>
        <row r="1243">
          <cell r="A1243">
            <v>895364.76554959302</v>
          </cell>
          <cell r="B1243">
            <v>-38.648071725975697</v>
          </cell>
          <cell r="C1243">
            <v>-85.678626733483298</v>
          </cell>
        </row>
        <row r="1244">
          <cell r="A1244">
            <v>903649.47372230201</v>
          </cell>
          <cell r="B1244">
            <v>-38.730076899587999</v>
          </cell>
          <cell r="C1244">
            <v>-86.902728122209396</v>
          </cell>
        </row>
        <row r="1245">
          <cell r="A1245">
            <v>912010.83935590903</v>
          </cell>
          <cell r="B1245">
            <v>-38.810440989819099</v>
          </cell>
          <cell r="C1245">
            <v>-88.206744103513799</v>
          </cell>
        </row>
        <row r="1246">
          <cell r="A1246">
            <v>920449.57175317197</v>
          </cell>
          <cell r="B1246">
            <v>-38.888016769927098</v>
          </cell>
          <cell r="C1246">
            <v>-89.621109224310104</v>
          </cell>
        </row>
        <row r="1247">
          <cell r="A1247">
            <v>928966.38677993603</v>
          </cell>
          <cell r="B1247">
            <v>-38.960789118192601</v>
          </cell>
          <cell r="C1247">
            <v>-91.195316039891196</v>
          </cell>
        </row>
        <row r="1248">
          <cell r="A1248">
            <v>937562.00692588103</v>
          </cell>
          <cell r="B1248">
            <v>-39.025000480535603</v>
          </cell>
          <cell r="C1248">
            <v>-93.015887355040903</v>
          </cell>
        </row>
        <row r="1249">
          <cell r="A1249">
            <v>946237.16136579204</v>
          </cell>
          <cell r="B1249">
            <v>-39.073099856506502</v>
          </cell>
          <cell r="C1249">
            <v>-95.249693220725703</v>
          </cell>
        </row>
        <row r="1250">
          <cell r="A1250">
            <v>954992.58602143603</v>
          </cell>
          <cell r="B1250">
            <v>-39.088511932352901</v>
          </cell>
          <cell r="C1250">
            <v>-98.267235266379302</v>
          </cell>
        </row>
        <row r="1251">
          <cell r="A1251">
            <v>963829.02362396999</v>
          </cell>
          <cell r="B1251">
            <v>-39.032306864086699</v>
          </cell>
          <cell r="C1251">
            <v>-103.090433493768</v>
          </cell>
        </row>
        <row r="1252">
          <cell r="A1252">
            <v>972747.22377696598</v>
          </cell>
          <cell r="B1252">
            <v>-38.8424238556643</v>
          </cell>
          <cell r="C1252">
            <v>-113.78033539134</v>
          </cell>
        </row>
        <row r="1253">
          <cell r="A1253">
            <v>981747.94301998406</v>
          </cell>
          <cell r="B1253">
            <v>-40.858481717090498</v>
          </cell>
          <cell r="C1253">
            <v>-152.94676068576101</v>
          </cell>
        </row>
        <row r="1254">
          <cell r="A1254">
            <v>990831.94489276805</v>
          </cell>
          <cell r="B1254">
            <v>-59.705126793467201</v>
          </cell>
          <cell r="C1254">
            <v>-60.814508065208003</v>
          </cell>
        </row>
        <row r="1255">
          <cell r="A1255">
            <v>1000000</v>
          </cell>
          <cell r="B1255">
            <v>-40.876966420049797</v>
          </cell>
          <cell r="C1255">
            <v>-31.593994447129901</v>
          </cell>
        </row>
        <row r="1256">
          <cell r="A1256">
            <v>1009252.88607668</v>
          </cell>
          <cell r="B1256">
            <v>-39.103326486401002</v>
          </cell>
          <cell r="C1256">
            <v>-71.258021135616005</v>
          </cell>
        </row>
        <row r="1257">
          <cell r="A1257">
            <v>1018591.38805411</v>
          </cell>
          <cell r="B1257">
            <v>-39.521350690369701</v>
          </cell>
          <cell r="C1257">
            <v>-82.019149496269804</v>
          </cell>
        </row>
        <row r="1258">
          <cell r="A1258">
            <v>1028016.2981264699</v>
          </cell>
          <cell r="B1258">
            <v>-39.790089038507098</v>
          </cell>
          <cell r="C1258">
            <v>-86.871387553531306</v>
          </cell>
        </row>
        <row r="1259">
          <cell r="A1259">
            <v>1037528.41581801</v>
          </cell>
          <cell r="B1259">
            <v>-39.978213157698498</v>
          </cell>
          <cell r="C1259">
            <v>-89.915956287208303</v>
          </cell>
        </row>
        <row r="1260">
          <cell r="A1260">
            <v>1047128.54805089</v>
          </cell>
          <cell r="B1260">
            <v>-40.129587267120201</v>
          </cell>
          <cell r="C1260">
            <v>-92.181264053748706</v>
          </cell>
        </row>
        <row r="1261">
          <cell r="A1261">
            <v>1056817.5092136499</v>
          </cell>
          <cell r="B1261">
            <v>-40.262762083982501</v>
          </cell>
          <cell r="C1261">
            <v>-94.038778078558295</v>
          </cell>
        </row>
        <row r="1262">
          <cell r="A1262">
            <v>1066596.12123025</v>
          </cell>
          <cell r="B1262">
            <v>-40.3828548620791</v>
          </cell>
          <cell r="C1262">
            <v>-95.611127029968898</v>
          </cell>
        </row>
        <row r="1263">
          <cell r="A1263">
            <v>1076465.2136298299</v>
          </cell>
          <cell r="B1263">
            <v>-40.5009069310386</v>
          </cell>
          <cell r="C1263">
            <v>-97.073313929277703</v>
          </cell>
        </row>
        <row r="1264">
          <cell r="A1264">
            <v>1086425.62361706</v>
          </cell>
          <cell r="B1264">
            <v>-40.615853077199603</v>
          </cell>
          <cell r="C1264">
            <v>-98.430421611242394</v>
          </cell>
        </row>
        <row r="1265">
          <cell r="A1265">
            <v>1096478.1961431799</v>
          </cell>
          <cell r="B1265">
            <v>-40.729039042445699</v>
          </cell>
          <cell r="C1265">
            <v>-99.712734289132598</v>
          </cell>
        </row>
        <row r="1266">
          <cell r="A1266">
            <v>1106623.7839776599</v>
          </cell>
          <cell r="B1266">
            <v>-40.841284176232001</v>
          </cell>
          <cell r="C1266">
            <v>-100.93988789007599</v>
          </cell>
        </row>
        <row r="1267">
          <cell r="A1267">
            <v>1116863.2477805601</v>
          </cell>
          <cell r="B1267">
            <v>-40.953107176485403</v>
          </cell>
          <cell r="C1267">
            <v>-102.12518025448399</v>
          </cell>
        </row>
        <row r="1268">
          <cell r="A1268">
            <v>1127197.4561755001</v>
          </cell>
          <cell r="B1268">
            <v>-41.064846243187901</v>
          </cell>
          <cell r="C1268">
            <v>-103.27794159886599</v>
          </cell>
        </row>
        <row r="1269">
          <cell r="A1269">
            <v>1137627.2858234299</v>
          </cell>
          <cell r="B1269">
            <v>-41.176726506849299</v>
          </cell>
          <cell r="C1269">
            <v>-104.40491511591701</v>
          </cell>
        </row>
        <row r="1270">
          <cell r="A1270">
            <v>1148153.62149688</v>
          </cell>
          <cell r="B1270">
            <v>-41.279646000433502</v>
          </cell>
          <cell r="C1270">
            <v>-105.53118923325199</v>
          </cell>
        </row>
        <row r="1271">
          <cell r="A1271">
            <v>1158777.3561551201</v>
          </cell>
          <cell r="B1271">
            <v>-41.3920365055723</v>
          </cell>
          <cell r="C1271">
            <v>-106.620749458581</v>
          </cell>
        </row>
        <row r="1272">
          <cell r="A1272">
            <v>1169499.3910198701</v>
          </cell>
          <cell r="B1272">
            <v>-41.5048879596348</v>
          </cell>
          <cell r="C1272">
            <v>-107.696249598039</v>
          </cell>
        </row>
        <row r="1273">
          <cell r="A1273">
            <v>1180320.63565172</v>
          </cell>
          <cell r="B1273">
            <v>-41.618245025477698</v>
          </cell>
          <cell r="C1273">
            <v>-108.760002470237</v>
          </cell>
        </row>
        <row r="1274">
          <cell r="A1274">
            <v>1191242.0080273701</v>
          </cell>
          <cell r="B1274">
            <v>-41.732135335641402</v>
          </cell>
          <cell r="C1274">
            <v>-109.81386518080301</v>
          </cell>
        </row>
        <row r="1275">
          <cell r="A1275">
            <v>1202264.4346174099</v>
          </cell>
          <cell r="B1275">
            <v>-41.846574202147004</v>
          </cell>
          <cell r="C1275">
            <v>-110.859355410541</v>
          </cell>
        </row>
        <row r="1276">
          <cell r="A1276">
            <v>1213388.8504649701</v>
          </cell>
          <cell r="B1276">
            <v>-41.961567970512498</v>
          </cell>
          <cell r="C1276">
            <v>-111.897735206245</v>
          </cell>
        </row>
        <row r="1277">
          <cell r="A1277">
            <v>1224616.19926504</v>
          </cell>
          <cell r="B1277">
            <v>-42.077116465377202</v>
          </cell>
          <cell r="C1277">
            <v>-112.930072333445</v>
          </cell>
        </row>
        <row r="1278">
          <cell r="A1278">
            <v>1235947.4334445</v>
          </cell>
          <cell r="B1278">
            <v>-42.208819228735898</v>
          </cell>
          <cell r="C1278">
            <v>-113.985525113663</v>
          </cell>
        </row>
        <row r="1279">
          <cell r="A1279">
            <v>1247383.5142429399</v>
          </cell>
          <cell r="B1279">
            <v>-42.3256421434739</v>
          </cell>
          <cell r="C1279">
            <v>-115.007577082922</v>
          </cell>
        </row>
        <row r="1280">
          <cell r="A1280">
            <v>1258925.41179416</v>
          </cell>
          <cell r="B1280">
            <v>-42.442998184424098</v>
          </cell>
          <cell r="C1280">
            <v>-116.025980255121</v>
          </cell>
        </row>
        <row r="1281">
          <cell r="A1281">
            <v>1270574.1052085401</v>
          </cell>
          <cell r="B1281">
            <v>-42.560875496105602</v>
          </cell>
          <cell r="C1281">
            <v>-117.04138052922799</v>
          </cell>
        </row>
        <row r="1282">
          <cell r="A1282">
            <v>1282330.5826560201</v>
          </cell>
          <cell r="B1282">
            <v>-42.6792614499441</v>
          </cell>
          <cell r="C1282">
            <v>-118.05437066784501</v>
          </cell>
        </row>
        <row r="1283">
          <cell r="A1283">
            <v>1294195.8414499799</v>
          </cell>
          <cell r="B1283">
            <v>-42.798143159278801</v>
          </cell>
          <cell r="C1283">
            <v>-119.06550234055101</v>
          </cell>
        </row>
        <row r="1284">
          <cell r="A1284">
            <v>1306170.8881318399</v>
          </cell>
          <cell r="B1284">
            <v>-42.917507886181902</v>
          </cell>
          <cell r="C1284">
            <v>-120.07529560742999</v>
          </cell>
        </row>
        <row r="1285">
          <cell r="A1285">
            <v>1318256.7385563999</v>
          </cell>
          <cell r="B1285">
            <v>-43.037343361817697</v>
          </cell>
          <cell r="C1285">
            <v>-121.084246462745</v>
          </cell>
        </row>
        <row r="1286">
          <cell r="A1286">
            <v>1330454.41797809</v>
          </cell>
          <cell r="B1286">
            <v>-43.1555394144034</v>
          </cell>
          <cell r="C1286">
            <v>-122.05932916063701</v>
          </cell>
        </row>
        <row r="1287">
          <cell r="A1287">
            <v>1342764.9611378601</v>
          </cell>
          <cell r="B1287">
            <v>-43.276322909761603</v>
          </cell>
          <cell r="C1287">
            <v>-123.068477331522</v>
          </cell>
        </row>
        <row r="1288">
          <cell r="A1288">
            <v>1355189.4123510299</v>
          </cell>
          <cell r="B1288">
            <v>-43.397546958460197</v>
          </cell>
          <cell r="C1288">
            <v>-124.078215438914</v>
          </cell>
        </row>
        <row r="1289">
          <cell r="A1289">
            <v>1367728.8255958401</v>
          </cell>
          <cell r="B1289">
            <v>-43.519203203877503</v>
          </cell>
          <cell r="C1289">
            <v>-125.088995494039</v>
          </cell>
        </row>
        <row r="1290">
          <cell r="A1290">
            <v>1380384.26460288</v>
          </cell>
          <cell r="B1290">
            <v>-43.641284547486698</v>
          </cell>
          <cell r="C1290">
            <v>-126.101267302021</v>
          </cell>
        </row>
        <row r="1291">
          <cell r="A1291">
            <v>1393156.8029453</v>
          </cell>
          <cell r="B1291">
            <v>-43.763785210943396</v>
          </cell>
          <cell r="C1291">
            <v>-127.11548127887799</v>
          </cell>
        </row>
        <row r="1292">
          <cell r="A1292">
            <v>1406047.5241299099</v>
          </cell>
          <cell r="B1292">
            <v>-43.886700783747102</v>
          </cell>
          <cell r="C1292">
            <v>-128.13209109894899</v>
          </cell>
        </row>
        <row r="1293">
          <cell r="A1293">
            <v>1419057.5216890899</v>
          </cell>
          <cell r="B1293">
            <v>-43.998392845123902</v>
          </cell>
          <cell r="C1293">
            <v>-129.175900249558</v>
          </cell>
        </row>
        <row r="1294">
          <cell r="A1294">
            <v>1432187.8992735399</v>
          </cell>
          <cell r="B1294">
            <v>-44.121918568253697</v>
          </cell>
          <cell r="C1294">
            <v>-130.19916387057299</v>
          </cell>
        </row>
        <row r="1295">
          <cell r="A1295">
            <v>1445439.77074592</v>
          </cell>
          <cell r="B1295">
            <v>-44.245851078526499</v>
          </cell>
          <cell r="C1295">
            <v>-131.226238940244</v>
          </cell>
        </row>
        <row r="1296">
          <cell r="A1296">
            <v>1458814.2602753399</v>
          </cell>
          <cell r="B1296">
            <v>-44.370191796246601</v>
          </cell>
          <cell r="C1296">
            <v>-132.257618574113</v>
          </cell>
        </row>
        <row r="1297">
          <cell r="A1297">
            <v>1472312.50243271</v>
          </cell>
          <cell r="B1297">
            <v>-44.494943752307599</v>
          </cell>
          <cell r="C1297">
            <v>-133.29381287094</v>
          </cell>
        </row>
        <row r="1298">
          <cell r="A1298">
            <v>1485935.6422870001</v>
          </cell>
          <cell r="B1298">
            <v>-44.620111682117901</v>
          </cell>
          <cell r="C1298">
            <v>-134.33535224766501</v>
          </cell>
        </row>
        <row r="1299">
          <cell r="A1299">
            <v>1499684.83550237</v>
          </cell>
          <cell r="B1299">
            <v>-44.7721496888216</v>
          </cell>
          <cell r="C1299">
            <v>-135.33720956480599</v>
          </cell>
        </row>
        <row r="1300">
          <cell r="A1300">
            <v>1513561.2484362</v>
          </cell>
          <cell r="B1300">
            <v>-44.898616313507198</v>
          </cell>
          <cell r="C1300">
            <v>-136.389698023915</v>
          </cell>
        </row>
        <row r="1301">
          <cell r="A1301">
            <v>1527566.05823807</v>
          </cell>
          <cell r="B1301">
            <v>-45.0255316208385</v>
          </cell>
          <cell r="C1301">
            <v>-137.449243818426</v>
          </cell>
        </row>
        <row r="1302">
          <cell r="A1302">
            <v>1541700.45294955</v>
          </cell>
          <cell r="B1302">
            <v>-45.152908916431599</v>
          </cell>
          <cell r="C1302">
            <v>-138.516499071445</v>
          </cell>
        </row>
        <row r="1303">
          <cell r="A1303">
            <v>1555965.6316050701</v>
          </cell>
          <cell r="B1303">
            <v>-45.280764291770701</v>
          </cell>
          <cell r="C1303">
            <v>-139.59215975829099</v>
          </cell>
        </row>
        <row r="1304">
          <cell r="A1304">
            <v>1570362.8043335499</v>
          </cell>
          <cell r="B1304">
            <v>-45.409117017076902</v>
          </cell>
          <cell r="C1304">
            <v>-140.67697253026299</v>
          </cell>
        </row>
        <row r="1305">
          <cell r="A1305">
            <v>1584893.19246111</v>
          </cell>
          <cell r="B1305">
            <v>-45.5379900110661</v>
          </cell>
          <cell r="C1305">
            <v>-141.771742627799</v>
          </cell>
        </row>
        <row r="1306">
          <cell r="A1306">
            <v>1599558.02861466</v>
          </cell>
          <cell r="B1306">
            <v>-45.6540365495148</v>
          </cell>
          <cell r="C1306">
            <v>-142.905122211205</v>
          </cell>
        </row>
        <row r="1307">
          <cell r="A1307">
            <v>1614358.55682648</v>
          </cell>
          <cell r="B1307">
            <v>-45.783798669279399</v>
          </cell>
          <cell r="C1307">
            <v>-144.02307348231599</v>
          </cell>
        </row>
        <row r="1308">
          <cell r="A1308">
            <v>1629296.03263972</v>
          </cell>
          <cell r="B1308">
            <v>-45.914173855362897</v>
          </cell>
          <cell r="C1308">
            <v>-145.15386252710101</v>
          </cell>
        </row>
        <row r="1309">
          <cell r="A1309">
            <v>1644371.7232149299</v>
          </cell>
          <cell r="B1309">
            <v>-46.045205957367102</v>
          </cell>
          <cell r="C1309">
            <v>-146.29864254221599</v>
          </cell>
        </row>
        <row r="1310">
          <cell r="A1310">
            <v>1659586.9074375499</v>
          </cell>
          <cell r="B1310">
            <v>-46.176946073933102</v>
          </cell>
          <cell r="C1310">
            <v>-147.458696221786</v>
          </cell>
        </row>
        <row r="1311">
          <cell r="A1311">
            <v>1674942.8760264299</v>
          </cell>
          <cell r="B1311">
            <v>-46.295902387345002</v>
          </cell>
          <cell r="C1311">
            <v>-148.66444750805999</v>
          </cell>
        </row>
        <row r="1312">
          <cell r="A1312">
            <v>1690440.9316432599</v>
          </cell>
          <cell r="B1312">
            <v>-46.429006719292197</v>
          </cell>
          <cell r="C1312">
            <v>-149.860141072358</v>
          </cell>
        </row>
        <row r="1313">
          <cell r="A1313">
            <v>1706082.3890031199</v>
          </cell>
          <cell r="B1313">
            <v>-46.5630210108027</v>
          </cell>
          <cell r="C1313">
            <v>-151.076059610257</v>
          </cell>
        </row>
        <row r="1314">
          <cell r="A1314">
            <v>1721868.5749860001</v>
          </cell>
          <cell r="B1314">
            <v>-46.698033818587199</v>
          </cell>
          <cell r="C1314">
            <v>-152.31438126410399</v>
          </cell>
        </row>
        <row r="1315">
          <cell r="A1315">
            <v>1737800.8287493701</v>
          </cell>
          <cell r="B1315">
            <v>-46.834144268198699</v>
          </cell>
          <cell r="C1315">
            <v>-153.577688076361</v>
          </cell>
        </row>
        <row r="1316">
          <cell r="A1316">
            <v>1753880.50184176</v>
          </cell>
          <cell r="B1316">
            <v>-46.971461393785702</v>
          </cell>
          <cell r="C1316">
            <v>-154.869108409647</v>
          </cell>
        </row>
        <row r="1317">
          <cell r="A1317">
            <v>1770108.95831742</v>
          </cell>
          <cell r="B1317">
            <v>-47.110322738846399</v>
          </cell>
          <cell r="C1317">
            <v>-156.19572598214299</v>
          </cell>
        </row>
        <row r="1318">
          <cell r="A1318">
            <v>1786487.57485204</v>
          </cell>
          <cell r="B1318">
            <v>-47.2504940617046</v>
          </cell>
          <cell r="C1318">
            <v>-157.55793187366299</v>
          </cell>
        </row>
        <row r="1319">
          <cell r="A1319">
            <v>1803017.74085957</v>
          </cell>
          <cell r="B1319">
            <v>-47.392226555328598</v>
          </cell>
          <cell r="C1319">
            <v>-158.96385524435101</v>
          </cell>
        </row>
        <row r="1320">
          <cell r="A1320">
            <v>1819700.85860998</v>
          </cell>
          <cell r="B1320">
            <v>-47.535612165913498</v>
          </cell>
          <cell r="C1320">
            <v>-160.42269830201801</v>
          </cell>
        </row>
        <row r="1321">
          <cell r="A1321">
            <v>1836538.3433483399</v>
          </cell>
          <cell r="B1321">
            <v>-47.680685795823003</v>
          </cell>
          <cell r="C1321">
            <v>-161.947835549133</v>
          </cell>
        </row>
        <row r="1322">
          <cell r="A1322">
            <v>1853531.62341481</v>
          </cell>
          <cell r="B1322">
            <v>-47.844091290113496</v>
          </cell>
          <cell r="C1322">
            <v>-163.50352944344201</v>
          </cell>
        </row>
        <row r="1323">
          <cell r="A1323">
            <v>1870682.1403657999</v>
          </cell>
          <cell r="B1323">
            <v>-47.992147914222102</v>
          </cell>
          <cell r="C1323">
            <v>-165.23220747140201</v>
          </cell>
        </row>
        <row r="1324">
          <cell r="A1324">
            <v>1887991.3490962901</v>
          </cell>
          <cell r="B1324">
            <v>-48.140362973676801</v>
          </cell>
          <cell r="C1324">
            <v>-167.141282968588</v>
          </cell>
        </row>
        <row r="1325">
          <cell r="A1325">
            <v>1905460.7179632401</v>
          </cell>
          <cell r="B1325">
            <v>-48.285891431534601</v>
          </cell>
          <cell r="C1325">
            <v>-169.35010035164001</v>
          </cell>
        </row>
        <row r="1326">
          <cell r="A1326">
            <v>1923091.72891015</v>
          </cell>
          <cell r="B1326">
            <v>-48.420349862779503</v>
          </cell>
          <cell r="C1326">
            <v>-172.137113247179</v>
          </cell>
        </row>
        <row r="1327">
          <cell r="A1327">
            <v>1940885.8775927699</v>
          </cell>
          <cell r="B1327">
            <v>-48.514202512553297</v>
          </cell>
          <cell r="C1327">
            <v>-176.374913985511</v>
          </cell>
        </row>
        <row r="1328">
          <cell r="A1328">
            <v>1958844.6735059801</v>
          </cell>
          <cell r="B1328">
            <v>-48.425002617882001</v>
          </cell>
          <cell r="C1328">
            <v>-186.528771363511</v>
          </cell>
        </row>
        <row r="1329">
          <cell r="A1329">
            <v>1976969.6401118599</v>
          </cell>
          <cell r="B1329">
            <v>-58.815587946752501</v>
          </cell>
          <cell r="C1329">
            <v>-250.607555607839</v>
          </cell>
        </row>
        <row r="1330">
          <cell r="A1330">
            <v>1995262.31496887</v>
          </cell>
          <cell r="B1330">
            <v>-48.334044476868499</v>
          </cell>
          <cell r="C1330">
            <v>-133.043961521325</v>
          </cell>
        </row>
        <row r="1331">
          <cell r="A1331">
            <v>2013724.2498623801</v>
          </cell>
          <cell r="B1331">
            <v>-48.924607148813998</v>
          </cell>
          <cell r="C1331">
            <v>-161.46438482937899</v>
          </cell>
        </row>
        <row r="1332">
          <cell r="A1332">
            <v>2032357.0109362199</v>
          </cell>
          <cell r="B1332">
            <v>-49.296304578017597</v>
          </cell>
          <cell r="C1332">
            <v>-167.76066152652001</v>
          </cell>
        </row>
        <row r="1333">
          <cell r="A1333">
            <v>2051162.17882556</v>
          </cell>
          <cell r="B1333">
            <v>-49.557539823502601</v>
          </cell>
          <cell r="C1333">
            <v>-171.23708022548499</v>
          </cell>
        </row>
        <row r="1334">
          <cell r="A1334">
            <v>2070141.34879104</v>
          </cell>
          <cell r="B1334">
            <v>-49.783974694964897</v>
          </cell>
          <cell r="C1334">
            <v>-173.82820628539801</v>
          </cell>
        </row>
        <row r="1335">
          <cell r="A1335">
            <v>2089296.1308540399</v>
          </cell>
          <cell r="B1335">
            <v>-49.998948906543603</v>
          </cell>
          <cell r="C1335">
            <v>-176.02454579649</v>
          </cell>
        </row>
        <row r="1336">
          <cell r="A1336">
            <v>2108628.14993328</v>
          </cell>
          <cell r="B1336">
            <v>-50.210448365790597</v>
          </cell>
          <cell r="C1336">
            <v>-178.01131750346201</v>
          </cell>
        </row>
        <row r="1337">
          <cell r="A1337">
            <v>2128139.0459827101</v>
          </cell>
          <cell r="B1337">
            <v>-50.438223795146897</v>
          </cell>
          <cell r="C1337">
            <v>-179.763520404915</v>
          </cell>
        </row>
        <row r="1338">
          <cell r="A1338">
            <v>2147830.4741305299</v>
          </cell>
          <cell r="B1338">
            <v>-50.651040765293303</v>
          </cell>
          <cell r="C1338">
            <v>-181.542583463466</v>
          </cell>
        </row>
        <row r="1339">
          <cell r="A1339">
            <v>2167704.1048196899</v>
          </cell>
          <cell r="B1339">
            <v>-50.865934025565899</v>
          </cell>
          <cell r="C1339">
            <v>-183.26982005966599</v>
          </cell>
        </row>
        <row r="1340">
          <cell r="A1340">
            <v>2187761.6239495501</v>
          </cell>
          <cell r="B1340">
            <v>-51.083270785314099</v>
          </cell>
          <cell r="C1340">
            <v>-184.96198336002399</v>
          </cell>
        </row>
        <row r="1341">
          <cell r="A1341">
            <v>2208004.7330188998</v>
          </cell>
          <cell r="B1341">
            <v>-51.305288973531297</v>
          </cell>
          <cell r="C1341">
            <v>-186.69420141090799</v>
          </cell>
        </row>
        <row r="1342">
          <cell r="A1342">
            <v>2228435.1492702998</v>
          </cell>
          <cell r="B1342">
            <v>-51.5280358025719</v>
          </cell>
          <cell r="C1342">
            <v>-188.35136862163199</v>
          </cell>
        </row>
        <row r="1343">
          <cell r="A1343">
            <v>2249054.60583578</v>
          </cell>
          <cell r="B1343">
            <v>-51.7534943497227</v>
          </cell>
          <cell r="C1343">
            <v>-189.99939423790201</v>
          </cell>
        </row>
        <row r="1344">
          <cell r="A1344">
            <v>2269864.8518838198</v>
          </cell>
          <cell r="B1344">
            <v>-51.981662402312899</v>
          </cell>
          <cell r="C1344">
            <v>-191.64333493197699</v>
          </cell>
        </row>
        <row r="1345">
          <cell r="A1345">
            <v>2290867.65276777</v>
          </cell>
          <cell r="B1345">
            <v>-52.194834506787899</v>
          </cell>
          <cell r="C1345">
            <v>-193.32719223275501</v>
          </cell>
        </row>
        <row r="1346">
          <cell r="A1346">
            <v>2312064.7901755902</v>
          </cell>
          <cell r="B1346">
            <v>-52.428117389446498</v>
          </cell>
          <cell r="C1346">
            <v>-194.975979982789</v>
          </cell>
        </row>
        <row r="1347">
          <cell r="A1347">
            <v>2333458.062281</v>
          </cell>
          <cell r="B1347">
            <v>-52.664098353938499</v>
          </cell>
          <cell r="C1347">
            <v>-196.632287578654</v>
          </cell>
        </row>
        <row r="1348">
          <cell r="A1348">
            <v>2355049.2838960001</v>
          </cell>
          <cell r="B1348">
            <v>-52.902795481825002</v>
          </cell>
          <cell r="C1348">
            <v>-198.29942392390799</v>
          </cell>
        </row>
        <row r="1349">
          <cell r="A1349">
            <v>2376840.2866248698</v>
          </cell>
          <cell r="B1349">
            <v>-53.144241682984202</v>
          </cell>
          <cell r="C1349">
            <v>-199.98059341591599</v>
          </cell>
        </row>
        <row r="1350">
          <cell r="A1350">
            <v>2398832.9190194798</v>
          </cell>
          <cell r="B1350">
            <v>-53.391010614590002</v>
          </cell>
          <cell r="C1350">
            <v>-201.77938745541101</v>
          </cell>
        </row>
        <row r="1351">
          <cell r="A1351">
            <v>2421029.0467361701</v>
          </cell>
          <cell r="B1351">
            <v>-53.638164910238601</v>
          </cell>
          <cell r="C1351">
            <v>-203.50414663248</v>
          </cell>
        </row>
        <row r="1352">
          <cell r="A1352">
            <v>2443430.55269397</v>
          </cell>
          <cell r="B1352">
            <v>-53.888249726029798</v>
          </cell>
          <cell r="C1352">
            <v>-205.252847841993</v>
          </cell>
        </row>
        <row r="1353">
          <cell r="A1353">
            <v>2466039.3372343401</v>
          </cell>
          <cell r="B1353">
            <v>-54.1413579142598</v>
          </cell>
          <cell r="C1353">
            <v>-207.02887662585201</v>
          </cell>
        </row>
        <row r="1354">
          <cell r="A1354">
            <v>2488857.31828239</v>
          </cell>
          <cell r="B1354">
            <v>-54.415462630138897</v>
          </cell>
          <cell r="C1354">
            <v>-208.61330697579501</v>
          </cell>
        </row>
        <row r="1355">
          <cell r="A1355">
            <v>2511886.43150958</v>
          </cell>
          <cell r="B1355">
            <v>-54.6752829280017</v>
          </cell>
          <cell r="C1355">
            <v>-210.44412895734101</v>
          </cell>
        </row>
        <row r="1356">
          <cell r="A1356">
            <v>2535128.6304978998</v>
          </cell>
          <cell r="B1356">
            <v>-54.938527981302698</v>
          </cell>
          <cell r="C1356">
            <v>-212.313158194105</v>
          </cell>
        </row>
        <row r="1357">
          <cell r="A1357">
            <v>2558585.8869056399</v>
          </cell>
          <cell r="B1357">
            <v>-55.186308592665704</v>
          </cell>
          <cell r="C1357">
            <v>-214.26796128465401</v>
          </cell>
        </row>
        <row r="1358">
          <cell r="A1358">
            <v>2582260.1906345901</v>
          </cell>
          <cell r="B1358">
            <v>-55.456644255600601</v>
          </cell>
          <cell r="C1358">
            <v>-216.227540373235</v>
          </cell>
        </row>
        <row r="1359">
          <cell r="A1359">
            <v>2606153.5499988901</v>
          </cell>
          <cell r="B1359">
            <v>-55.7309702169673</v>
          </cell>
          <cell r="C1359">
            <v>-218.23994579560301</v>
          </cell>
        </row>
        <row r="1360">
          <cell r="A1360">
            <v>2630267.99189538</v>
          </cell>
          <cell r="B1360">
            <v>-56.009532715761701</v>
          </cell>
          <cell r="C1360">
            <v>-220.31125656410001</v>
          </cell>
        </row>
        <row r="1361">
          <cell r="A1361">
            <v>2654605.5619755401</v>
          </cell>
          <cell r="B1361">
            <v>-56.294711731897401</v>
          </cell>
          <cell r="C1361">
            <v>-222.61935354615301</v>
          </cell>
        </row>
        <row r="1362">
          <cell r="A1362">
            <v>2679168.3248190298</v>
          </cell>
          <cell r="B1362">
            <v>-56.582436420133398</v>
          </cell>
          <cell r="C1362">
            <v>-224.840239353768</v>
          </cell>
        </row>
        <row r="1363">
          <cell r="A1363">
            <v>2703958.36410884</v>
          </cell>
          <cell r="B1363">
            <v>-56.875334645207303</v>
          </cell>
          <cell r="C1363">
            <v>-227.14514641200901</v>
          </cell>
        </row>
        <row r="1364">
          <cell r="A1364">
            <v>2728977.7828080398</v>
          </cell>
          <cell r="B1364">
            <v>-57.173828042276099</v>
          </cell>
          <cell r="C1364">
            <v>-229.54577667242401</v>
          </cell>
        </row>
        <row r="1365">
          <cell r="A1365">
            <v>2754228.7033381602</v>
          </cell>
          <cell r="B1365">
            <v>-57.499476534112297</v>
          </cell>
          <cell r="C1365">
            <v>-231.72195993636501</v>
          </cell>
        </row>
        <row r="1366">
          <cell r="A1366">
            <v>2779713.2677592798</v>
          </cell>
          <cell r="B1366">
            <v>-57.811504131848899</v>
          </cell>
          <cell r="C1366">
            <v>-234.34713147749201</v>
          </cell>
        </row>
        <row r="1367">
          <cell r="A1367">
            <v>2805433.6379517098</v>
          </cell>
          <cell r="B1367">
            <v>-58.130711906837398</v>
          </cell>
          <cell r="C1367">
            <v>-237.131075009054</v>
          </cell>
        </row>
        <row r="1368">
          <cell r="A1368">
            <v>2831391.9957993701</v>
          </cell>
          <cell r="B1368">
            <v>-58.456300138906798</v>
          </cell>
          <cell r="C1368">
            <v>-240.359328141768</v>
          </cell>
        </row>
        <row r="1369">
          <cell r="A1369">
            <v>2857590.5433749398</v>
          </cell>
          <cell r="B1369">
            <v>-58.789690788384398</v>
          </cell>
          <cell r="C1369">
            <v>-243.65299012110501</v>
          </cell>
        </row>
        <row r="1370">
          <cell r="A1370">
            <v>2884031.5031265998</v>
          </cell>
          <cell r="B1370">
            <v>-59.1283973437273</v>
          </cell>
          <cell r="C1370">
            <v>-247.42321146686101</v>
          </cell>
        </row>
        <row r="1371">
          <cell r="A1371">
            <v>2910717.1180666001</v>
          </cell>
          <cell r="B1371">
            <v>-59.442570383269398</v>
          </cell>
          <cell r="C1371">
            <v>-252.226653102927</v>
          </cell>
        </row>
        <row r="1372">
          <cell r="A1372">
            <v>2937649.6519615301</v>
          </cell>
          <cell r="B1372">
            <v>-59.705829868284503</v>
          </cell>
          <cell r="C1372">
            <v>-260.366666820273</v>
          </cell>
        </row>
        <row r="1373">
          <cell r="A1373">
            <v>2964831.3895243402</v>
          </cell>
          <cell r="B1373">
            <v>-63.690235381785001</v>
          </cell>
          <cell r="C1373">
            <v>-324.682880854183</v>
          </cell>
        </row>
        <row r="1374">
          <cell r="A1374">
            <v>2992264.6366081801</v>
          </cell>
          <cell r="B1374">
            <v>-59.793121245615602</v>
          </cell>
          <cell r="C1374">
            <v>-231.884123061715</v>
          </cell>
        </row>
        <row r="1375">
          <cell r="A1375">
            <v>3019951.7204020098</v>
          </cell>
          <cell r="B1375">
            <v>-60.719865958980499</v>
          </cell>
          <cell r="C1375">
            <v>-250.936160945095</v>
          </cell>
        </row>
        <row r="1376">
          <cell r="A1376">
            <v>3047894.9896279802</v>
          </cell>
          <cell r="B1376">
            <v>-61.234427339497302</v>
          </cell>
          <cell r="C1376">
            <v>-257.641613374202</v>
          </cell>
        </row>
        <row r="1377">
          <cell r="A1377">
            <v>3076096.81474071</v>
          </cell>
          <cell r="B1377">
            <v>-61.684294418016002</v>
          </cell>
          <cell r="C1377">
            <v>-262.70559163385298</v>
          </cell>
        </row>
        <row r="1378">
          <cell r="A1378">
            <v>3104559.5881283502</v>
          </cell>
          <cell r="B1378">
            <v>-62.165801688735499</v>
          </cell>
          <cell r="C1378">
            <v>-267.091321035146</v>
          </cell>
        </row>
        <row r="1379">
          <cell r="A1379">
            <v>3133285.72431558</v>
          </cell>
          <cell r="B1379">
            <v>-62.596307481438899</v>
          </cell>
          <cell r="C1379">
            <v>-271.56963141331101</v>
          </cell>
        </row>
        <row r="1380">
          <cell r="A1380">
            <v>3162277.6601683702</v>
          </cell>
          <cell r="B1380">
            <v>-63.023271989970603</v>
          </cell>
          <cell r="C1380">
            <v>-276.06323811019899</v>
          </cell>
        </row>
        <row r="1381">
          <cell r="A1381">
            <v>3191537.85510075</v>
          </cell>
          <cell r="B1381">
            <v>-63.427046854150298</v>
          </cell>
          <cell r="C1381">
            <v>-280.679023677266</v>
          </cell>
        </row>
        <row r="1382">
          <cell r="A1382">
            <v>3221068.7912834301</v>
          </cell>
          <cell r="B1382">
            <v>-63.841399896698299</v>
          </cell>
          <cell r="C1382">
            <v>-285.38903915134199</v>
          </cell>
        </row>
        <row r="1383">
          <cell r="A1383">
            <v>3250872.9738543401</v>
          </cell>
          <cell r="B1383">
            <v>-64.244103708031005</v>
          </cell>
          <cell r="C1383">
            <v>-290.25726484995499</v>
          </cell>
        </row>
        <row r="1384">
          <cell r="A1384">
            <v>3280952.9311311902</v>
          </cell>
          <cell r="B1384">
            <v>-64.591596939386406</v>
          </cell>
          <cell r="C1384">
            <v>-295.71268716877</v>
          </cell>
        </row>
        <row r="1385">
          <cell r="A1385">
            <v>3311311.2148258998</v>
          </cell>
          <cell r="B1385">
            <v>-64.951309565940505</v>
          </cell>
          <cell r="C1385">
            <v>-300.947613072134</v>
          </cell>
        </row>
        <row r="1386">
          <cell r="A1386">
            <v>3341950.40026114</v>
          </cell>
          <cell r="B1386">
            <v>-65.284004910651404</v>
          </cell>
          <cell r="C1386">
            <v>-306.368017359899</v>
          </cell>
        </row>
        <row r="1387">
          <cell r="A1387">
            <v>3372873.0865886798</v>
          </cell>
          <cell r="B1387">
            <v>-65.678133345325193</v>
          </cell>
          <cell r="C1387">
            <v>-311.369581332731</v>
          </cell>
        </row>
        <row r="1388">
          <cell r="A1388">
            <v>3404081.89701</v>
          </cell>
          <cell r="B1388">
            <v>-65.948297500694494</v>
          </cell>
          <cell r="C1388">
            <v>-317.14774803074403</v>
          </cell>
        </row>
        <row r="1389">
          <cell r="A1389">
            <v>3435579.4789987402</v>
          </cell>
          <cell r="B1389">
            <v>-66.161328305288393</v>
          </cell>
          <cell r="C1389">
            <v>-323.12479422809298</v>
          </cell>
        </row>
        <row r="1390">
          <cell r="A1390">
            <v>3467368.5045253099</v>
          </cell>
          <cell r="B1390">
            <v>-66.342076940657606</v>
          </cell>
          <cell r="C1390">
            <v>-329.17027017744198</v>
          </cell>
        </row>
        <row r="1391">
          <cell r="A1391">
            <v>3499451.6702835602</v>
          </cell>
          <cell r="B1391">
            <v>-66.472984711014504</v>
          </cell>
          <cell r="C1391">
            <v>-335.29312112569801</v>
          </cell>
        </row>
        <row r="1392">
          <cell r="A1392">
            <v>3531831.6979195601</v>
          </cell>
          <cell r="B1392">
            <v>-66.475446935403795</v>
          </cell>
          <cell r="C1392">
            <v>-341.70588387641698</v>
          </cell>
        </row>
        <row r="1393">
          <cell r="A1393">
            <v>3564511.3342624302</v>
          </cell>
          <cell r="B1393">
            <v>-66.501708336267995</v>
          </cell>
          <cell r="C1393">
            <v>-347.818719279162</v>
          </cell>
        </row>
        <row r="1394">
          <cell r="A1394">
            <v>3597493.3515574201</v>
          </cell>
          <cell r="B1394">
            <v>-66.480380237673799</v>
          </cell>
          <cell r="C1394">
            <v>-353.88344220095797</v>
          </cell>
        </row>
        <row r="1395">
          <cell r="A1395">
            <v>3630780.54770101</v>
          </cell>
          <cell r="B1395">
            <v>-66.403441736395294</v>
          </cell>
          <cell r="C1395">
            <v>-359.95314382502698</v>
          </cell>
        </row>
        <row r="1396">
          <cell r="A1396">
            <v>3664375.7464783299</v>
          </cell>
          <cell r="B1396">
            <v>-66.298572626491094</v>
          </cell>
          <cell r="C1396">
            <v>-365.84514035489599</v>
          </cell>
        </row>
        <row r="1397">
          <cell r="A1397">
            <v>3698281.7978026499</v>
          </cell>
          <cell r="B1397">
            <v>-66.159748228581904</v>
          </cell>
          <cell r="C1397">
            <v>-371.62582621126899</v>
          </cell>
        </row>
        <row r="1398">
          <cell r="A1398">
            <v>3732501.5779571999</v>
          </cell>
          <cell r="B1398">
            <v>-66.051593933711601</v>
          </cell>
          <cell r="C1398">
            <v>-377.06841525810302</v>
          </cell>
        </row>
        <row r="1399">
          <cell r="A1399">
            <v>3767037.9898390798</v>
          </cell>
          <cell r="B1399">
            <v>-65.8623040253879</v>
          </cell>
          <cell r="C1399">
            <v>-382.65309416836402</v>
          </cell>
        </row>
        <row r="1400">
          <cell r="A1400">
            <v>3801893.9632056099</v>
          </cell>
          <cell r="B1400">
            <v>-65.641311905334106</v>
          </cell>
          <cell r="C1400">
            <v>-388.31195835467997</v>
          </cell>
        </row>
        <row r="1401">
          <cell r="A1401">
            <v>3837072.4549227799</v>
          </cell>
          <cell r="B1401">
            <v>-65.418598996642103</v>
          </cell>
          <cell r="C1401">
            <v>-393.93266273877498</v>
          </cell>
        </row>
        <row r="1402">
          <cell r="A1402">
            <v>3872576.4492161698</v>
          </cell>
          <cell r="B1402">
            <v>-65.176770506448804</v>
          </cell>
          <cell r="C1402">
            <v>-399.90263776178898</v>
          </cell>
        </row>
        <row r="1403">
          <cell r="A1403">
            <v>3908408.9579240102</v>
          </cell>
          <cell r="B1403">
            <v>-64.861444883972695</v>
          </cell>
          <cell r="C1403">
            <v>-407.40836849502898</v>
          </cell>
        </row>
        <row r="1404">
          <cell r="A1404">
            <v>3944573.0207527801</v>
          </cell>
          <cell r="B1404">
            <v>-64.042718802267302</v>
          </cell>
          <cell r="C1404">
            <v>-428.88185211384803</v>
          </cell>
        </row>
        <row r="1405">
          <cell r="A1405">
            <v>3981071.7055349601</v>
          </cell>
          <cell r="B1405">
            <v>-64.225831633475494</v>
          </cell>
          <cell r="C1405">
            <v>-383.51645142898201</v>
          </cell>
        </row>
        <row r="1406">
          <cell r="A1406">
            <v>4017908.1084893998</v>
          </cell>
          <cell r="B1406">
            <v>-64.4537720140451</v>
          </cell>
          <cell r="C1406">
            <v>-407.34405322303297</v>
          </cell>
        </row>
        <row r="1407">
          <cell r="A1407">
            <v>4055085.3544838298</v>
          </cell>
          <cell r="B1407">
            <v>-64.302864631765303</v>
          </cell>
          <cell r="C1407">
            <v>-414.39576887638202</v>
          </cell>
        </row>
        <row r="1408">
          <cell r="A1408">
            <v>4092606.5973001001</v>
          </cell>
          <cell r="B1408">
            <v>-64.1471396617588</v>
          </cell>
          <cell r="C1408">
            <v>-419.55188789397698</v>
          </cell>
        </row>
        <row r="1409">
          <cell r="A1409">
            <v>4130475.01990161</v>
          </cell>
          <cell r="B1409">
            <v>-63.997126862841498</v>
          </cell>
          <cell r="C1409">
            <v>-424.06192261646601</v>
          </cell>
        </row>
        <row r="1410">
          <cell r="A1410">
            <v>4168693.83470335</v>
          </cell>
          <cell r="B1410">
            <v>-63.815790553545803</v>
          </cell>
          <cell r="C1410">
            <v>-428.09771153924498</v>
          </cell>
        </row>
        <row r="1411">
          <cell r="A1411">
            <v>4207266.28384443</v>
          </cell>
          <cell r="B1411">
            <v>-63.686709819617697</v>
          </cell>
          <cell r="C1411">
            <v>-432.01254903380101</v>
          </cell>
        </row>
        <row r="1412">
          <cell r="A1412">
            <v>4246195.6394631304</v>
          </cell>
          <cell r="B1412">
            <v>-63.547398991361398</v>
          </cell>
          <cell r="C1412">
            <v>-435.890186021305</v>
          </cell>
        </row>
        <row r="1413">
          <cell r="A1413">
            <v>4285485.2039743904</v>
          </cell>
          <cell r="B1413">
            <v>-63.4341426370829</v>
          </cell>
          <cell r="C1413">
            <v>-439.49060201853803</v>
          </cell>
        </row>
        <row r="1414">
          <cell r="A1414">
            <v>4325138.31035008</v>
          </cell>
          <cell r="B1414">
            <v>-63.393962780660999</v>
          </cell>
          <cell r="C1414">
            <v>-442.98066172127898</v>
          </cell>
        </row>
        <row r="1415">
          <cell r="A1415">
            <v>4365158.3224016502</v>
          </cell>
          <cell r="B1415">
            <v>-63.292256361701497</v>
          </cell>
          <cell r="C1415">
            <v>-446.37755737028101</v>
          </cell>
        </row>
        <row r="1416">
          <cell r="A1416">
            <v>4405548.6350655304</v>
          </cell>
          <cell r="B1416">
            <v>-63.169347749816197</v>
          </cell>
          <cell r="C1416">
            <v>-449.59739778998602</v>
          </cell>
        </row>
        <row r="1417">
          <cell r="A1417">
            <v>4446312.6746910801</v>
          </cell>
          <cell r="B1417">
            <v>-63.08122235415</v>
          </cell>
          <cell r="C1417">
            <v>-452.878950818975</v>
          </cell>
        </row>
        <row r="1418">
          <cell r="A1418">
            <v>4487453.8993313201</v>
          </cell>
          <cell r="B1418">
            <v>-62.9986614885714</v>
          </cell>
          <cell r="C1418">
            <v>-456.12828915108997</v>
          </cell>
        </row>
        <row r="1419">
          <cell r="A1419">
            <v>4528975.7990362002</v>
          </cell>
          <cell r="B1419">
            <v>-62.900418628336297</v>
          </cell>
          <cell r="C1419">
            <v>-459.509987549546</v>
          </cell>
        </row>
        <row r="1420">
          <cell r="A1420">
            <v>4570881.8961487496</v>
          </cell>
          <cell r="B1420">
            <v>-62.828459905636898</v>
          </cell>
          <cell r="C1420">
            <v>-462.74977377418702</v>
          </cell>
        </row>
        <row r="1421">
          <cell r="A1421">
            <v>4613175.7456037896</v>
          </cell>
          <cell r="B1421">
            <v>-62.815454250820501</v>
          </cell>
          <cell r="C1421">
            <v>-465.733404850451</v>
          </cell>
        </row>
        <row r="1422">
          <cell r="A1422">
            <v>4655860.9352295902</v>
          </cell>
          <cell r="B1422">
            <v>-62.7559771125024</v>
          </cell>
          <cell r="C1422">
            <v>-469.037642657839</v>
          </cell>
        </row>
        <row r="1423">
          <cell r="A1423">
            <v>4698941.0860521495</v>
          </cell>
          <cell r="B1423">
            <v>-62.6812959861359</v>
          </cell>
          <cell r="C1423">
            <v>-472.57142147972201</v>
          </cell>
        </row>
        <row r="1424">
          <cell r="A1424">
            <v>4742419.8526024399</v>
          </cell>
          <cell r="B1424">
            <v>-62.636752459405997</v>
          </cell>
          <cell r="C1424">
            <v>-476.07783854976901</v>
          </cell>
        </row>
        <row r="1425">
          <cell r="A1425">
            <v>4786300.9232263798</v>
          </cell>
          <cell r="B1425">
            <v>-62.578939470972003</v>
          </cell>
          <cell r="C1425">
            <v>-479.933128321482</v>
          </cell>
        </row>
        <row r="1426">
          <cell r="A1426">
            <v>4830588.0203977199</v>
          </cell>
          <cell r="B1426">
            <v>-62.551876849813901</v>
          </cell>
          <cell r="C1426">
            <v>-484.00410027233801</v>
          </cell>
        </row>
        <row r="1427">
          <cell r="A1427">
            <v>4875284.9010338504</v>
          </cell>
          <cell r="B1427">
            <v>-62.511762588938801</v>
          </cell>
          <cell r="C1427">
            <v>-488.93476308647899</v>
          </cell>
        </row>
        <row r="1428">
          <cell r="A1428">
            <v>4920395.3568145102</v>
          </cell>
          <cell r="B1428">
            <v>-62.327707394575498</v>
          </cell>
          <cell r="C1428">
            <v>-498.78434342155799</v>
          </cell>
        </row>
        <row r="1429">
          <cell r="A1429">
            <v>4965923.2145033497</v>
          </cell>
          <cell r="B1429">
            <v>-62.527009619259303</v>
          </cell>
          <cell r="C1429">
            <v>-442.49247068739299</v>
          </cell>
        </row>
        <row r="1430">
          <cell r="A1430">
            <v>5011872.3362727202</v>
          </cell>
          <cell r="B1430">
            <v>-62.618890407816501</v>
          </cell>
          <cell r="C1430">
            <v>-488.89713340121699</v>
          </cell>
        </row>
        <row r="1431">
          <cell r="A1431">
            <v>5058246.6200311296</v>
          </cell>
          <cell r="B1431">
            <v>-62.769826047169701</v>
          </cell>
          <cell r="C1431">
            <v>-495.14501047124099</v>
          </cell>
        </row>
        <row r="1432">
          <cell r="A1432">
            <v>5105049.9997540601</v>
          </cell>
          <cell r="B1432">
            <v>-62.893537343885299</v>
          </cell>
          <cell r="C1432">
            <v>-499.64513135559798</v>
          </cell>
        </row>
        <row r="1433">
          <cell r="A1433">
            <v>5152286.44581756</v>
          </cell>
          <cell r="B1433">
            <v>-63.000151245204997</v>
          </cell>
          <cell r="C1433">
            <v>-503.77943588258898</v>
          </cell>
        </row>
        <row r="1434">
          <cell r="A1434">
            <v>5199959.9653351596</v>
          </cell>
          <cell r="B1434">
            <v>-63.169748042869898</v>
          </cell>
          <cell r="C1434">
            <v>-507.34853183208202</v>
          </cell>
        </row>
        <row r="1435">
          <cell r="A1435">
            <v>5248074.6024977202</v>
          </cell>
          <cell r="B1435">
            <v>-63.320692492746801</v>
          </cell>
          <cell r="C1435">
            <v>-510.94474208261801</v>
          </cell>
        </row>
        <row r="1436">
          <cell r="A1436">
            <v>5296634.4389165798</v>
          </cell>
          <cell r="B1436">
            <v>-63.482628070548003</v>
          </cell>
          <cell r="C1436">
            <v>-514.482714802896</v>
          </cell>
        </row>
        <row r="1437">
          <cell r="A1437">
            <v>5345643.5939697102</v>
          </cell>
          <cell r="B1437">
            <v>-63.652735902892999</v>
          </cell>
          <cell r="C1437">
            <v>-517.97810033343296</v>
          </cell>
        </row>
        <row r="1438">
          <cell r="A1438">
            <v>5395106.2251512697</v>
          </cell>
          <cell r="B1438">
            <v>-63.805991230121101</v>
          </cell>
          <cell r="C1438">
            <v>-521.62695029558301</v>
          </cell>
        </row>
        <row r="1439">
          <cell r="A1439">
            <v>5445026.5284241997</v>
          </cell>
          <cell r="B1439">
            <v>-63.991496030081798</v>
          </cell>
          <cell r="C1439">
            <v>-525.14143207094696</v>
          </cell>
        </row>
        <row r="1440">
          <cell r="A1440">
            <v>5495408.7385762399</v>
          </cell>
          <cell r="B1440">
            <v>-64.191457481383793</v>
          </cell>
          <cell r="C1440">
            <v>-528.759613019168</v>
          </cell>
        </row>
        <row r="1441">
          <cell r="A1441">
            <v>5546257.1295790998</v>
          </cell>
          <cell r="B1441">
            <v>-64.394942803783195</v>
          </cell>
          <cell r="C1441">
            <v>-532.41022591875003</v>
          </cell>
        </row>
        <row r="1442">
          <cell r="A1442">
            <v>5597576.0149510996</v>
          </cell>
          <cell r="B1442">
            <v>-64.624055561909699</v>
          </cell>
          <cell r="C1442">
            <v>-535.87994757252</v>
          </cell>
        </row>
        <row r="1443">
          <cell r="A1443">
            <v>5649369.7481230199</v>
          </cell>
          <cell r="B1443">
            <v>-64.821654008328593</v>
          </cell>
          <cell r="C1443">
            <v>-539.92616670712005</v>
          </cell>
        </row>
        <row r="1444">
          <cell r="A1444">
            <v>5701642.7228074698</v>
          </cell>
          <cell r="B1444">
            <v>-65.057960820999796</v>
          </cell>
          <cell r="C1444">
            <v>-544.01657428538499</v>
          </cell>
        </row>
        <row r="1445">
          <cell r="A1445">
            <v>5754399.3733715601</v>
          </cell>
          <cell r="B1445">
            <v>-65.323893837581807</v>
          </cell>
          <cell r="C1445">
            <v>-548.51570261175402</v>
          </cell>
        </row>
        <row r="1446">
          <cell r="A1446">
            <v>5807644.1752131199</v>
          </cell>
          <cell r="B1446">
            <v>-65.598626282552701</v>
          </cell>
          <cell r="C1446">
            <v>-553.38918480517702</v>
          </cell>
        </row>
        <row r="1447">
          <cell r="A1447">
            <v>5861381.64514028</v>
          </cell>
          <cell r="B1447">
            <v>-65.896458147172595</v>
          </cell>
          <cell r="C1447">
            <v>-558.97782358433506</v>
          </cell>
        </row>
        <row r="1448">
          <cell r="A1448">
            <v>5915616.3417547401</v>
          </cell>
          <cell r="B1448">
            <v>-66.032027573756693</v>
          </cell>
          <cell r="C1448">
            <v>-572.20003637863897</v>
          </cell>
        </row>
        <row r="1449">
          <cell r="A1449">
            <v>5970352.86583836</v>
          </cell>
          <cell r="B1449">
            <v>-66.089294367565202</v>
          </cell>
          <cell r="C1449">
            <v>-547.83322038186805</v>
          </cell>
        </row>
        <row r="1450">
          <cell r="A1450">
            <v>6025595.8607435804</v>
          </cell>
          <cell r="B1450">
            <v>-66.948404289361093</v>
          </cell>
          <cell r="C1450">
            <v>-564.74461557468305</v>
          </cell>
        </row>
        <row r="1451">
          <cell r="A1451">
            <v>6081350.0127871698</v>
          </cell>
          <cell r="B1451">
            <v>-67.427110836278302</v>
          </cell>
          <cell r="C1451">
            <v>-571.62634438280395</v>
          </cell>
        </row>
        <row r="1452">
          <cell r="A1452">
            <v>6137620.0516479397</v>
          </cell>
          <cell r="B1452">
            <v>-67.935504013201097</v>
          </cell>
          <cell r="C1452">
            <v>-577.39372433579297</v>
          </cell>
        </row>
        <row r="1453">
          <cell r="A1453">
            <v>6194410.7507678103</v>
          </cell>
          <cell r="B1453">
            <v>-68.516026244478397</v>
          </cell>
          <cell r="C1453">
            <v>-582.52291570557895</v>
          </cell>
        </row>
        <row r="1454">
          <cell r="A1454">
            <v>6251726.9277568599</v>
          </cell>
          <cell r="B1454">
            <v>-69.073594042396493</v>
          </cell>
          <cell r="C1454">
            <v>-588.09275586992703</v>
          </cell>
        </row>
        <row r="1455">
          <cell r="A1455">
            <v>6309573.4448019303</v>
          </cell>
          <cell r="B1455">
            <v>-69.628034695519801</v>
          </cell>
          <cell r="C1455">
            <v>-593.95853693841002</v>
          </cell>
        </row>
        <row r="1456">
          <cell r="A1456">
            <v>6367955.2090791604</v>
          </cell>
          <cell r="B1456">
            <v>-70.249886808793804</v>
          </cell>
          <cell r="C1456">
            <v>-600.33876971854704</v>
          </cell>
        </row>
        <row r="1457">
          <cell r="A1457">
            <v>6426877.1731701903</v>
          </cell>
          <cell r="B1457">
            <v>-70.870104079278804</v>
          </cell>
          <cell r="C1457">
            <v>-606.72823031434905</v>
          </cell>
        </row>
        <row r="1458">
          <cell r="A1458">
            <v>6486344.3354823804</v>
          </cell>
          <cell r="B1458">
            <v>-71.512020034257503</v>
          </cell>
          <cell r="C1458">
            <v>-612.75292717480102</v>
          </cell>
        </row>
        <row r="1459">
          <cell r="A1459">
            <v>6546361.7406727402</v>
          </cell>
          <cell r="B1459">
            <v>-72.134370605503904</v>
          </cell>
          <cell r="C1459">
            <v>-620.27227285675099</v>
          </cell>
        </row>
        <row r="1460">
          <cell r="A1460">
            <v>6606934.48007596</v>
          </cell>
          <cell r="B1460">
            <v>-72.786486313695306</v>
          </cell>
          <cell r="C1460">
            <v>-629.00031023073302</v>
          </cell>
        </row>
        <row r="1461">
          <cell r="A1461">
            <v>6668067.6921362104</v>
          </cell>
          <cell r="B1461">
            <v>-73.409934323866594</v>
          </cell>
          <cell r="C1461">
            <v>-638.08199231780804</v>
          </cell>
        </row>
        <row r="1462">
          <cell r="A1462">
            <v>6729766.5628431803</v>
          </cell>
          <cell r="B1462">
            <v>-73.971613510447398</v>
          </cell>
          <cell r="C1462">
            <v>-648.34678359157704</v>
          </cell>
        </row>
        <row r="1463">
          <cell r="A1463">
            <v>6792036.3261718396</v>
          </cell>
          <cell r="B1463">
            <v>-74.538642451589794</v>
          </cell>
          <cell r="C1463">
            <v>-659.33605263567495</v>
          </cell>
        </row>
        <row r="1464">
          <cell r="A1464">
            <v>6854882.2645266196</v>
          </cell>
          <cell r="B1464">
            <v>-74.931922591581099</v>
          </cell>
          <cell r="C1464">
            <v>-673.04907281659496</v>
          </cell>
        </row>
        <row r="1465">
          <cell r="A1465">
            <v>6918309.70918936</v>
          </cell>
          <cell r="B1465">
            <v>-74.696771691295993</v>
          </cell>
          <cell r="C1465">
            <v>-707.57788908446605</v>
          </cell>
        </row>
        <row r="1466">
          <cell r="A1466">
            <v>6982324.0407717098</v>
          </cell>
          <cell r="B1466">
            <v>-75.256483215402298</v>
          </cell>
          <cell r="C1466">
            <v>-684.576120237336</v>
          </cell>
        </row>
        <row r="1467">
          <cell r="A1467">
            <v>7046930.6896714596</v>
          </cell>
          <cell r="B1467">
            <v>-75.397590308657499</v>
          </cell>
          <cell r="C1467">
            <v>-702.00280462547505</v>
          </cell>
        </row>
        <row r="1468">
          <cell r="A1468">
            <v>7112135.1365332901</v>
          </cell>
          <cell r="B1468">
            <v>-75.232061417189897</v>
          </cell>
          <cell r="C1468">
            <v>-715.49259202518601</v>
          </cell>
        </row>
        <row r="1469">
          <cell r="A1469">
            <v>7177942.9127136096</v>
          </cell>
          <cell r="B1469">
            <v>-74.916847700470797</v>
          </cell>
          <cell r="C1469">
            <v>-727.68299507085101</v>
          </cell>
        </row>
        <row r="1470">
          <cell r="A1470">
            <v>7244359.6007498996</v>
          </cell>
          <cell r="B1470">
            <v>-74.416284119680796</v>
          </cell>
          <cell r="C1470">
            <v>-738.80164692402798</v>
          </cell>
        </row>
        <row r="1471">
          <cell r="A1471">
            <v>7311390.8348341696</v>
          </cell>
          <cell r="B1471">
            <v>-73.944425663671694</v>
          </cell>
          <cell r="C1471">
            <v>-748.81984204448497</v>
          </cell>
        </row>
        <row r="1472">
          <cell r="A1472">
            <v>7379042.3012910103</v>
          </cell>
          <cell r="B1472">
            <v>-73.449878008798507</v>
          </cell>
          <cell r="C1472">
            <v>-757.81790880267897</v>
          </cell>
        </row>
        <row r="1473">
          <cell r="A1473">
            <v>7447319.7390598804</v>
          </cell>
          <cell r="B1473">
            <v>-73.068769018522602</v>
          </cell>
          <cell r="C1473">
            <v>-765.85212043653598</v>
          </cell>
        </row>
        <row r="1474">
          <cell r="A1474">
            <v>7516228.94018206</v>
          </cell>
          <cell r="B1474">
            <v>-72.484019156210294</v>
          </cell>
          <cell r="C1474">
            <v>-773.65310272182398</v>
          </cell>
        </row>
        <row r="1475">
          <cell r="A1475">
            <v>7585775.7502918299</v>
          </cell>
          <cell r="B1475">
            <v>-71.975730590154598</v>
          </cell>
          <cell r="C1475">
            <v>-781.25970135434204</v>
          </cell>
        </row>
        <row r="1476">
          <cell r="A1476">
            <v>7655966.0691125598</v>
          </cell>
          <cell r="B1476">
            <v>-71.500517302718194</v>
          </cell>
          <cell r="C1476">
            <v>-788.431955954469</v>
          </cell>
        </row>
        <row r="1477">
          <cell r="A1477">
            <v>7726805.8509570202</v>
          </cell>
          <cell r="B1477">
            <v>-71.106050987951505</v>
          </cell>
          <cell r="C1477">
            <v>-795.13711527787405</v>
          </cell>
        </row>
        <row r="1478">
          <cell r="A1478">
            <v>7798301.1052325899</v>
          </cell>
          <cell r="B1478">
            <v>-70.668474110875593</v>
          </cell>
          <cell r="C1478">
            <v>-802.91206155254895</v>
          </cell>
        </row>
        <row r="1479">
          <cell r="A1479">
            <v>7870457.8969509797</v>
          </cell>
          <cell r="B1479">
            <v>-70.200810989216194</v>
          </cell>
          <cell r="C1479">
            <v>-813.18394391166498</v>
          </cell>
        </row>
        <row r="1480">
          <cell r="A1480">
            <v>7943282.3472428201</v>
          </cell>
          <cell r="B1480">
            <v>-69.401214540649207</v>
          </cell>
          <cell r="C1480">
            <v>-783.81659415486604</v>
          </cell>
        </row>
        <row r="1481">
          <cell r="A1481">
            <v>8016780.63387678</v>
          </cell>
          <cell r="B1481">
            <v>-69.818622881516504</v>
          </cell>
          <cell r="C1481">
            <v>-815.707503717657</v>
          </cell>
        </row>
        <row r="1482">
          <cell r="A1482">
            <v>8090958.9917838201</v>
          </cell>
          <cell r="B1482">
            <v>-69.666188631992895</v>
          </cell>
          <cell r="C1482">
            <v>-823.56599362555198</v>
          </cell>
        </row>
        <row r="1483">
          <cell r="A1483">
            <v>8165823.7135859197</v>
          </cell>
          <cell r="B1483">
            <v>-69.523582309758794</v>
          </cell>
          <cell r="C1483">
            <v>-830.34081608650501</v>
          </cell>
        </row>
        <row r="1484">
          <cell r="A1484">
            <v>8241381.1501300205</v>
          </cell>
          <cell r="B1484">
            <v>-69.411138500036898</v>
          </cell>
          <cell r="C1484">
            <v>-836.33152490503005</v>
          </cell>
        </row>
        <row r="1485">
          <cell r="A1485">
            <v>8317637.7110267002</v>
          </cell>
          <cell r="B1485">
            <v>-69.391212630413804</v>
          </cell>
          <cell r="C1485">
            <v>-841.92340573750596</v>
          </cell>
        </row>
        <row r="1486">
          <cell r="A1486">
            <v>8394599.8651939798</v>
          </cell>
          <cell r="B1486">
            <v>-69.329557705684394</v>
          </cell>
          <cell r="C1486">
            <v>-847.53265855733696</v>
          </cell>
        </row>
        <row r="1487">
          <cell r="A1487">
            <v>8472274.1414059605</v>
          </cell>
          <cell r="B1487">
            <v>-69.281063049129301</v>
          </cell>
          <cell r="C1487">
            <v>-853.39192267930105</v>
          </cell>
        </row>
        <row r="1488">
          <cell r="A1488">
            <v>8550667.1288468391</v>
          </cell>
          <cell r="B1488">
            <v>-69.249601473534497</v>
          </cell>
          <cell r="C1488">
            <v>-859.32107631756401</v>
          </cell>
        </row>
        <row r="1489">
          <cell r="A1489">
            <v>8629785.4776696991</v>
          </cell>
          <cell r="B1489">
            <v>-69.258756871157303</v>
          </cell>
          <cell r="C1489">
            <v>-865.20780353112605</v>
          </cell>
        </row>
        <row r="1490">
          <cell r="A1490">
            <v>8709635.8995608091</v>
          </cell>
          <cell r="B1490">
            <v>-69.339919092105404</v>
          </cell>
          <cell r="C1490">
            <v>-870.96307363087396</v>
          </cell>
        </row>
        <row r="1491">
          <cell r="A1491">
            <v>8790225.1683088392</v>
          </cell>
          <cell r="B1491">
            <v>-69.385595168477593</v>
          </cell>
          <cell r="C1491">
            <v>-878.24918752001599</v>
          </cell>
        </row>
        <row r="1492">
          <cell r="A1492">
            <v>8871560.12037961</v>
          </cell>
          <cell r="B1492">
            <v>-69.415238676798594</v>
          </cell>
          <cell r="C1492">
            <v>-889.43386480378501</v>
          </cell>
        </row>
        <row r="1493">
          <cell r="A1493">
            <v>8953647.6554959305</v>
          </cell>
          <cell r="B1493">
            <v>-69.478733510385595</v>
          </cell>
          <cell r="C1493">
            <v>-877.59205769769096</v>
          </cell>
        </row>
        <row r="1494">
          <cell r="A1494">
            <v>9036494.7372230198</v>
          </cell>
          <cell r="B1494">
            <v>-69.981654486126601</v>
          </cell>
          <cell r="C1494">
            <v>-891.82291496012294</v>
          </cell>
        </row>
        <row r="1495">
          <cell r="A1495">
            <v>9120108.3935590908</v>
          </cell>
          <cell r="B1495">
            <v>-70.362660687693094</v>
          </cell>
          <cell r="C1495">
            <v>-899.55085483369396</v>
          </cell>
        </row>
        <row r="1496">
          <cell r="A1496">
            <v>9204495.7175317202</v>
          </cell>
          <cell r="B1496">
            <v>-70.746238471693303</v>
          </cell>
          <cell r="C1496">
            <v>-906.70584176580496</v>
          </cell>
        </row>
        <row r="1497">
          <cell r="A1497">
            <v>9289663.8677993603</v>
          </cell>
          <cell r="B1497">
            <v>-71.232051133446703</v>
          </cell>
          <cell r="C1497">
            <v>-912.92105698886098</v>
          </cell>
        </row>
        <row r="1498">
          <cell r="A1498">
            <v>9375620.0692588091</v>
          </cell>
          <cell r="B1498">
            <v>-71.686790219137293</v>
          </cell>
          <cell r="C1498">
            <v>-919.92496956171897</v>
          </cell>
        </row>
        <row r="1499">
          <cell r="A1499">
            <v>9462371.6136579197</v>
          </cell>
          <cell r="B1499">
            <v>-72.176456880153907</v>
          </cell>
          <cell r="C1499">
            <v>-927.14496006291904</v>
          </cell>
        </row>
        <row r="1500">
          <cell r="A1500">
            <v>9549925.8602143601</v>
          </cell>
          <cell r="B1500">
            <v>-72.769345094608497</v>
          </cell>
          <cell r="C1500">
            <v>-933.99802422938501</v>
          </cell>
        </row>
        <row r="1501">
          <cell r="A1501">
            <v>9638290.2362396996</v>
          </cell>
          <cell r="B1501">
            <v>-73.345122954371405</v>
          </cell>
          <cell r="C1501">
            <v>-942.23003137374496</v>
          </cell>
        </row>
        <row r="1502">
          <cell r="A1502">
            <v>9727472.2377696596</v>
          </cell>
          <cell r="B1502">
            <v>-74.040285227629198</v>
          </cell>
          <cell r="C1502">
            <v>-951.59137411911001</v>
          </cell>
        </row>
        <row r="1503">
          <cell r="A1503">
            <v>9817479.4301998392</v>
          </cell>
          <cell r="B1503">
            <v>-74.748558381103507</v>
          </cell>
          <cell r="C1503">
            <v>-963.05912041122599</v>
          </cell>
        </row>
        <row r="1504">
          <cell r="A1504">
            <v>9908319.44892768</v>
          </cell>
          <cell r="B1504">
            <v>-96.055330560161494</v>
          </cell>
          <cell r="C1504">
            <v>-992.61726271745999</v>
          </cell>
        </row>
        <row r="1505">
          <cell r="A1505">
            <v>10000000</v>
          </cell>
          <cell r="B1505">
            <v>-76.451055105939403</v>
          </cell>
          <cell r="C1505">
            <v>-976.46041778560198</v>
          </cell>
        </row>
      </sheetData>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88"/>
  <sheetViews>
    <sheetView tabSelected="1" topLeftCell="A23" zoomScale="115" zoomScaleNormal="130" workbookViewId="0">
      <selection activeCell="B50" sqref="B50"/>
    </sheetView>
  </sheetViews>
  <sheetFormatPr baseColWidth="10" defaultColWidth="8.83203125" defaultRowHeight="15" x14ac:dyDescent="0.2"/>
  <cols>
    <col min="1" max="1" width="45.1640625" customWidth="1"/>
    <col min="2" max="2" width="10.83203125" customWidth="1"/>
  </cols>
  <sheetData>
    <row r="1" spans="1:18" x14ac:dyDescent="0.2">
      <c r="A1" s="64"/>
      <c r="B1" s="62" t="s">
        <v>149</v>
      </c>
      <c r="C1" s="62"/>
      <c r="D1" s="62"/>
      <c r="E1" s="62"/>
      <c r="F1" s="62"/>
      <c r="G1" s="62"/>
      <c r="H1" s="62"/>
      <c r="I1" s="62"/>
      <c r="J1" s="62"/>
      <c r="K1" s="62"/>
      <c r="L1" s="62"/>
      <c r="M1" s="62"/>
      <c r="N1" s="62"/>
      <c r="O1" s="62"/>
      <c r="P1" s="62"/>
      <c r="Q1" s="62"/>
      <c r="R1" s="62"/>
    </row>
    <row r="2" spans="1:18" x14ac:dyDescent="0.2">
      <c r="A2" s="64"/>
      <c r="B2" s="62"/>
      <c r="C2" s="62"/>
      <c r="D2" s="62"/>
      <c r="E2" s="62"/>
      <c r="F2" s="62"/>
      <c r="G2" s="62"/>
      <c r="H2" s="62"/>
      <c r="I2" s="62"/>
      <c r="J2" s="62"/>
      <c r="K2" s="62"/>
      <c r="L2" s="62"/>
      <c r="M2" s="62"/>
      <c r="N2" s="62"/>
      <c r="O2" s="62"/>
      <c r="P2" s="62"/>
      <c r="Q2" s="62"/>
      <c r="R2" s="62"/>
    </row>
    <row r="3" spans="1:18" x14ac:dyDescent="0.2">
      <c r="A3" s="64"/>
      <c r="B3" s="62"/>
      <c r="C3" s="62"/>
      <c r="D3" s="62"/>
      <c r="E3" s="62"/>
      <c r="F3" s="62"/>
      <c r="G3" s="62"/>
      <c r="H3" s="62"/>
      <c r="I3" s="62"/>
      <c r="J3" s="62"/>
      <c r="K3" s="62"/>
      <c r="L3" s="62"/>
      <c r="M3" s="62"/>
      <c r="N3" s="62"/>
      <c r="O3" s="62"/>
      <c r="P3" s="62"/>
      <c r="Q3" s="62"/>
      <c r="R3" s="62"/>
    </row>
    <row r="4" spans="1:18" ht="14.25" customHeight="1" x14ac:dyDescent="0.2">
      <c r="A4" s="3"/>
      <c r="B4" s="3"/>
      <c r="C4" s="3"/>
      <c r="D4" s="3"/>
      <c r="E4" s="3"/>
      <c r="F4" s="3"/>
      <c r="G4" s="3"/>
      <c r="H4" s="3"/>
      <c r="I4" s="3"/>
      <c r="J4" s="3"/>
      <c r="K4" s="3"/>
      <c r="L4" s="3"/>
      <c r="M4" s="3"/>
      <c r="N4" s="3"/>
      <c r="O4" s="3"/>
      <c r="P4" s="3"/>
      <c r="Q4" s="3"/>
      <c r="R4" s="3"/>
    </row>
    <row r="5" spans="1:18" ht="14.25" customHeight="1" x14ac:dyDescent="0.2">
      <c r="A5" s="3"/>
      <c r="B5" s="3"/>
      <c r="C5" s="2"/>
      <c r="D5" s="4" t="s">
        <v>5</v>
      </c>
      <c r="E5" s="3"/>
      <c r="F5" s="3"/>
      <c r="G5" s="4" t="s">
        <v>123</v>
      </c>
      <c r="H5" s="3"/>
      <c r="I5" s="3"/>
      <c r="J5" s="3"/>
      <c r="K5" s="4" t="s">
        <v>126</v>
      </c>
      <c r="L5" s="3"/>
      <c r="M5" s="3"/>
      <c r="N5" s="3"/>
      <c r="O5" s="3"/>
      <c r="P5" s="3"/>
      <c r="Q5" s="3"/>
      <c r="R5" s="3"/>
    </row>
    <row r="6" spans="1:18" ht="14.25" customHeight="1" x14ac:dyDescent="0.2">
      <c r="A6" s="3"/>
      <c r="B6" s="3"/>
      <c r="C6" s="3"/>
      <c r="D6" s="3"/>
      <c r="E6" s="3"/>
      <c r="F6" s="3"/>
      <c r="G6" s="3"/>
      <c r="H6" s="3"/>
      <c r="I6" s="3"/>
      <c r="J6" s="3"/>
      <c r="K6" s="3"/>
      <c r="L6" s="3"/>
      <c r="M6" s="3"/>
      <c r="N6" s="3"/>
      <c r="O6" s="3"/>
      <c r="P6" s="3"/>
      <c r="Q6" s="3"/>
      <c r="R6" s="3"/>
    </row>
    <row r="7" spans="1:18" ht="14.25" customHeight="1" x14ac:dyDescent="0.2">
      <c r="A7" s="63"/>
      <c r="B7" s="63"/>
      <c r="C7" s="63"/>
      <c r="D7" s="63"/>
      <c r="E7" s="63"/>
      <c r="F7" s="63"/>
      <c r="G7" s="63"/>
      <c r="H7" s="63"/>
      <c r="I7" s="63"/>
      <c r="J7" s="63"/>
      <c r="K7" s="63"/>
      <c r="L7" s="63"/>
      <c r="M7" s="63"/>
      <c r="N7" s="63"/>
      <c r="O7" s="63"/>
      <c r="P7" s="63"/>
      <c r="Q7" s="63"/>
      <c r="R7" s="63"/>
    </row>
    <row r="8" spans="1:18" ht="14.25" customHeight="1" x14ac:dyDescent="0.2">
      <c r="A8" s="63"/>
      <c r="B8" s="63"/>
      <c r="C8" s="63"/>
      <c r="D8" s="63"/>
      <c r="E8" s="63"/>
      <c r="F8" s="63"/>
      <c r="G8" s="63"/>
      <c r="H8" s="63"/>
      <c r="I8" s="63"/>
      <c r="J8" s="63"/>
      <c r="K8" s="63"/>
      <c r="L8" s="63"/>
      <c r="M8" s="63"/>
      <c r="N8" s="63"/>
      <c r="O8" s="63"/>
      <c r="P8" s="63"/>
      <c r="Q8" s="63"/>
      <c r="R8" s="63"/>
    </row>
    <row r="9" spans="1:18" ht="14.25" customHeight="1" thickBot="1" x14ac:dyDescent="0.25">
      <c r="A9" s="63"/>
      <c r="B9" s="63"/>
      <c r="C9" s="63"/>
      <c r="D9" s="63"/>
      <c r="E9" s="63"/>
      <c r="F9" s="63"/>
      <c r="G9" s="63"/>
      <c r="H9" s="63"/>
      <c r="I9" s="63"/>
      <c r="J9" s="63"/>
      <c r="K9" s="63"/>
      <c r="L9" s="63"/>
      <c r="M9" s="63"/>
      <c r="N9" s="63"/>
      <c r="O9" s="63"/>
      <c r="P9" s="63"/>
      <c r="Q9" s="63"/>
      <c r="R9" s="63"/>
    </row>
    <row r="10" spans="1:18" x14ac:dyDescent="0.2">
      <c r="A10" s="61" t="s">
        <v>0</v>
      </c>
      <c r="B10" s="61"/>
      <c r="C10" s="61"/>
      <c r="D10" s="37"/>
      <c r="E10" s="46"/>
      <c r="F10" s="47"/>
      <c r="G10" s="47"/>
      <c r="H10" s="47"/>
      <c r="I10" s="47"/>
      <c r="J10" s="47"/>
      <c r="K10" s="47"/>
      <c r="L10" s="47"/>
      <c r="M10" s="47"/>
      <c r="N10" s="47"/>
      <c r="O10" s="48"/>
      <c r="P10" s="38"/>
      <c r="Q10" s="38"/>
      <c r="R10" s="37"/>
    </row>
    <row r="11" spans="1:18" x14ac:dyDescent="0.2">
      <c r="A11" s="5" t="s">
        <v>1</v>
      </c>
      <c r="B11" s="42">
        <v>2.8</v>
      </c>
      <c r="C11" s="6" t="s">
        <v>4</v>
      </c>
      <c r="D11" s="37"/>
      <c r="E11" s="49"/>
      <c r="F11" s="38"/>
      <c r="G11" s="38"/>
      <c r="H11" s="38"/>
      <c r="I11" s="38"/>
      <c r="J11" s="38"/>
      <c r="K11" s="38"/>
      <c r="L11" s="38"/>
      <c r="M11" s="38"/>
      <c r="N11" s="38"/>
      <c r="O11" s="50"/>
      <c r="P11" s="38"/>
      <c r="Q11" s="38"/>
      <c r="R11" s="37"/>
    </row>
    <row r="12" spans="1:18" x14ac:dyDescent="0.2">
      <c r="A12" s="5" t="s">
        <v>2</v>
      </c>
      <c r="B12" s="42">
        <v>3.5</v>
      </c>
      <c r="C12" s="6" t="s">
        <v>4</v>
      </c>
      <c r="D12" s="37"/>
      <c r="E12" s="49"/>
      <c r="F12" s="38"/>
      <c r="G12" s="38"/>
      <c r="H12" s="38"/>
      <c r="I12" s="51">
        <f>B33</f>
        <v>4.7</v>
      </c>
      <c r="J12" s="52" t="s">
        <v>27</v>
      </c>
      <c r="K12" s="38"/>
      <c r="L12" s="38"/>
      <c r="M12" s="38"/>
      <c r="N12" s="38"/>
      <c r="O12" s="50"/>
      <c r="P12" s="38"/>
      <c r="Q12" s="38"/>
      <c r="R12" s="37"/>
    </row>
    <row r="13" spans="1:18" x14ac:dyDescent="0.2">
      <c r="A13" s="5" t="s">
        <v>3</v>
      </c>
      <c r="B13" s="42">
        <v>4.2</v>
      </c>
      <c r="C13" s="6" t="s">
        <v>4</v>
      </c>
      <c r="D13" s="37"/>
      <c r="E13" s="53">
        <f>B12</f>
        <v>3.5</v>
      </c>
      <c r="F13" s="52" t="s">
        <v>4</v>
      </c>
      <c r="G13" s="38"/>
      <c r="H13" s="38"/>
      <c r="I13" s="38"/>
      <c r="J13" s="38"/>
      <c r="K13" s="38"/>
      <c r="L13" s="38"/>
      <c r="M13" s="38"/>
      <c r="N13" s="38"/>
      <c r="O13" s="50"/>
      <c r="P13" s="38"/>
      <c r="Q13" s="38"/>
      <c r="R13" s="37"/>
    </row>
    <row r="14" spans="1:18" x14ac:dyDescent="0.2">
      <c r="D14" s="37"/>
      <c r="E14" s="49"/>
      <c r="F14" s="38"/>
      <c r="G14" s="38"/>
      <c r="H14" s="38"/>
      <c r="I14" s="38"/>
      <c r="J14" s="38"/>
      <c r="K14" s="38"/>
      <c r="L14" s="38"/>
      <c r="M14" s="38"/>
      <c r="N14" s="38"/>
      <c r="O14" s="50"/>
      <c r="P14" s="38"/>
      <c r="Q14" s="38"/>
      <c r="R14" s="37"/>
    </row>
    <row r="15" spans="1:18" x14ac:dyDescent="0.2">
      <c r="A15" s="61" t="s">
        <v>6</v>
      </c>
      <c r="B15" s="61"/>
      <c r="C15" s="61"/>
      <c r="D15" s="37"/>
      <c r="E15" s="49"/>
      <c r="F15" s="38"/>
      <c r="G15" s="38"/>
      <c r="H15" s="38"/>
      <c r="I15" s="38"/>
      <c r="J15" s="38"/>
      <c r="K15" s="38"/>
      <c r="L15" s="38"/>
      <c r="M15" s="38"/>
      <c r="N15" s="38"/>
      <c r="O15" s="50"/>
      <c r="P15" s="38"/>
      <c r="Q15" s="38"/>
      <c r="R15" s="37"/>
    </row>
    <row r="16" spans="1:18" x14ac:dyDescent="0.2">
      <c r="A16" s="5" t="s">
        <v>7</v>
      </c>
      <c r="B16" s="42">
        <v>12</v>
      </c>
      <c r="C16" s="6" t="s">
        <v>4</v>
      </c>
      <c r="D16" s="37"/>
      <c r="E16" s="49"/>
      <c r="F16" s="38"/>
      <c r="G16" s="38"/>
      <c r="H16" s="38"/>
      <c r="I16" s="38"/>
      <c r="J16" s="38"/>
      <c r="K16" s="38"/>
      <c r="L16" s="38"/>
      <c r="M16" s="52">
        <f>B16</f>
        <v>12</v>
      </c>
      <c r="N16" s="52" t="s">
        <v>4</v>
      </c>
      <c r="O16" s="50"/>
      <c r="P16" s="38"/>
      <c r="Q16" s="38"/>
      <c r="R16" s="37"/>
    </row>
    <row r="17" spans="1:18" x14ac:dyDescent="0.2">
      <c r="A17" s="5" t="s">
        <v>8</v>
      </c>
      <c r="B17" s="42">
        <v>2</v>
      </c>
      <c r="C17" s="6" t="s">
        <v>9</v>
      </c>
      <c r="D17" s="37"/>
      <c r="E17" s="49"/>
      <c r="F17" s="38"/>
      <c r="G17" s="38"/>
      <c r="H17" s="38"/>
      <c r="I17" s="38"/>
      <c r="J17" s="38"/>
      <c r="K17" s="38"/>
      <c r="L17" s="38"/>
      <c r="M17" s="52">
        <f>B17</f>
        <v>2</v>
      </c>
      <c r="N17" s="52" t="s">
        <v>9</v>
      </c>
      <c r="O17" s="50"/>
      <c r="P17" s="38"/>
      <c r="Q17" s="38"/>
      <c r="R17" s="37"/>
    </row>
    <row r="18" spans="1:18" x14ac:dyDescent="0.2">
      <c r="A18" s="5" t="s">
        <v>24</v>
      </c>
      <c r="B18" s="42">
        <v>90</v>
      </c>
      <c r="C18" s="6" t="s">
        <v>13</v>
      </c>
      <c r="D18" s="37"/>
      <c r="E18" s="49"/>
      <c r="F18" s="38"/>
      <c r="G18" s="38"/>
      <c r="H18" s="38"/>
      <c r="I18" s="38"/>
      <c r="J18" s="38"/>
      <c r="K18" s="38"/>
      <c r="L18" s="38"/>
      <c r="M18" s="38"/>
      <c r="N18" s="38"/>
      <c r="O18" s="50"/>
      <c r="P18" s="38"/>
      <c r="Q18" s="38"/>
      <c r="R18" s="37"/>
    </row>
    <row r="19" spans="1:18" x14ac:dyDescent="0.2">
      <c r="D19" s="37"/>
      <c r="E19" s="49"/>
      <c r="F19" s="38"/>
      <c r="G19" s="38"/>
      <c r="H19" s="38"/>
      <c r="I19" s="38"/>
      <c r="J19" s="38"/>
      <c r="K19" s="38"/>
      <c r="L19" s="38"/>
      <c r="M19" s="38"/>
      <c r="N19" s="52">
        <f>B42</f>
        <v>132</v>
      </c>
      <c r="O19" s="54" t="s">
        <v>31</v>
      </c>
      <c r="P19" s="38"/>
      <c r="Q19" s="38"/>
      <c r="R19" s="37"/>
    </row>
    <row r="20" spans="1:18" x14ac:dyDescent="0.2">
      <c r="A20" s="61" t="s">
        <v>14</v>
      </c>
      <c r="B20" s="61"/>
      <c r="C20" s="61"/>
      <c r="D20" s="37"/>
      <c r="E20" s="49"/>
      <c r="F20" s="38"/>
      <c r="G20" s="38"/>
      <c r="H20" s="38"/>
      <c r="I20" s="38"/>
      <c r="J20" s="38"/>
      <c r="K20" s="38"/>
      <c r="L20" s="38"/>
      <c r="M20" s="38"/>
      <c r="N20" s="38"/>
      <c r="O20" s="50"/>
      <c r="P20" s="38"/>
      <c r="Q20" s="38"/>
      <c r="R20" s="37"/>
    </row>
    <row r="21" spans="1:18" x14ac:dyDescent="0.2">
      <c r="A21" s="5" t="s">
        <v>15</v>
      </c>
      <c r="B21" s="42">
        <v>10</v>
      </c>
      <c r="C21" s="6" t="s">
        <v>16</v>
      </c>
      <c r="D21" s="37"/>
      <c r="E21" s="49"/>
      <c r="F21" s="38"/>
      <c r="G21" s="38"/>
      <c r="H21" s="38"/>
      <c r="I21" s="38"/>
      <c r="J21" s="38"/>
      <c r="K21" s="55">
        <f>B22</f>
        <v>190</v>
      </c>
      <c r="L21" s="52" t="s">
        <v>16</v>
      </c>
      <c r="M21" s="38"/>
      <c r="N21" s="38"/>
      <c r="O21" s="50"/>
      <c r="P21" s="38"/>
      <c r="Q21" s="38"/>
      <c r="R21" s="37"/>
    </row>
    <row r="22" spans="1:18" x14ac:dyDescent="0.2">
      <c r="A22" s="5" t="s">
        <v>17</v>
      </c>
      <c r="B22" s="7">
        <f>((B16/0.6)-1)*B21</f>
        <v>190</v>
      </c>
      <c r="C22" s="6" t="s">
        <v>16</v>
      </c>
      <c r="D22" s="37"/>
      <c r="E22" s="49"/>
      <c r="F22" s="38"/>
      <c r="G22" s="38"/>
      <c r="H22" s="38"/>
      <c r="I22" s="38"/>
      <c r="J22" s="38"/>
      <c r="K22" s="38"/>
      <c r="L22" s="55">
        <f>B51</f>
        <v>0.83808246731478375</v>
      </c>
      <c r="M22" s="52" t="s">
        <v>35</v>
      </c>
      <c r="N22" s="38"/>
      <c r="O22" s="50"/>
      <c r="P22" s="38"/>
      <c r="Q22" s="38"/>
      <c r="R22" s="37"/>
    </row>
    <row r="23" spans="1:18" x14ac:dyDescent="0.2">
      <c r="A23" s="1"/>
      <c r="D23" s="37"/>
      <c r="E23" s="49"/>
      <c r="F23" s="38"/>
      <c r="G23" s="38"/>
      <c r="H23" s="38"/>
      <c r="I23" s="38"/>
      <c r="J23" s="38"/>
      <c r="K23" s="38"/>
      <c r="L23" s="38"/>
      <c r="M23" s="38"/>
      <c r="N23" s="38"/>
      <c r="O23" s="50"/>
      <c r="P23" s="38"/>
      <c r="Q23" s="38"/>
      <c r="R23" s="37"/>
    </row>
    <row r="24" spans="1:18" x14ac:dyDescent="0.2">
      <c r="A24" s="61" t="s">
        <v>22</v>
      </c>
      <c r="B24" s="61"/>
      <c r="C24" s="61"/>
      <c r="D24" s="38">
        <v>0.6</v>
      </c>
      <c r="E24" s="49"/>
      <c r="F24" s="38"/>
      <c r="G24" s="38"/>
      <c r="H24" s="38"/>
      <c r="I24" s="38"/>
      <c r="J24" s="38"/>
      <c r="K24" s="38"/>
      <c r="L24" s="38"/>
      <c r="M24" s="38"/>
      <c r="N24" s="52"/>
      <c r="O24" s="54"/>
      <c r="P24" s="38"/>
      <c r="Q24" s="38"/>
      <c r="R24" s="37"/>
    </row>
    <row r="25" spans="1:18" x14ac:dyDescent="0.2">
      <c r="A25" s="5" t="s">
        <v>20</v>
      </c>
      <c r="B25" s="6">
        <f>0.5</f>
        <v>0.5</v>
      </c>
      <c r="C25" s="6" t="s">
        <v>21</v>
      </c>
      <c r="D25" s="38">
        <f>0.6+(B12-1)*0.8</f>
        <v>2.6</v>
      </c>
      <c r="E25" s="49"/>
      <c r="F25" s="38"/>
      <c r="G25" s="38"/>
      <c r="H25" s="38"/>
      <c r="I25" s="38"/>
      <c r="J25" s="38"/>
      <c r="K25" s="52">
        <f>B21</f>
        <v>10</v>
      </c>
      <c r="L25" s="52" t="s">
        <v>16</v>
      </c>
      <c r="M25" s="38"/>
      <c r="N25" s="52"/>
      <c r="O25" s="54"/>
      <c r="P25" s="38"/>
      <c r="Q25" s="38"/>
      <c r="R25" s="37"/>
    </row>
    <row r="26" spans="1:18" x14ac:dyDescent="0.2">
      <c r="A26" s="5" t="s">
        <v>23</v>
      </c>
      <c r="B26" s="9">
        <f>1-B12*B18/B16/100</f>
        <v>0.73750000000000004</v>
      </c>
      <c r="C26" s="6"/>
      <c r="D26" s="38">
        <v>1</v>
      </c>
      <c r="E26" s="49"/>
      <c r="F26" s="38"/>
      <c r="G26" s="38"/>
      <c r="H26" s="38"/>
      <c r="I26" s="38"/>
      <c r="J26" s="38"/>
      <c r="K26" s="38"/>
      <c r="L26" s="38"/>
      <c r="M26" s="38"/>
      <c r="N26" s="52"/>
      <c r="O26" s="54"/>
      <c r="P26" s="38"/>
      <c r="Q26" s="38"/>
      <c r="R26" s="37"/>
    </row>
    <row r="27" spans="1:18" ht="16" thickBot="1" x14ac:dyDescent="0.25">
      <c r="A27" s="1"/>
      <c r="B27" s="8"/>
      <c r="D27" s="37"/>
      <c r="E27" s="56"/>
      <c r="F27" s="57"/>
      <c r="G27" s="57"/>
      <c r="H27" s="57"/>
      <c r="I27" s="57"/>
      <c r="J27" s="57"/>
      <c r="K27" s="57"/>
      <c r="L27" s="57"/>
      <c r="M27" s="57"/>
      <c r="N27" s="58"/>
      <c r="O27" s="59"/>
      <c r="P27" s="38"/>
      <c r="Q27" s="38"/>
      <c r="R27" s="37"/>
    </row>
    <row r="28" spans="1:18" x14ac:dyDescent="0.2">
      <c r="A28" s="61" t="s">
        <v>18</v>
      </c>
      <c r="B28" s="61"/>
      <c r="C28" s="61"/>
      <c r="D28" s="37"/>
      <c r="E28" s="38"/>
      <c r="F28" s="38"/>
      <c r="G28" s="38"/>
      <c r="H28" s="38"/>
      <c r="I28" s="38"/>
      <c r="J28" s="38"/>
      <c r="K28" s="38"/>
      <c r="L28" s="38"/>
      <c r="M28" s="38"/>
      <c r="N28" s="38"/>
      <c r="O28" s="38"/>
      <c r="P28" s="38"/>
      <c r="Q28" s="38"/>
      <c r="R28" s="37"/>
    </row>
    <row r="29" spans="1:18" x14ac:dyDescent="0.2">
      <c r="A29" s="5" t="s">
        <v>125</v>
      </c>
      <c r="B29" s="9">
        <f>B16*B17/B12/B18*100</f>
        <v>7.6190476190476186</v>
      </c>
      <c r="C29" s="6" t="s">
        <v>9</v>
      </c>
      <c r="D29" s="37"/>
      <c r="E29" s="38"/>
      <c r="F29" s="38"/>
      <c r="G29" s="38"/>
      <c r="H29" s="38"/>
      <c r="I29" s="38"/>
      <c r="J29" s="38"/>
      <c r="K29" s="38"/>
      <c r="L29" s="38"/>
      <c r="M29" s="38"/>
      <c r="N29" s="38"/>
      <c r="O29" s="38"/>
      <c r="P29" s="38"/>
      <c r="Q29" s="38"/>
      <c r="R29" s="37"/>
    </row>
    <row r="30" spans="1:18" x14ac:dyDescent="0.2">
      <c r="A30" s="5" t="s">
        <v>124</v>
      </c>
      <c r="B30" s="42">
        <v>30</v>
      </c>
      <c r="C30" s="6" t="s">
        <v>13</v>
      </c>
      <c r="D30" s="37"/>
      <c r="E30" s="37"/>
      <c r="F30" s="37"/>
      <c r="G30" s="37"/>
      <c r="H30" s="37"/>
      <c r="I30" s="37"/>
      <c r="J30" s="37"/>
      <c r="K30" s="37"/>
      <c r="L30" s="37"/>
      <c r="M30" s="37"/>
      <c r="N30" s="37"/>
      <c r="O30" s="37"/>
      <c r="P30" s="37"/>
      <c r="Q30" s="37"/>
      <c r="R30" s="37"/>
    </row>
    <row r="31" spans="1:18" hidden="1" x14ac:dyDescent="0.2">
      <c r="A31" s="5" t="s">
        <v>19</v>
      </c>
      <c r="B31" s="9">
        <f>B29*B30/100</f>
        <v>2.2857142857142856</v>
      </c>
      <c r="C31" s="6" t="s">
        <v>9</v>
      </c>
      <c r="D31" s="37"/>
      <c r="E31" s="37"/>
      <c r="F31" s="37"/>
      <c r="G31" s="37"/>
      <c r="H31" s="37"/>
      <c r="I31" s="37"/>
      <c r="J31" s="37"/>
      <c r="K31" s="37"/>
      <c r="L31" s="37"/>
      <c r="M31" s="37"/>
      <c r="N31" s="37"/>
      <c r="O31" s="37"/>
      <c r="P31" s="37"/>
      <c r="Q31" s="37"/>
      <c r="R31" s="37"/>
    </row>
    <row r="32" spans="1:18" x14ac:dyDescent="0.2">
      <c r="A32" s="5" t="s">
        <v>127</v>
      </c>
      <c r="B32" s="9">
        <f>B12*B26/B25/B31</f>
        <v>2.2585937500000002</v>
      </c>
      <c r="C32" s="6" t="s">
        <v>27</v>
      </c>
      <c r="D32" s="37"/>
      <c r="E32" s="37"/>
      <c r="F32" s="37"/>
      <c r="G32" s="37"/>
      <c r="H32" s="37"/>
      <c r="I32" s="37"/>
      <c r="J32" s="37"/>
      <c r="K32" s="37"/>
      <c r="L32" s="37"/>
      <c r="M32" s="37"/>
      <c r="N32" s="37"/>
      <c r="O32" s="37"/>
      <c r="P32" s="37"/>
      <c r="Q32" s="37"/>
      <c r="R32" s="37"/>
    </row>
    <row r="33" spans="1:18" x14ac:dyDescent="0.2">
      <c r="A33" s="5" t="s">
        <v>133</v>
      </c>
      <c r="B33" s="43">
        <v>4.7</v>
      </c>
      <c r="C33" s="6" t="s">
        <v>27</v>
      </c>
      <c r="D33" s="37"/>
      <c r="E33" s="37"/>
      <c r="F33" s="37"/>
      <c r="G33" s="37"/>
      <c r="H33" s="37"/>
      <c r="I33" s="37"/>
      <c r="J33" s="37"/>
      <c r="K33" s="37"/>
      <c r="L33" s="37"/>
      <c r="M33" s="37"/>
      <c r="N33" s="37"/>
      <c r="O33" s="37"/>
      <c r="P33" s="37"/>
      <c r="Q33" s="37"/>
      <c r="R33" s="37"/>
    </row>
    <row r="34" spans="1:18" x14ac:dyDescent="0.2">
      <c r="A34" s="5" t="s">
        <v>19</v>
      </c>
      <c r="B34" s="9">
        <f>B12*B26/B33/B25</f>
        <v>1.0984042553191491</v>
      </c>
      <c r="C34" s="6" t="s">
        <v>9</v>
      </c>
      <c r="D34" s="37"/>
      <c r="E34" s="37"/>
      <c r="F34" s="37"/>
      <c r="G34" s="37"/>
      <c r="H34" s="37"/>
      <c r="I34" s="37"/>
      <c r="J34" s="37"/>
      <c r="K34" s="37"/>
      <c r="L34" s="37"/>
      <c r="M34" s="37"/>
      <c r="N34" s="37"/>
      <c r="O34" s="37"/>
      <c r="P34" s="37"/>
      <c r="Q34" s="37"/>
      <c r="R34" s="37"/>
    </row>
    <row r="35" spans="1:18" x14ac:dyDescent="0.2">
      <c r="A35" s="5" t="s">
        <v>26</v>
      </c>
      <c r="B35" s="9">
        <f>B29+B34/2</f>
        <v>8.1682497467071933</v>
      </c>
      <c r="C35" s="6" t="s">
        <v>9</v>
      </c>
      <c r="D35" s="37"/>
      <c r="E35" s="37"/>
      <c r="F35" s="37"/>
      <c r="G35" s="37"/>
      <c r="H35" s="37"/>
      <c r="I35" s="37"/>
      <c r="J35" s="37"/>
      <c r="K35" s="37"/>
      <c r="L35" s="37"/>
      <c r="M35" s="37"/>
      <c r="N35" s="37"/>
      <c r="O35" s="37"/>
      <c r="P35" s="37"/>
      <c r="Q35" s="37"/>
      <c r="R35" s="37"/>
    </row>
    <row r="36" spans="1:18" x14ac:dyDescent="0.2">
      <c r="A36" s="5" t="s">
        <v>25</v>
      </c>
      <c r="B36" s="9">
        <f>B29-B34/2</f>
        <v>7.069845491388044</v>
      </c>
      <c r="C36" s="6" t="s">
        <v>9</v>
      </c>
      <c r="D36" s="37"/>
      <c r="E36" s="37"/>
      <c r="F36" s="37"/>
      <c r="G36" s="37"/>
      <c r="H36" s="37"/>
      <c r="I36" s="37"/>
      <c r="J36" s="37"/>
      <c r="K36" s="37"/>
      <c r="L36" s="37"/>
      <c r="M36" s="37"/>
      <c r="N36" s="37"/>
      <c r="O36" s="37"/>
      <c r="P36" s="37"/>
      <c r="Q36" s="37"/>
      <c r="R36" s="37"/>
    </row>
    <row r="37" spans="1:18" x14ac:dyDescent="0.2">
      <c r="D37" s="37"/>
      <c r="E37" s="37"/>
      <c r="F37" s="37"/>
      <c r="G37" s="37"/>
      <c r="H37" s="37"/>
      <c r="I37" s="37"/>
      <c r="J37" s="37"/>
      <c r="K37" s="37"/>
      <c r="L37" s="37"/>
      <c r="M37" s="37"/>
      <c r="N37" s="37"/>
      <c r="O37" s="37"/>
      <c r="P37" s="37"/>
      <c r="Q37" s="37"/>
      <c r="R37" s="37"/>
    </row>
    <row r="38" spans="1:18" x14ac:dyDescent="0.2">
      <c r="A38" s="61" t="s">
        <v>30</v>
      </c>
      <c r="B38" s="61"/>
      <c r="C38" s="61"/>
      <c r="D38" s="37"/>
      <c r="E38" s="37"/>
      <c r="F38" s="37"/>
      <c r="G38" s="37"/>
      <c r="H38" s="37"/>
      <c r="I38" s="37"/>
      <c r="J38" s="37"/>
      <c r="K38" s="37"/>
      <c r="L38" s="37"/>
      <c r="M38" s="37"/>
      <c r="N38" s="37"/>
      <c r="O38" s="37"/>
      <c r="P38" s="37"/>
      <c r="Q38" s="37"/>
      <c r="R38" s="37"/>
    </row>
    <row r="39" spans="1:18" x14ac:dyDescent="0.2">
      <c r="A39" s="5" t="s">
        <v>10</v>
      </c>
      <c r="B39" s="42">
        <v>30</v>
      </c>
      <c r="C39" s="6" t="s">
        <v>11</v>
      </c>
      <c r="D39" s="37"/>
      <c r="E39" s="37"/>
      <c r="F39" s="37"/>
      <c r="G39" s="37"/>
      <c r="H39" s="37"/>
      <c r="I39" s="37"/>
      <c r="J39" s="37"/>
      <c r="K39" s="37"/>
      <c r="L39" s="37"/>
      <c r="M39" s="37"/>
      <c r="N39" s="37"/>
      <c r="O39" s="37"/>
      <c r="P39" s="37"/>
      <c r="Q39" s="37"/>
      <c r="R39" s="37"/>
    </row>
    <row r="40" spans="1:18" hidden="1" x14ac:dyDescent="0.2">
      <c r="A40" s="5" t="s">
        <v>12</v>
      </c>
      <c r="B40" s="6">
        <f>B39/10/B16</f>
        <v>0.25</v>
      </c>
      <c r="C40" s="6" t="s">
        <v>13</v>
      </c>
      <c r="D40" s="37"/>
      <c r="E40" s="37"/>
      <c r="F40" s="37"/>
      <c r="G40" s="37"/>
      <c r="H40" s="37"/>
      <c r="I40" s="37"/>
      <c r="J40" s="37"/>
      <c r="K40" s="37"/>
      <c r="L40" s="37"/>
      <c r="M40" s="37"/>
      <c r="N40" s="37"/>
      <c r="O40" s="37"/>
      <c r="P40" s="37"/>
      <c r="Q40" s="37"/>
      <c r="R40" s="37"/>
    </row>
    <row r="41" spans="1:18" x14ac:dyDescent="0.2">
      <c r="A41" s="5" t="s">
        <v>129</v>
      </c>
      <c r="B41" s="9">
        <f>B17*(1-B11*B18/100/B16)/B25/B39*1000</f>
        <v>105.33333333333333</v>
      </c>
      <c r="C41" s="6" t="s">
        <v>31</v>
      </c>
      <c r="D41" s="37"/>
      <c r="E41" s="37"/>
      <c r="F41" s="37"/>
      <c r="G41" s="37"/>
      <c r="H41" s="37"/>
      <c r="I41" s="37"/>
      <c r="J41" s="37"/>
      <c r="K41" s="37"/>
      <c r="L41" s="37"/>
      <c r="M41" s="37"/>
      <c r="N41" s="37"/>
      <c r="O41" s="37"/>
      <c r="P41" s="37"/>
      <c r="Q41" s="37"/>
      <c r="R41" s="37"/>
    </row>
    <row r="42" spans="1:18" x14ac:dyDescent="0.2">
      <c r="A42" s="5" t="s">
        <v>134</v>
      </c>
      <c r="B42" s="42">
        <v>132</v>
      </c>
      <c r="C42" s="6" t="s">
        <v>31</v>
      </c>
      <c r="D42" s="37"/>
      <c r="E42" s="37"/>
      <c r="F42" s="37"/>
      <c r="G42" s="37"/>
      <c r="H42" s="37"/>
      <c r="I42" s="37"/>
      <c r="J42" s="37"/>
      <c r="K42" s="37"/>
      <c r="L42" s="37"/>
      <c r="M42" s="37"/>
      <c r="N42" s="37"/>
      <c r="O42" s="37"/>
      <c r="P42" s="37"/>
      <c r="Q42" s="37"/>
      <c r="R42" s="37"/>
    </row>
    <row r="43" spans="1:18" x14ac:dyDescent="0.2">
      <c r="A43" s="5" t="s">
        <v>122</v>
      </c>
      <c r="B43" s="42">
        <v>1</v>
      </c>
      <c r="C43" s="6" t="s">
        <v>78</v>
      </c>
      <c r="D43" s="37"/>
      <c r="E43" s="37"/>
      <c r="F43" s="37"/>
      <c r="G43" s="37"/>
      <c r="H43" s="37"/>
      <c r="I43" s="37"/>
      <c r="J43" s="37"/>
      <c r="K43" s="37"/>
      <c r="L43" s="37"/>
      <c r="M43" s="37"/>
      <c r="N43" s="37"/>
      <c r="O43" s="37"/>
      <c r="P43" s="37"/>
      <c r="Q43" s="37"/>
      <c r="R43" s="37"/>
    </row>
    <row r="44" spans="1:18" x14ac:dyDescent="0.2">
      <c r="A44" s="5" t="s">
        <v>128</v>
      </c>
      <c r="B44" s="36">
        <f>B43*B35+1000*B17*(1-B11*B18/100/B16)/B25/B42</f>
        <v>32.107643686101127</v>
      </c>
      <c r="C44" s="6" t="s">
        <v>11</v>
      </c>
      <c r="D44" s="37"/>
      <c r="E44" s="37"/>
      <c r="F44" s="37"/>
      <c r="G44" s="37"/>
      <c r="H44" s="37"/>
      <c r="I44" s="37"/>
      <c r="J44" s="37"/>
      <c r="K44" s="37"/>
      <c r="L44" s="37"/>
      <c r="M44" s="37"/>
      <c r="N44" s="37"/>
      <c r="O44" s="37"/>
      <c r="P44" s="37"/>
      <c r="Q44" s="37"/>
      <c r="R44" s="37"/>
    </row>
    <row r="45" spans="1:18" x14ac:dyDescent="0.2">
      <c r="A45" s="1"/>
      <c r="B45" s="44"/>
      <c r="D45" s="37"/>
      <c r="E45" s="37"/>
      <c r="F45" s="37"/>
      <c r="G45" s="37"/>
      <c r="H45" s="37"/>
      <c r="I45" s="37"/>
      <c r="J45" s="37"/>
      <c r="K45" s="37"/>
      <c r="L45" s="37"/>
      <c r="M45" s="37"/>
      <c r="N45" s="37"/>
      <c r="O45" s="37"/>
      <c r="P45" s="37"/>
      <c r="Q45" s="37"/>
      <c r="R45" s="37"/>
    </row>
    <row r="46" spans="1:18" x14ac:dyDescent="0.2">
      <c r="A46" s="61" t="s">
        <v>32</v>
      </c>
      <c r="B46" s="61"/>
      <c r="C46" s="61"/>
      <c r="D46" s="37"/>
      <c r="E46" s="37"/>
      <c r="F46" s="37"/>
      <c r="G46" s="37"/>
      <c r="H46" s="37"/>
      <c r="I46" s="37"/>
      <c r="J46" s="37"/>
      <c r="K46" s="37"/>
      <c r="L46" s="37"/>
      <c r="M46" s="37"/>
      <c r="N46" s="37"/>
      <c r="O46" s="37"/>
      <c r="P46" s="37"/>
      <c r="Q46" s="37"/>
      <c r="R46" s="37"/>
    </row>
    <row r="47" spans="1:18" x14ac:dyDescent="0.2">
      <c r="A47" s="5" t="s">
        <v>146</v>
      </c>
      <c r="B47" s="60">
        <v>36.6</v>
      </c>
      <c r="C47" s="6" t="s">
        <v>16</v>
      </c>
      <c r="D47" s="37"/>
      <c r="E47" s="37"/>
      <c r="F47" s="37"/>
      <c r="G47" s="37"/>
      <c r="H47" s="37"/>
      <c r="I47" s="37"/>
      <c r="J47" s="37"/>
      <c r="K47" s="37"/>
      <c r="L47" s="37"/>
      <c r="M47" s="37"/>
      <c r="N47" s="37"/>
      <c r="O47" s="37"/>
      <c r="P47" s="37"/>
      <c r="Q47" s="37"/>
      <c r="R47" s="37"/>
    </row>
    <row r="48" spans="1:18" x14ac:dyDescent="0.2">
      <c r="A48" s="5" t="s">
        <v>147</v>
      </c>
      <c r="B48" s="42">
        <v>1</v>
      </c>
      <c r="C48" s="6" t="s">
        <v>145</v>
      </c>
      <c r="D48" s="37"/>
      <c r="E48" s="37"/>
      <c r="F48" s="37"/>
      <c r="G48" s="37"/>
      <c r="H48" s="37"/>
      <c r="I48" s="37"/>
      <c r="J48" s="37"/>
      <c r="K48" s="37"/>
      <c r="L48" s="37"/>
      <c r="M48" s="37"/>
      <c r="N48" s="37"/>
      <c r="O48" s="37"/>
      <c r="P48" s="37"/>
      <c r="Q48" s="37"/>
      <c r="R48" s="37"/>
    </row>
    <row r="49" spans="1:18" x14ac:dyDescent="0.2">
      <c r="A49" s="5" t="s">
        <v>148</v>
      </c>
      <c r="B49" s="42">
        <v>30</v>
      </c>
      <c r="C49" s="6" t="s">
        <v>35</v>
      </c>
      <c r="D49" s="37"/>
      <c r="E49" s="37"/>
      <c r="F49" s="37" t="s">
        <v>28</v>
      </c>
      <c r="G49" s="37" t="s">
        <v>29</v>
      </c>
      <c r="H49" s="37"/>
      <c r="I49" s="37"/>
      <c r="J49" s="37"/>
      <c r="K49" s="37"/>
      <c r="L49" s="37"/>
      <c r="M49" s="37"/>
      <c r="N49" s="37"/>
      <c r="O49" s="37"/>
      <c r="P49" s="37"/>
      <c r="Q49" s="37"/>
      <c r="R49" s="37"/>
    </row>
    <row r="50" spans="1:18" x14ac:dyDescent="0.2">
      <c r="A50" s="5" t="s">
        <v>33</v>
      </c>
      <c r="B50" s="42">
        <v>1000</v>
      </c>
      <c r="C50" s="6" t="s">
        <v>34</v>
      </c>
      <c r="D50" s="37"/>
      <c r="E50" s="37"/>
      <c r="F50" s="38">
        <v>0</v>
      </c>
      <c r="G50" s="39">
        <f>B36</f>
        <v>7.069845491388044</v>
      </c>
      <c r="H50" s="37"/>
      <c r="I50" s="37"/>
      <c r="J50" s="37"/>
      <c r="K50" s="37"/>
      <c r="L50" s="37"/>
      <c r="M50" s="37"/>
      <c r="N50" s="37"/>
      <c r="O50" s="37"/>
      <c r="P50" s="37"/>
      <c r="Q50" s="37"/>
      <c r="R50" s="37"/>
    </row>
    <row r="51" spans="1:18" x14ac:dyDescent="0.2">
      <c r="A51" s="5" t="s">
        <v>135</v>
      </c>
      <c r="B51" s="7">
        <f>1/2/3.14/B50/B22*1000000</f>
        <v>0.83808246731478375</v>
      </c>
      <c r="C51" s="6" t="s">
        <v>35</v>
      </c>
      <c r="D51" s="37"/>
      <c r="E51" s="37"/>
      <c r="F51" s="38">
        <f>B26/B25</f>
        <v>1.4750000000000001</v>
      </c>
      <c r="G51" s="39">
        <f>B35</f>
        <v>8.1682497467071933</v>
      </c>
      <c r="H51" s="37"/>
      <c r="I51" s="37"/>
      <c r="J51" s="37"/>
      <c r="K51" s="37"/>
      <c r="L51" s="37"/>
      <c r="M51" s="37"/>
      <c r="N51" s="37"/>
      <c r="O51" s="37"/>
      <c r="P51" s="37"/>
      <c r="Q51" s="37"/>
      <c r="R51" s="37"/>
    </row>
    <row r="52" spans="1:18" x14ac:dyDescent="0.2">
      <c r="A52" s="5" t="s">
        <v>136</v>
      </c>
      <c r="B52" s="40">
        <f>Sheet2!BH4/1000</f>
        <v>2.8840315031266073</v>
      </c>
      <c r="C52" s="6" t="s">
        <v>34</v>
      </c>
      <c r="D52" s="37"/>
      <c r="E52" s="37"/>
      <c r="F52" s="38">
        <f>1/B25</f>
        <v>2</v>
      </c>
      <c r="G52" s="39">
        <f>B36</f>
        <v>7.069845491388044</v>
      </c>
      <c r="H52" s="37"/>
      <c r="I52" s="37"/>
      <c r="J52" s="37"/>
      <c r="K52" s="37"/>
      <c r="L52" s="37"/>
      <c r="M52" s="37"/>
      <c r="N52" s="37"/>
      <c r="O52" s="37"/>
      <c r="P52" s="37"/>
      <c r="Q52" s="37"/>
      <c r="R52" s="37"/>
    </row>
    <row r="53" spans="1:18" x14ac:dyDescent="0.2">
      <c r="A53" s="5" t="s">
        <v>139</v>
      </c>
      <c r="B53" s="6">
        <f>Sheet2!BH5</f>
        <v>29</v>
      </c>
      <c r="C53" s="6" t="s">
        <v>137</v>
      </c>
      <c r="D53" s="37"/>
      <c r="E53" s="37"/>
      <c r="F53" s="38">
        <f>F51+F52</f>
        <v>3.4750000000000001</v>
      </c>
      <c r="G53" s="39">
        <f>B35</f>
        <v>8.1682497467071933</v>
      </c>
      <c r="H53" s="37"/>
      <c r="I53" s="37"/>
      <c r="J53" s="37"/>
      <c r="K53" s="37"/>
      <c r="L53" s="37"/>
      <c r="M53" s="37"/>
      <c r="N53" s="37"/>
      <c r="O53" s="37" t="s">
        <v>131</v>
      </c>
      <c r="P53" s="37"/>
      <c r="Q53" s="37"/>
      <c r="R53" s="37"/>
    </row>
    <row r="54" spans="1:18" x14ac:dyDescent="0.2">
      <c r="A54" s="5" t="s">
        <v>138</v>
      </c>
      <c r="B54" s="6">
        <f>Sheet2!BH6*-1</f>
        <v>12</v>
      </c>
      <c r="C54" s="6" t="s">
        <v>97</v>
      </c>
      <c r="D54" s="37"/>
      <c r="E54" s="37"/>
      <c r="F54" s="38">
        <f>2/B25</f>
        <v>4</v>
      </c>
      <c r="G54" s="39">
        <f>B36</f>
        <v>7.069845491388044</v>
      </c>
      <c r="H54" s="37"/>
      <c r="I54" s="37"/>
      <c r="J54" s="37"/>
      <c r="K54" s="37"/>
      <c r="L54" s="37"/>
      <c r="M54" s="37"/>
      <c r="N54" s="37"/>
      <c r="O54" s="37"/>
      <c r="P54" s="37"/>
      <c r="Q54" s="37"/>
      <c r="R54" s="37"/>
    </row>
    <row r="55" spans="1:18" x14ac:dyDescent="0.2">
      <c r="A55" s="37"/>
      <c r="B55" s="37"/>
      <c r="C55" s="37"/>
      <c r="D55" s="37"/>
      <c r="E55" s="37"/>
      <c r="F55" s="37"/>
      <c r="G55" s="37"/>
      <c r="H55" s="37"/>
      <c r="I55" s="37"/>
      <c r="J55" s="37"/>
      <c r="K55" s="37"/>
      <c r="L55" s="37"/>
      <c r="M55" s="37"/>
      <c r="N55" s="37"/>
      <c r="O55" s="37"/>
      <c r="P55" s="37"/>
      <c r="Q55" s="37"/>
      <c r="R55" s="37"/>
    </row>
    <row r="56" spans="1:18" x14ac:dyDescent="0.2">
      <c r="A56" s="37"/>
      <c r="B56" s="37"/>
      <c r="C56" s="37"/>
      <c r="D56" s="37"/>
      <c r="E56" s="37"/>
      <c r="F56" s="37"/>
      <c r="G56" s="37"/>
      <c r="H56" s="37"/>
      <c r="I56" s="37"/>
      <c r="J56" s="37"/>
      <c r="K56" s="37"/>
      <c r="L56" s="37"/>
      <c r="M56" s="37"/>
      <c r="N56" s="37"/>
      <c r="O56" s="37"/>
      <c r="P56" s="37"/>
      <c r="Q56" s="37"/>
      <c r="R56" s="37"/>
    </row>
    <row r="57" spans="1:18" x14ac:dyDescent="0.2">
      <c r="A57" s="37"/>
      <c r="B57" s="37"/>
      <c r="C57" s="37"/>
      <c r="D57" s="37"/>
      <c r="E57" s="37"/>
      <c r="F57" s="37"/>
      <c r="G57" s="37"/>
      <c r="H57" s="37"/>
      <c r="I57" s="37"/>
      <c r="J57" s="37"/>
      <c r="K57" s="37"/>
      <c r="L57" s="37"/>
      <c r="M57" s="37"/>
      <c r="N57" s="37"/>
      <c r="O57" s="37"/>
      <c r="P57" s="37"/>
      <c r="Q57" s="37"/>
      <c r="R57" s="37"/>
    </row>
    <row r="58" spans="1:18" x14ac:dyDescent="0.2">
      <c r="A58" s="37"/>
      <c r="B58" s="37"/>
      <c r="C58" s="37"/>
      <c r="D58" s="37"/>
      <c r="E58" s="37"/>
      <c r="F58" s="37"/>
      <c r="G58" s="37"/>
      <c r="H58" s="37"/>
      <c r="I58" s="37"/>
      <c r="J58" s="37"/>
      <c r="K58" s="37"/>
      <c r="L58" s="37"/>
      <c r="M58" s="37"/>
      <c r="N58" s="37"/>
      <c r="O58" s="37"/>
      <c r="P58" s="37"/>
      <c r="Q58" s="37"/>
      <c r="R58" s="37"/>
    </row>
    <row r="59" spans="1:18" x14ac:dyDescent="0.2">
      <c r="A59" s="37"/>
      <c r="B59" s="37"/>
      <c r="C59" s="37"/>
      <c r="D59" s="37"/>
      <c r="E59" s="37"/>
      <c r="F59" s="37"/>
      <c r="G59" s="37"/>
      <c r="H59" s="37"/>
      <c r="I59" s="37"/>
      <c r="J59" s="37"/>
      <c r="K59" s="37"/>
      <c r="L59" s="37"/>
      <c r="M59" s="37"/>
      <c r="N59" s="37"/>
      <c r="O59" s="37"/>
      <c r="P59" s="37"/>
      <c r="Q59" s="37"/>
      <c r="R59" s="37"/>
    </row>
    <row r="60" spans="1:18" x14ac:dyDescent="0.2">
      <c r="A60" s="37"/>
      <c r="B60" s="37"/>
      <c r="C60" s="37"/>
      <c r="D60" s="37"/>
      <c r="E60" s="37"/>
      <c r="F60" s="37"/>
      <c r="G60" s="37"/>
      <c r="H60" s="37"/>
      <c r="I60" s="37"/>
      <c r="J60" s="37"/>
      <c r="K60" s="37"/>
      <c r="L60" s="37"/>
      <c r="M60" s="37"/>
      <c r="N60" s="37"/>
      <c r="O60" s="37"/>
      <c r="P60" s="37"/>
      <c r="Q60" s="37"/>
      <c r="R60" s="37"/>
    </row>
    <row r="61" spans="1:18" x14ac:dyDescent="0.2">
      <c r="A61" s="37"/>
      <c r="B61" s="37"/>
      <c r="C61" s="37"/>
      <c r="D61" s="37"/>
      <c r="E61" s="37"/>
      <c r="F61" s="37"/>
      <c r="G61" s="37"/>
      <c r="H61" s="37"/>
      <c r="I61" s="37"/>
      <c r="J61" s="37"/>
      <c r="K61" s="37"/>
      <c r="L61" s="37"/>
      <c r="M61" s="37"/>
      <c r="N61" s="37"/>
      <c r="O61" s="37"/>
      <c r="P61" s="37"/>
      <c r="Q61" s="37"/>
      <c r="R61" s="37"/>
    </row>
    <row r="62" spans="1:18" x14ac:dyDescent="0.2">
      <c r="A62" s="37"/>
      <c r="B62" s="37"/>
      <c r="C62" s="37"/>
      <c r="D62" s="37"/>
      <c r="E62" s="37"/>
      <c r="F62" s="37"/>
      <c r="G62" s="37"/>
      <c r="H62" s="37"/>
      <c r="I62" s="37"/>
      <c r="J62" s="37"/>
      <c r="K62" s="37"/>
      <c r="L62" s="37"/>
      <c r="M62" s="37"/>
      <c r="N62" s="37"/>
      <c r="O62" s="37"/>
      <c r="P62" s="37"/>
      <c r="Q62" s="37"/>
      <c r="R62" s="37"/>
    </row>
    <row r="63" spans="1:18" x14ac:dyDescent="0.2">
      <c r="A63" s="37"/>
      <c r="B63" s="37"/>
      <c r="C63" s="37"/>
      <c r="D63" s="37"/>
      <c r="E63" s="37"/>
      <c r="F63" s="37"/>
      <c r="G63" s="37"/>
      <c r="H63" s="37"/>
      <c r="I63" s="37"/>
      <c r="J63" s="37"/>
      <c r="K63" s="37"/>
      <c r="L63" s="37"/>
      <c r="M63" s="37"/>
      <c r="N63" s="37"/>
      <c r="O63" s="37"/>
      <c r="P63" s="37"/>
      <c r="Q63" s="37"/>
      <c r="R63" s="37"/>
    </row>
    <row r="64" spans="1:18" x14ac:dyDescent="0.2">
      <c r="A64" s="37"/>
      <c r="B64" s="37"/>
      <c r="C64" s="37"/>
      <c r="D64" s="37"/>
      <c r="E64" s="37"/>
      <c r="F64" s="37"/>
      <c r="G64" s="37"/>
      <c r="H64" s="37"/>
      <c r="I64" s="37"/>
      <c r="J64" s="37"/>
      <c r="K64" s="37"/>
      <c r="L64" s="37"/>
      <c r="M64" s="37"/>
      <c r="N64" s="37"/>
      <c r="O64" s="37"/>
      <c r="P64" s="37"/>
      <c r="Q64" s="37"/>
      <c r="R64" s="37"/>
    </row>
    <row r="65" spans="1:18" x14ac:dyDescent="0.2">
      <c r="A65" s="37"/>
      <c r="B65" s="37"/>
      <c r="C65" s="37"/>
      <c r="D65" s="37"/>
      <c r="E65" s="37"/>
      <c r="F65" s="37"/>
      <c r="G65" s="37"/>
      <c r="H65" s="37"/>
      <c r="I65" s="37"/>
      <c r="J65" s="37"/>
      <c r="K65" s="37"/>
      <c r="L65" s="37"/>
      <c r="M65" s="37"/>
      <c r="N65" s="37"/>
      <c r="O65" s="37"/>
      <c r="P65" s="37"/>
      <c r="Q65" s="37"/>
      <c r="R65" s="37"/>
    </row>
    <row r="66" spans="1:18" x14ac:dyDescent="0.2">
      <c r="A66" s="37"/>
      <c r="B66" s="37"/>
      <c r="C66" s="37"/>
      <c r="D66" s="37"/>
      <c r="E66" s="37"/>
      <c r="F66" s="37"/>
      <c r="G66" s="37"/>
      <c r="H66" s="37"/>
      <c r="I66" s="37"/>
      <c r="J66" s="37"/>
      <c r="K66" s="37"/>
      <c r="L66" s="37"/>
      <c r="M66" s="37"/>
      <c r="N66" s="37"/>
      <c r="O66" s="37"/>
      <c r="P66" s="37"/>
      <c r="Q66" s="37"/>
      <c r="R66" s="37"/>
    </row>
    <row r="67" spans="1:18" x14ac:dyDescent="0.2">
      <c r="A67" s="37"/>
      <c r="B67" s="37"/>
      <c r="C67" s="37"/>
      <c r="D67" s="37"/>
      <c r="E67" s="37"/>
      <c r="F67" s="37"/>
      <c r="G67" s="37"/>
      <c r="H67" s="37"/>
      <c r="I67" s="37"/>
      <c r="J67" s="37"/>
      <c r="K67" s="37"/>
      <c r="L67" s="37"/>
      <c r="M67" s="37"/>
      <c r="N67" s="37"/>
      <c r="O67" s="37"/>
      <c r="P67" s="37"/>
      <c r="Q67" s="37"/>
      <c r="R67" s="37"/>
    </row>
    <row r="68" spans="1:18" x14ac:dyDescent="0.2">
      <c r="A68" s="37"/>
      <c r="B68" s="37"/>
      <c r="C68" s="37"/>
      <c r="D68" s="37"/>
      <c r="E68" s="37"/>
      <c r="F68" s="37"/>
      <c r="G68" s="37"/>
      <c r="H68" s="37"/>
      <c r="I68" s="37"/>
      <c r="J68" s="37"/>
      <c r="K68" s="37"/>
      <c r="L68" s="37"/>
      <c r="M68" s="37"/>
      <c r="N68" s="37"/>
      <c r="O68" s="37"/>
      <c r="P68" s="37"/>
      <c r="Q68" s="37"/>
      <c r="R68" s="37"/>
    </row>
    <row r="69" spans="1:18" x14ac:dyDescent="0.2">
      <c r="A69" s="37"/>
      <c r="B69" s="37"/>
      <c r="C69" s="37"/>
      <c r="D69" s="37"/>
      <c r="E69" s="37"/>
      <c r="F69" s="37"/>
      <c r="G69" s="37"/>
      <c r="H69" s="37"/>
      <c r="I69" s="37"/>
      <c r="J69" s="37"/>
      <c r="K69" s="37"/>
      <c r="L69" s="37"/>
      <c r="M69" s="37"/>
      <c r="N69" s="37"/>
      <c r="O69" s="37"/>
      <c r="P69" s="37"/>
      <c r="Q69" s="37"/>
      <c r="R69" s="37"/>
    </row>
    <row r="70" spans="1:18" x14ac:dyDescent="0.2">
      <c r="A70" s="37"/>
      <c r="B70" s="37"/>
      <c r="C70" s="37"/>
      <c r="D70" s="37"/>
      <c r="E70" s="37"/>
      <c r="F70" s="37"/>
      <c r="G70" s="37"/>
      <c r="H70" s="37"/>
      <c r="I70" s="37"/>
      <c r="J70" s="37"/>
      <c r="K70" s="37"/>
      <c r="L70" s="37"/>
      <c r="M70" s="37"/>
      <c r="N70" s="37"/>
      <c r="O70" s="37"/>
      <c r="P70" s="37"/>
      <c r="Q70" s="37"/>
      <c r="R70" s="37"/>
    </row>
    <row r="71" spans="1:18" x14ac:dyDescent="0.2">
      <c r="A71" s="37"/>
      <c r="B71" s="37"/>
      <c r="C71" s="37"/>
      <c r="D71" s="37"/>
      <c r="E71" s="37"/>
      <c r="F71" s="37"/>
      <c r="G71" s="37"/>
      <c r="H71" s="37"/>
      <c r="I71" s="37"/>
      <c r="J71" s="37"/>
      <c r="K71" s="37"/>
      <c r="L71" s="37"/>
      <c r="M71" s="37"/>
      <c r="N71" s="37"/>
      <c r="O71" s="37"/>
      <c r="P71" s="37"/>
      <c r="Q71" s="37"/>
      <c r="R71" s="37"/>
    </row>
    <row r="72" spans="1:18" x14ac:dyDescent="0.2">
      <c r="A72" s="37"/>
      <c r="B72" s="37"/>
      <c r="C72" s="37"/>
      <c r="D72" s="37"/>
      <c r="E72" s="37"/>
      <c r="F72" s="37"/>
      <c r="G72" s="37"/>
      <c r="H72" s="37"/>
      <c r="I72" s="37"/>
      <c r="J72" s="37"/>
      <c r="K72" s="37"/>
      <c r="L72" s="37"/>
      <c r="M72" s="37"/>
      <c r="N72" s="37"/>
      <c r="O72" s="37"/>
      <c r="P72" s="37"/>
      <c r="Q72" s="37"/>
      <c r="R72" s="37"/>
    </row>
    <row r="73" spans="1:18" x14ac:dyDescent="0.2">
      <c r="A73" s="37"/>
      <c r="B73" s="37"/>
      <c r="C73" s="37"/>
      <c r="D73" s="37"/>
      <c r="E73" s="37"/>
      <c r="F73" s="37"/>
      <c r="G73" s="37"/>
      <c r="H73" s="37"/>
      <c r="I73" s="37"/>
      <c r="J73" s="37"/>
      <c r="K73" s="37"/>
      <c r="L73" s="37"/>
      <c r="M73" s="37"/>
      <c r="N73" s="37"/>
      <c r="O73" s="37"/>
      <c r="P73" s="37"/>
      <c r="Q73" s="37"/>
      <c r="R73" s="37"/>
    </row>
    <row r="74" spans="1:18" x14ac:dyDescent="0.2">
      <c r="A74" s="37"/>
      <c r="B74" s="37"/>
      <c r="C74" s="37"/>
      <c r="D74" s="37"/>
      <c r="E74" s="37"/>
      <c r="F74" s="37"/>
      <c r="G74" s="37"/>
      <c r="H74" s="37"/>
      <c r="I74" s="37"/>
      <c r="J74" s="37"/>
      <c r="K74" s="37"/>
      <c r="L74" s="37"/>
      <c r="M74" s="37"/>
      <c r="N74" s="37"/>
      <c r="O74" s="37"/>
      <c r="P74" s="37"/>
      <c r="Q74" s="37"/>
      <c r="R74" s="37"/>
    </row>
    <row r="75" spans="1:18" x14ac:dyDescent="0.2">
      <c r="A75" s="37"/>
      <c r="B75" s="37"/>
      <c r="C75" s="37"/>
      <c r="D75" s="37"/>
      <c r="E75" s="37"/>
      <c r="F75" s="37"/>
      <c r="G75" s="37"/>
      <c r="H75" s="37"/>
      <c r="I75" s="37"/>
      <c r="J75" s="37"/>
      <c r="K75" s="37"/>
      <c r="L75" s="37"/>
      <c r="M75" s="37"/>
      <c r="N75" s="37"/>
      <c r="O75" s="37"/>
      <c r="P75" s="37"/>
      <c r="Q75" s="37"/>
      <c r="R75" s="37"/>
    </row>
    <row r="76" spans="1:18" x14ac:dyDescent="0.2">
      <c r="A76" s="37"/>
      <c r="B76" s="37"/>
      <c r="C76" s="37"/>
      <c r="D76" s="37"/>
      <c r="E76" s="37"/>
      <c r="F76" s="37"/>
      <c r="G76" s="37"/>
      <c r="H76" s="37"/>
      <c r="I76" s="37"/>
      <c r="J76" s="37"/>
      <c r="K76" s="37"/>
      <c r="L76" s="37"/>
      <c r="M76" s="37"/>
      <c r="N76" s="37"/>
      <c r="O76" s="37"/>
      <c r="P76" s="37"/>
      <c r="Q76" s="37"/>
      <c r="R76" s="37"/>
    </row>
    <row r="77" spans="1:18" x14ac:dyDescent="0.2">
      <c r="A77" s="37"/>
      <c r="B77" s="37"/>
      <c r="C77" s="37"/>
      <c r="D77" s="37"/>
      <c r="E77" s="37"/>
      <c r="F77" s="37"/>
      <c r="G77" s="37"/>
      <c r="H77" s="37"/>
      <c r="I77" s="37"/>
      <c r="J77" s="37"/>
      <c r="K77" s="37"/>
      <c r="L77" s="37"/>
      <c r="M77" s="37"/>
      <c r="N77" s="37"/>
      <c r="O77" s="37"/>
      <c r="P77" s="37"/>
      <c r="Q77" s="37"/>
      <c r="R77" s="37"/>
    </row>
    <row r="78" spans="1:18" x14ac:dyDescent="0.2">
      <c r="A78" s="37"/>
      <c r="B78" s="37"/>
      <c r="C78" s="37"/>
      <c r="D78" s="37"/>
      <c r="E78" s="37"/>
      <c r="F78" s="37"/>
      <c r="G78" s="37"/>
      <c r="H78" s="37"/>
      <c r="I78" s="37"/>
      <c r="J78" s="37"/>
      <c r="K78" s="37"/>
      <c r="L78" s="37"/>
      <c r="M78" s="37"/>
      <c r="N78" s="37"/>
      <c r="O78" s="37"/>
      <c r="P78" s="37"/>
      <c r="Q78" s="37"/>
      <c r="R78" s="37"/>
    </row>
    <row r="79" spans="1:18" x14ac:dyDescent="0.2">
      <c r="A79" s="37"/>
      <c r="B79" s="37"/>
      <c r="C79" s="37"/>
      <c r="D79" s="37"/>
      <c r="E79" s="37"/>
      <c r="F79" s="37"/>
      <c r="G79" s="37"/>
      <c r="H79" s="37"/>
      <c r="I79" s="37"/>
      <c r="J79" s="37"/>
      <c r="K79" s="37"/>
      <c r="L79" s="37"/>
      <c r="M79" s="37"/>
      <c r="N79" s="37"/>
      <c r="O79" s="37"/>
      <c r="P79" s="37"/>
      <c r="Q79" s="37"/>
      <c r="R79" s="37"/>
    </row>
    <row r="80" spans="1:18" x14ac:dyDescent="0.2">
      <c r="A80" s="37"/>
      <c r="B80" s="37"/>
      <c r="C80" s="37"/>
      <c r="D80" s="37"/>
      <c r="E80" s="37"/>
      <c r="F80" s="37"/>
      <c r="G80" s="37"/>
      <c r="H80" s="37"/>
      <c r="I80" s="37"/>
      <c r="J80" s="37"/>
      <c r="K80" s="37"/>
      <c r="L80" s="37"/>
      <c r="M80" s="37"/>
      <c r="N80" s="37"/>
      <c r="O80" s="37"/>
      <c r="P80" s="37"/>
      <c r="Q80" s="37"/>
      <c r="R80" s="37"/>
    </row>
    <row r="81" spans="1:18" x14ac:dyDescent="0.2">
      <c r="A81" s="37"/>
      <c r="B81" s="37"/>
      <c r="C81" s="37"/>
      <c r="D81" s="37"/>
      <c r="E81" s="37"/>
      <c r="F81" s="37"/>
      <c r="G81" s="37"/>
      <c r="H81" s="37"/>
      <c r="I81" s="37"/>
      <c r="J81" s="37"/>
      <c r="K81" s="37"/>
      <c r="L81" s="37"/>
      <c r="M81" s="37"/>
      <c r="N81" s="37"/>
      <c r="O81" s="37"/>
      <c r="P81" s="37"/>
      <c r="Q81" s="37"/>
      <c r="R81" s="37"/>
    </row>
    <row r="82" spans="1:18" x14ac:dyDescent="0.2">
      <c r="A82" s="37"/>
      <c r="B82" s="37"/>
      <c r="C82" s="37"/>
      <c r="D82" s="37"/>
      <c r="E82" s="37"/>
      <c r="F82" s="37"/>
      <c r="G82" s="37"/>
      <c r="H82" s="37"/>
      <c r="I82" s="37"/>
      <c r="J82" s="37"/>
      <c r="K82" s="37"/>
      <c r="L82" s="37"/>
      <c r="M82" s="37"/>
      <c r="N82" s="37"/>
      <c r="O82" s="37"/>
      <c r="P82" s="37"/>
      <c r="Q82" s="37"/>
      <c r="R82" s="37"/>
    </row>
    <row r="83" spans="1:18" x14ac:dyDescent="0.2">
      <c r="A83" s="37"/>
      <c r="B83" s="37"/>
      <c r="C83" s="37"/>
      <c r="D83" s="37"/>
      <c r="E83" s="37"/>
      <c r="F83" s="37"/>
      <c r="G83" s="37"/>
      <c r="H83" s="37"/>
      <c r="I83" s="37"/>
      <c r="J83" s="37"/>
      <c r="K83" s="37"/>
      <c r="L83" s="37"/>
      <c r="M83" s="37"/>
      <c r="N83" s="37"/>
      <c r="O83" s="37"/>
      <c r="P83" s="37"/>
      <c r="Q83" s="37"/>
      <c r="R83" s="37"/>
    </row>
    <row r="84" spans="1:18" x14ac:dyDescent="0.2">
      <c r="A84" s="37"/>
      <c r="B84" s="37"/>
      <c r="C84" s="37"/>
      <c r="D84" s="37"/>
      <c r="E84" s="37"/>
      <c r="F84" s="37"/>
      <c r="G84" s="37"/>
      <c r="H84" s="37"/>
      <c r="I84" s="37"/>
      <c r="J84" s="37"/>
      <c r="K84" s="37"/>
      <c r="L84" s="37"/>
      <c r="M84" s="37"/>
      <c r="N84" s="37"/>
      <c r="O84" s="37"/>
      <c r="P84" s="37"/>
      <c r="Q84" s="37"/>
      <c r="R84" s="37"/>
    </row>
    <row r="85" spans="1:18" x14ac:dyDescent="0.2">
      <c r="A85" s="37"/>
      <c r="B85" s="37"/>
      <c r="C85" s="37"/>
      <c r="D85" s="37"/>
      <c r="E85" s="37"/>
      <c r="F85" s="37"/>
      <c r="G85" s="37"/>
      <c r="H85" s="37"/>
      <c r="I85" s="37"/>
      <c r="J85" s="37"/>
      <c r="K85" s="37"/>
      <c r="L85" s="37"/>
      <c r="M85" s="37"/>
      <c r="N85" s="37"/>
      <c r="O85" s="37"/>
      <c r="P85" s="37"/>
      <c r="Q85" s="37"/>
      <c r="R85" s="37"/>
    </row>
    <row r="86" spans="1:18" x14ac:dyDescent="0.2">
      <c r="A86" s="37"/>
      <c r="B86" s="37"/>
      <c r="C86" s="37"/>
      <c r="D86" s="37"/>
      <c r="E86" s="37"/>
      <c r="F86" s="37"/>
      <c r="G86" s="37"/>
      <c r="H86" s="37"/>
      <c r="I86" s="37"/>
      <c r="J86" s="37"/>
      <c r="K86" s="37"/>
      <c r="L86" s="37"/>
      <c r="M86" s="37"/>
      <c r="N86" s="37"/>
      <c r="O86" s="37"/>
      <c r="P86" s="37"/>
      <c r="Q86" s="37"/>
      <c r="R86" s="37"/>
    </row>
    <row r="87" spans="1:18" x14ac:dyDescent="0.2">
      <c r="A87" s="37"/>
      <c r="B87" s="37"/>
      <c r="C87" s="37"/>
      <c r="D87" s="37"/>
      <c r="E87" s="37"/>
      <c r="F87" s="37"/>
      <c r="G87" s="37"/>
      <c r="H87" s="37"/>
      <c r="I87" s="37"/>
      <c r="J87" s="37"/>
      <c r="K87" s="37"/>
      <c r="L87" s="37"/>
      <c r="M87" s="37"/>
      <c r="N87" s="37"/>
      <c r="O87" s="37"/>
      <c r="P87" s="37"/>
      <c r="Q87" s="37"/>
      <c r="R87" s="37"/>
    </row>
    <row r="88" spans="1:18" x14ac:dyDescent="0.2">
      <c r="A88" s="37"/>
      <c r="B88" s="37"/>
      <c r="C88" s="37"/>
      <c r="D88" s="37"/>
      <c r="E88" s="37"/>
      <c r="F88" s="37"/>
      <c r="G88" s="37"/>
      <c r="H88" s="37"/>
      <c r="I88" s="37"/>
      <c r="J88" s="37"/>
      <c r="K88" s="37"/>
      <c r="L88" s="37"/>
      <c r="M88" s="37"/>
      <c r="N88" s="37"/>
      <c r="O88" s="37"/>
      <c r="P88" s="37"/>
      <c r="Q88" s="37"/>
      <c r="R88" s="37"/>
    </row>
  </sheetData>
  <sheetProtection password="DEFD" sheet="1" objects="1" scenarios="1" formatCells="0" formatColumns="0" formatRows="0" insertColumns="0" insertRows="0" insertHyperlinks="0" deleteColumns="0" deleteRows="0" selectLockedCells="1" sort="0" autoFilter="0" pivotTables="0"/>
  <mergeCells count="10">
    <mergeCell ref="A38:C38"/>
    <mergeCell ref="A46:C46"/>
    <mergeCell ref="A15:C15"/>
    <mergeCell ref="A20:C20"/>
    <mergeCell ref="B1:R3"/>
    <mergeCell ref="A10:C10"/>
    <mergeCell ref="A7:R9"/>
    <mergeCell ref="A24:C24"/>
    <mergeCell ref="A28:C28"/>
    <mergeCell ref="A1:A3"/>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1037" r:id="rId4">
          <objectPr defaultSize="0" r:id="rId5">
            <anchor moveWithCells="1">
              <from>
                <xdr:col>4</xdr:col>
                <xdr:colOff>241300</xdr:colOff>
                <xdr:row>9</xdr:row>
                <xdr:rowOff>63500</xdr:rowOff>
              </from>
              <to>
                <xdr:col>14</xdr:col>
                <xdr:colOff>342900</xdr:colOff>
                <xdr:row>26</xdr:row>
                <xdr:rowOff>88900</xdr:rowOff>
              </to>
            </anchor>
          </objectPr>
        </oleObject>
      </mc:Choice>
      <mc:Fallback>
        <oleObject progId="Visio.Drawing.11" shapeId="1037"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822"/>
  <sheetViews>
    <sheetView topLeftCell="A32" zoomScale="85" zoomScaleNormal="85" workbookViewId="0">
      <selection activeCell="B43" sqref="B43"/>
    </sheetView>
  </sheetViews>
  <sheetFormatPr baseColWidth="10" defaultColWidth="8.83203125" defaultRowHeight="15" x14ac:dyDescent="0.2"/>
  <cols>
    <col min="2" max="2" width="25" customWidth="1"/>
    <col min="4" max="4" width="12.1640625" bestFit="1" customWidth="1"/>
    <col min="27" max="28" width="12.1640625" customWidth="1"/>
    <col min="29" max="29" width="11" customWidth="1"/>
    <col min="30" max="30" width="13.83203125" customWidth="1"/>
    <col min="31" max="31" width="12.1640625" customWidth="1"/>
    <col min="32" max="32" width="13.1640625" customWidth="1"/>
    <col min="33" max="33" width="9.6640625" customWidth="1"/>
    <col min="34" max="34" width="14.1640625" customWidth="1"/>
    <col min="35" max="35" width="15" customWidth="1"/>
    <col min="36" max="36" width="12.83203125" customWidth="1"/>
    <col min="37" max="37" width="14.1640625" customWidth="1"/>
    <col min="38" max="38" width="13.83203125" customWidth="1"/>
    <col min="39" max="39" width="15.6640625" customWidth="1"/>
    <col min="40" max="40" width="8" bestFit="1" customWidth="1"/>
    <col min="41" max="41" width="11.6640625" customWidth="1"/>
    <col min="42" max="42" width="18.83203125" customWidth="1"/>
    <col min="43" max="43" width="14.6640625" customWidth="1"/>
    <col min="44" max="44" width="11.6640625" customWidth="1"/>
    <col min="45" max="45" width="13.6640625" customWidth="1"/>
    <col min="46" max="46" width="13.83203125" customWidth="1"/>
    <col min="47" max="47" width="14" customWidth="1"/>
    <col min="50" max="50" width="10.1640625" bestFit="1" customWidth="1"/>
    <col min="52" max="52" width="9.33203125" customWidth="1"/>
    <col min="53" max="53" width="10.33203125" customWidth="1"/>
    <col min="54" max="54" width="13.83203125" customWidth="1"/>
    <col min="60" max="60" width="12" bestFit="1" customWidth="1"/>
  </cols>
  <sheetData>
    <row r="1" spans="1:60" ht="48" customHeight="1" thickBot="1" x14ac:dyDescent="0.25">
      <c r="A1" s="69" t="s">
        <v>36</v>
      </c>
      <c r="B1" s="69"/>
      <c r="C1" s="69"/>
      <c r="D1" s="69"/>
      <c r="E1" s="69"/>
      <c r="F1" s="69"/>
      <c r="G1" s="69"/>
      <c r="H1" s="69"/>
      <c r="I1" s="69"/>
      <c r="J1" s="69"/>
      <c r="K1" s="69"/>
      <c r="L1" s="69"/>
      <c r="M1" s="69"/>
      <c r="N1" s="69"/>
      <c r="O1" s="69"/>
      <c r="P1" s="69"/>
      <c r="Q1" s="69"/>
      <c r="R1" s="69"/>
      <c r="S1" s="69"/>
    </row>
    <row r="2" spans="1:60" x14ac:dyDescent="0.2">
      <c r="A2" t="s">
        <v>37</v>
      </c>
      <c r="B2" s="10">
        <f>Sheet1!B25*1000</f>
        <v>500</v>
      </c>
      <c r="C2" t="s">
        <v>34</v>
      </c>
      <c r="D2">
        <f>B2*1000</f>
        <v>500000</v>
      </c>
      <c r="V2" s="11"/>
      <c r="W2" s="12"/>
      <c r="X2" s="70" t="s">
        <v>38</v>
      </c>
      <c r="Y2" s="70"/>
      <c r="Z2" s="70"/>
      <c r="AA2" s="70"/>
      <c r="AB2" s="70"/>
      <c r="AC2" s="70"/>
      <c r="AD2" s="70"/>
      <c r="AE2" s="70"/>
      <c r="AF2" s="70"/>
      <c r="AG2" s="71" t="s">
        <v>39</v>
      </c>
      <c r="AH2" s="71"/>
      <c r="AI2" s="71"/>
      <c r="AJ2" s="71"/>
      <c r="AK2" s="71"/>
      <c r="AL2" s="71"/>
      <c r="AM2" s="71"/>
      <c r="AN2" s="71"/>
      <c r="AO2" s="71"/>
      <c r="AP2" s="13"/>
      <c r="AQ2" s="14"/>
      <c r="AR2" s="72" t="s">
        <v>40</v>
      </c>
      <c r="AS2" s="73"/>
      <c r="AT2" s="67" t="s">
        <v>41</v>
      </c>
      <c r="AU2" s="68"/>
      <c r="AV2" s="67" t="s">
        <v>41</v>
      </c>
      <c r="AW2" s="68"/>
      <c r="AX2" s="67" t="s">
        <v>41</v>
      </c>
      <c r="AY2" s="68"/>
      <c r="AZ2" s="65" t="s">
        <v>42</v>
      </c>
      <c r="BA2" s="65"/>
      <c r="BB2" s="65"/>
      <c r="BD2" s="65" t="s">
        <v>140</v>
      </c>
      <c r="BE2" s="65"/>
      <c r="BF2" s="65"/>
    </row>
    <row r="3" spans="1:60" ht="16" x14ac:dyDescent="0.2">
      <c r="A3" t="s">
        <v>43</v>
      </c>
      <c r="B3" s="10">
        <v>0.6</v>
      </c>
      <c r="C3" t="s">
        <v>4</v>
      </c>
      <c r="V3" s="15"/>
      <c r="W3" s="16" t="s">
        <v>44</v>
      </c>
      <c r="X3" s="17" t="s">
        <v>45</v>
      </c>
      <c r="Y3" s="17" t="s">
        <v>46</v>
      </c>
      <c r="Z3" s="17" t="s">
        <v>47</v>
      </c>
      <c r="AA3" s="17" t="s">
        <v>48</v>
      </c>
      <c r="AB3" s="17" t="s">
        <v>49</v>
      </c>
      <c r="AC3" s="17" t="s">
        <v>50</v>
      </c>
      <c r="AD3" s="17" t="s">
        <v>51</v>
      </c>
      <c r="AE3" s="17" t="s">
        <v>52</v>
      </c>
      <c r="AF3" s="17" t="s">
        <v>53</v>
      </c>
      <c r="AG3" s="18" t="s">
        <v>54</v>
      </c>
      <c r="AH3" s="19" t="s">
        <v>55</v>
      </c>
      <c r="AI3" s="19" t="s">
        <v>56</v>
      </c>
      <c r="AJ3" s="19" t="s">
        <v>57</v>
      </c>
      <c r="AK3" s="19" t="s">
        <v>58</v>
      </c>
      <c r="AL3" s="19" t="s">
        <v>59</v>
      </c>
      <c r="AM3" s="19" t="s">
        <v>60</v>
      </c>
      <c r="AN3" s="19" t="s">
        <v>61</v>
      </c>
      <c r="AO3" s="19" t="s">
        <v>62</v>
      </c>
      <c r="AP3" s="20" t="s">
        <v>63</v>
      </c>
      <c r="AQ3" s="21" t="s">
        <v>64</v>
      </c>
      <c r="AR3" s="22" t="s">
        <v>65</v>
      </c>
      <c r="AS3" s="23" t="s">
        <v>66</v>
      </c>
      <c r="AT3" s="24" t="s">
        <v>67</v>
      </c>
      <c r="AU3" s="25" t="s">
        <v>68</v>
      </c>
      <c r="AV3" s="24" t="s">
        <v>69</v>
      </c>
      <c r="AW3" s="25" t="s">
        <v>70</v>
      </c>
      <c r="AX3" s="24" t="s">
        <v>71</v>
      </c>
      <c r="AY3" s="25" t="s">
        <v>72</v>
      </c>
      <c r="AZ3" s="26" t="s">
        <v>73</v>
      </c>
      <c r="BA3" s="26" t="s">
        <v>74</v>
      </c>
      <c r="BB3" s="26" t="s">
        <v>132</v>
      </c>
      <c r="BD3" s="26" t="s">
        <v>73</v>
      </c>
      <c r="BE3" s="26" t="s">
        <v>74</v>
      </c>
      <c r="BF3" s="26" t="s">
        <v>132</v>
      </c>
    </row>
    <row r="4" spans="1:60" x14ac:dyDescent="0.2">
      <c r="A4" t="s">
        <v>75</v>
      </c>
      <c r="B4" s="10">
        <v>0.18</v>
      </c>
      <c r="C4" t="s">
        <v>76</v>
      </c>
      <c r="D4">
        <f>B4/1000</f>
        <v>1.7999999999999998E-4</v>
      </c>
      <c r="V4" s="27">
        <v>1</v>
      </c>
      <c r="W4" s="41">
        <f>10*10^V4</f>
        <v>100</v>
      </c>
      <c r="X4">
        <f>DC_gain_power</f>
        <v>-2.0749887507672389</v>
      </c>
      <c r="Y4" s="28">
        <f t="shared" ref="Y4:Y5" si="0">20*LOG(1/SQRT((W4/fp)^2+1))</f>
        <v>-0.26087087024966421</v>
      </c>
      <c r="Z4" s="28">
        <f t="shared" ref="Z4:Z5" si="1">-180/PI()*ATAN(W4/fp)</f>
        <v>-13.972277525588099</v>
      </c>
      <c r="AA4" s="28">
        <f t="shared" ref="AA4:AA5" si="2">20*LOG(SQRT((W4/fzRHP)^2+1))</f>
        <v>2.2156897757317308E-4</v>
      </c>
      <c r="AB4" s="28">
        <f t="shared" ref="AB4:AB5" si="3">-180/PI()*ATAN(W4/fzRHP)</f>
        <v>-0.40924474096192087</v>
      </c>
      <c r="AC4" s="28">
        <f>20*LOG(SQRT((W4/fzESR)^2+1))</f>
        <v>2.9873898606325805E-8</v>
      </c>
      <c r="AD4" s="28">
        <f t="shared" ref="AD4:AD5" si="4">180/PI()*ATAN(W4/fzESR)</f>
        <v>4.7519999891041083E-3</v>
      </c>
      <c r="AE4" s="28">
        <f>X4+Y4+AA4+AC4</f>
        <v>-2.3356380221654311</v>
      </c>
      <c r="AF4" s="28">
        <f>Z4+AB4+AD4</f>
        <v>-14.376770266560916</v>
      </c>
      <c r="AG4" s="28">
        <f t="shared" ref="AG4:AG67" si="5">DC_gain_comp</f>
        <v>92.110410468749379</v>
      </c>
      <c r="AH4" s="28">
        <f t="shared" ref="AH4:AH5" si="6">20*LOG(1/SQRT((W4/fp_comp1)^2+1))</f>
        <v>-43.225508881920376</v>
      </c>
      <c r="AI4" s="28">
        <f t="shared" ref="AI4:AI5" si="7">-180/PI()*ATAN(W4/fp_comp1)</f>
        <v>-89.604769335515655</v>
      </c>
      <c r="AJ4" s="28">
        <f>20*LOG(SQRT((W4/fz_comp)^2+1))</f>
        <v>2.2961032250906452E-3</v>
      </c>
      <c r="AK4" s="28">
        <f t="shared" ref="AK4:AK5" si="8">180/PI()*ATAN(W4/fz_comp)</f>
        <v>1.3173678084201543</v>
      </c>
      <c r="AL4" s="29">
        <f t="shared" ref="AL4:AL5" si="9">20*LOG(1/SQRT((W4/fp_comp2)^2+1))</f>
        <v>-2.0670387819091969E-6</v>
      </c>
      <c r="AM4" s="28">
        <f t="shared" ref="AM4:AM5" si="10">-180/PI()*ATAN(W4/fp_comp2)</f>
        <v>-3.9527993728840034E-2</v>
      </c>
      <c r="AN4" s="28">
        <f>AG4+AH4+AJ4+AL4</f>
        <v>48.887195623015316</v>
      </c>
      <c r="AO4" s="28">
        <f>AI4+AK4+AM4</f>
        <v>-88.326929520824336</v>
      </c>
      <c r="AP4">
        <f t="shared" ref="AP4:AP67" si="11">-20*LOG(GmPS*Rsns)</f>
        <v>23.609121289162623</v>
      </c>
      <c r="AQ4">
        <f t="shared" ref="AQ4:AQ67" si="12">20*LOG(Vref/Vout)</f>
        <v>-26.020599913279625</v>
      </c>
      <c r="AR4" s="28">
        <f>AE4+AN4+AP4+AQ4</f>
        <v>44.14007897673288</v>
      </c>
      <c r="AS4" s="30">
        <f>AF4+AO4</f>
        <v>-102.70369978738525</v>
      </c>
      <c r="AT4" s="28">
        <f t="shared" ref="AT4:AT5" si="13">20*LOG(SQRT((W4/fz_ff)^2+1))</f>
        <v>4.3473515654156448E-8</v>
      </c>
      <c r="AU4" s="28">
        <f t="shared" ref="AU4:AU5" si="14">180/PI()*ATAN(W4/fz_ff)</f>
        <v>5.7324840573054515E-3</v>
      </c>
      <c r="AV4" s="29">
        <f t="shared" ref="AV4:AV5" si="15">20*LOG(1/SQRT((W4/fp_ff)^2+1))</f>
        <v>-1.0868356279110163E-10</v>
      </c>
      <c r="AW4" s="28">
        <f t="shared" ref="AW4:AW5" si="16">-180/PI()*ATAN(W4/fp_ff)</f>
        <v>-2.8662420381926504E-4</v>
      </c>
      <c r="AX4" s="31">
        <f>AT4+AV4</f>
        <v>4.3364832091365345E-8</v>
      </c>
      <c r="AY4" s="28">
        <f>AU4+AW4</f>
        <v>5.4458598534861862E-3</v>
      </c>
      <c r="AZ4" s="8">
        <f>AR4+AX4</f>
        <v>44.140079020097716</v>
      </c>
      <c r="BA4" s="8">
        <f>AS4+AY4</f>
        <v>-102.69825392753177</v>
      </c>
      <c r="BB4" s="8">
        <f>BA4+180</f>
        <v>77.301746072468234</v>
      </c>
      <c r="BD4" s="32">
        <f>ROUND(AZ4,0)</f>
        <v>44</v>
      </c>
      <c r="BE4" s="32">
        <f>ROUND(BA4,0)</f>
        <v>-103</v>
      </c>
      <c r="BF4" s="32">
        <f>ROUND(BB4,0)</f>
        <v>77</v>
      </c>
      <c r="BG4" t="s">
        <v>141</v>
      </c>
      <c r="BH4" s="32">
        <f>LOOKUP(1,0/(BD4:BD822=0),W4:W822)</f>
        <v>2884.0315031266073</v>
      </c>
    </row>
    <row r="5" spans="1:60" x14ac:dyDescent="0.2">
      <c r="A5" t="s">
        <v>77</v>
      </c>
      <c r="B5" s="10">
        <v>66</v>
      </c>
      <c r="C5" t="s">
        <v>78</v>
      </c>
      <c r="D5">
        <f>B5/1000</f>
        <v>6.6000000000000003E-2</v>
      </c>
      <c r="V5" s="27">
        <v>1.01</v>
      </c>
      <c r="W5" s="32">
        <f t="shared" ref="W5:W6" si="17">10*10^V5</f>
        <v>102.32929922807543</v>
      </c>
      <c r="X5">
        <f t="shared" ref="X5:X68" si="18">DC_gain_power</f>
        <v>-2.0749887507672389</v>
      </c>
      <c r="Y5" s="28">
        <f t="shared" si="0"/>
        <v>-0.27278700621403812</v>
      </c>
      <c r="Z5" s="28">
        <f t="shared" si="1"/>
        <v>-14.284556127114161</v>
      </c>
      <c r="AA5" s="28">
        <f t="shared" si="2"/>
        <v>2.3201092285982789E-4</v>
      </c>
      <c r="AB5" s="28">
        <f t="shared" si="3"/>
        <v>-0.41877693992328907</v>
      </c>
      <c r="AC5" s="28">
        <f t="shared" ref="AC5:AC6" si="19">20*LOG(SQRT((W5/fzESR)^2+1))</f>
        <v>3.1281812845227306E-8</v>
      </c>
      <c r="AD5" s="28">
        <f t="shared" si="4"/>
        <v>4.8626882876429862E-3</v>
      </c>
      <c r="AE5" s="28">
        <f t="shared" ref="AE5:AE6" si="20">X5+Y5+AA5+AC5</f>
        <v>-2.3475437147766045</v>
      </c>
      <c r="AF5" s="28">
        <f t="shared" ref="AF5:AF6" si="21">Z5+AB5+AD5</f>
        <v>-14.698470378749807</v>
      </c>
      <c r="AG5" s="28">
        <f t="shared" si="5"/>
        <v>92.110410468749379</v>
      </c>
      <c r="AH5" s="28">
        <f t="shared" si="6"/>
        <v>-43.425499581170868</v>
      </c>
      <c r="AI5" s="28">
        <f t="shared" si="7"/>
        <v>-89.613765608084321</v>
      </c>
      <c r="AJ5" s="28">
        <f t="shared" ref="AJ5:AJ6" si="22">20*LOG(SQRT((W5/fz_comp)^2+1))</f>
        <v>2.4042852881955056E-3</v>
      </c>
      <c r="AK5" s="28">
        <f t="shared" si="8"/>
        <v>1.348042052587628</v>
      </c>
      <c r="AL5" s="29">
        <f t="shared" si="9"/>
        <v>-2.164455294565101E-6</v>
      </c>
      <c r="AM5" s="28">
        <f t="shared" si="10"/>
        <v>-4.0448718679204777E-2</v>
      </c>
      <c r="AN5" s="28">
        <f t="shared" ref="AN5:AN6" si="23">AG5+AH5+AJ5+AL5</f>
        <v>48.687313008411408</v>
      </c>
      <c r="AO5" s="28">
        <f t="shared" ref="AO5:AO6" si="24">AI5+AK5+AM5</f>
        <v>-88.306172274175893</v>
      </c>
      <c r="AP5">
        <f t="shared" si="11"/>
        <v>23.609121289162623</v>
      </c>
      <c r="AQ5">
        <f t="shared" si="12"/>
        <v>-26.020599913279625</v>
      </c>
      <c r="AR5" s="28">
        <f t="shared" ref="AR5:AR6" si="25">AE5+AN5+AP5+AQ5</f>
        <v>43.928290669517793</v>
      </c>
      <c r="AS5" s="30">
        <f t="shared" ref="AS5:AS6" si="26">AF5+AO5</f>
        <v>-103.0046426529257</v>
      </c>
      <c r="AT5" s="28">
        <f t="shared" si="13"/>
        <v>4.5522358566233178E-8</v>
      </c>
      <c r="AU5" s="28">
        <f t="shared" si="14"/>
        <v>5.8660107632793569E-3</v>
      </c>
      <c r="AV5" s="29">
        <f t="shared" si="15"/>
        <v>-1.138060702934983E-10</v>
      </c>
      <c r="AW5" s="28">
        <f t="shared" si="16"/>
        <v>-2.9330053918618921E-4</v>
      </c>
      <c r="AX5" s="31">
        <f t="shared" ref="AX5:AY6" si="27">AT5+AV5</f>
        <v>4.5408552495939679E-8</v>
      </c>
      <c r="AY5" s="28">
        <f t="shared" si="27"/>
        <v>5.5727102240931674E-3</v>
      </c>
      <c r="AZ5" s="8">
        <f t="shared" ref="AZ5:BA6" si="28">AR5+AX5</f>
        <v>43.928290714926348</v>
      </c>
      <c r="BA5" s="8">
        <f t="shared" si="28"/>
        <v>-102.99906994270161</v>
      </c>
      <c r="BB5" s="8">
        <f t="shared" ref="BB5:BB6" si="29">BA5+180</f>
        <v>77.00093005729839</v>
      </c>
      <c r="BD5" s="32">
        <f t="shared" ref="BD5:BD6" si="30">ROUND(AZ5,0)</f>
        <v>44</v>
      </c>
      <c r="BE5" s="32">
        <f t="shared" ref="BE5:BE6" si="31">ROUND(BA5,0)</f>
        <v>-103</v>
      </c>
      <c r="BF5" s="32">
        <f t="shared" ref="BF5:BF6" si="32">ROUND(BB5,0)</f>
        <v>77</v>
      </c>
      <c r="BG5" t="s">
        <v>142</v>
      </c>
      <c r="BH5">
        <f>LOOKUP(1,0/(BD4:BD822=0),BF4:BF822)</f>
        <v>29</v>
      </c>
    </row>
    <row r="6" spans="1:60" x14ac:dyDescent="0.2">
      <c r="A6" t="s">
        <v>79</v>
      </c>
      <c r="B6" s="10">
        <v>1</v>
      </c>
      <c r="C6" t="s">
        <v>80</v>
      </c>
      <c r="V6" s="27">
        <v>1.02</v>
      </c>
      <c r="W6" s="32">
        <f t="shared" si="17"/>
        <v>104.71285480508999</v>
      </c>
      <c r="X6">
        <f t="shared" si="18"/>
        <v>-2.0749887507672389</v>
      </c>
      <c r="Y6" s="28">
        <f t="shared" ref="Y6:Y69" si="33">20*LOG(1/SQRT((W6/fp)^2+1))</f>
        <v>-0.28522978819817485</v>
      </c>
      <c r="Z6" s="28">
        <f t="shared" ref="Z6:Z69" si="34">-180/PI()*ATAN(W6/fp)</f>
        <v>-14.603213791507351</v>
      </c>
      <c r="AA6" s="28">
        <f t="shared" ref="AA6:AA69" si="35">20*LOG(SQRT((W6/fzRHP)^2+1))</f>
        <v>2.4294495495757242E-4</v>
      </c>
      <c r="AB6" s="28">
        <f t="shared" ref="AB6:AB69" si="36">-180/PI()*ATAN(W6/fzRHP)</f>
        <v>-0.42853114831846384</v>
      </c>
      <c r="AC6" s="28">
        <f t="shared" si="19"/>
        <v>3.2756078599314295E-8</v>
      </c>
      <c r="AD6" s="28">
        <f t="shared" ref="AD6:AD69" si="37">180/PI()*ATAN(W6/fzESR)</f>
        <v>4.9759548478277189E-3</v>
      </c>
      <c r="AE6" s="28">
        <f t="shared" si="20"/>
        <v>-2.3599755612543776</v>
      </c>
      <c r="AF6" s="28">
        <f t="shared" si="21"/>
        <v>-15.026768984977988</v>
      </c>
      <c r="AG6" s="28">
        <f t="shared" si="5"/>
        <v>92.110410468749379</v>
      </c>
      <c r="AH6" s="28">
        <f t="shared" ref="AH6:AH69" si="38">20*LOG(1/SQRT((W6/fp_comp1)^2+1))</f>
        <v>-43.625490699005447</v>
      </c>
      <c r="AI6" s="28">
        <f t="shared" ref="AI6:AI69" si="39">-180/PI()*ATAN(W6/fp_comp1)</f>
        <v>-89.622557118890668</v>
      </c>
      <c r="AJ6" s="28">
        <f t="shared" si="22"/>
        <v>2.5175629266380017E-3</v>
      </c>
      <c r="AK6" s="28">
        <f t="shared" ref="AK6:AK69" si="40">180/PI()*ATAN(W6/fz_comp)</f>
        <v>1.379429991465815</v>
      </c>
      <c r="AL6" s="29">
        <f t="shared" ref="AL6:AL69" si="41">20*LOG(1/SQRT((W6/fp_comp2)^2+1))</f>
        <v>-2.266462902182703E-6</v>
      </c>
      <c r="AM6" s="28">
        <f t="shared" ref="AM6:AM69" si="42">-180/PI()*ATAN(W6/fp_comp2)</f>
        <v>-4.1390890047101142E-2</v>
      </c>
      <c r="AN6" s="28">
        <f t="shared" si="23"/>
        <v>48.487435066207674</v>
      </c>
      <c r="AO6" s="28">
        <f t="shared" si="24"/>
        <v>-88.284518017471953</v>
      </c>
      <c r="AP6">
        <f t="shared" si="11"/>
        <v>23.609121289162623</v>
      </c>
      <c r="AQ6">
        <f t="shared" si="12"/>
        <v>-26.020599913279625</v>
      </c>
      <c r="AR6" s="28">
        <f t="shared" si="25"/>
        <v>43.715980880836298</v>
      </c>
      <c r="AS6" s="30">
        <f t="shared" si="26"/>
        <v>-103.31128700244994</v>
      </c>
      <c r="AT6" s="28">
        <f t="shared" ref="AT6:AT69" si="43">20*LOG(SQRT((W6/fz_ff)^2+1))</f>
        <v>4.7667761515178158E-8</v>
      </c>
      <c r="AU6" s="28">
        <f t="shared" ref="AU6:AU69" si="44">180/PI()*ATAN(W6/fz_ff)</f>
        <v>6.0026477057188148E-3</v>
      </c>
      <c r="AV6" s="29">
        <f t="shared" ref="AV6:AV69" si="45">20*LOG(1/SQRT((W6/fp_ff)^2+1))</f>
        <v>-1.1916965966253962E-10</v>
      </c>
      <c r="AW6" s="28">
        <f t="shared" ref="AW6:AW69" si="46">-180/PI()*ATAN(W6/fp_ff)</f>
        <v>-3.0013238638127067E-4</v>
      </c>
      <c r="AX6" s="31">
        <f t="shared" si="27"/>
        <v>4.7548591855515615E-8</v>
      </c>
      <c r="AY6" s="28">
        <f t="shared" si="27"/>
        <v>5.7025153193375443E-3</v>
      </c>
      <c r="AZ6" s="8">
        <f t="shared" si="28"/>
        <v>43.715980928384887</v>
      </c>
      <c r="BA6" s="8">
        <f t="shared" si="28"/>
        <v>-103.3055844871306</v>
      </c>
      <c r="BB6" s="8">
        <f t="shared" si="29"/>
        <v>76.694415512869398</v>
      </c>
      <c r="BD6" s="32">
        <f t="shared" si="30"/>
        <v>44</v>
      </c>
      <c r="BE6" s="32">
        <f t="shared" si="31"/>
        <v>-103</v>
      </c>
      <c r="BF6" s="32">
        <f t="shared" si="32"/>
        <v>77</v>
      </c>
      <c r="BG6" t="s">
        <v>143</v>
      </c>
      <c r="BH6">
        <f>LOOKUP(1,0/(BF4:BF822=0),BD4:BD822)</f>
        <v>-12</v>
      </c>
    </row>
    <row r="7" spans="1:60" x14ac:dyDescent="0.2">
      <c r="A7" t="s">
        <v>81</v>
      </c>
      <c r="B7" s="34">
        <f>Sheet1!B33</f>
        <v>4.7</v>
      </c>
      <c r="C7" t="s">
        <v>27</v>
      </c>
      <c r="D7">
        <f>B7/1000000</f>
        <v>4.6999999999999999E-6</v>
      </c>
      <c r="V7" s="27">
        <v>1.03</v>
      </c>
      <c r="W7" s="32">
        <f t="shared" ref="W7:W70" si="47">10*10^V7</f>
        <v>107.15193052376068</v>
      </c>
      <c r="X7">
        <f t="shared" si="18"/>
        <v>-2.0749887507672389</v>
      </c>
      <c r="Y7" s="28">
        <f t="shared" si="33"/>
        <v>-0.29822088396979207</v>
      </c>
      <c r="Z7" s="28">
        <f t="shared" si="34"/>
        <v>-14.928340589254013</v>
      </c>
      <c r="AA7" s="28">
        <f t="shared" si="35"/>
        <v>2.5439426260788218E-4</v>
      </c>
      <c r="AB7" s="28">
        <f t="shared" si="36"/>
        <v>-0.43851253569492321</v>
      </c>
      <c r="AC7" s="28">
        <f t="shared" ref="AC7:AC70" si="48">20*LOG(SQRT((W7/fzESR)^2+1))</f>
        <v>3.4299824146842128E-8</v>
      </c>
      <c r="AD7" s="28">
        <f t="shared" si="37"/>
        <v>5.091859725084232E-3</v>
      </c>
      <c r="AE7" s="28">
        <f t="shared" ref="AE7:AE70" si="49">X7+Y7+AA7+AC7</f>
        <v>-2.3729552061745989</v>
      </c>
      <c r="AF7" s="28">
        <f t="shared" ref="AF7:AF70" si="50">Z7+AB7+AD7</f>
        <v>-15.361761265223851</v>
      </c>
      <c r="AG7" s="28">
        <f t="shared" si="5"/>
        <v>92.110410468749379</v>
      </c>
      <c r="AH7" s="28">
        <f t="shared" si="38"/>
        <v>-43.825482216586352</v>
      </c>
      <c r="AI7" s="28">
        <f t="shared" si="39"/>
        <v>-89.631148527653238</v>
      </c>
      <c r="AJ7" s="28">
        <f t="shared" ref="AJ7:AJ70" si="51">20*LOG(SQRT((W7/fz_comp)^2+1))</f>
        <v>2.6361760090067086E-3</v>
      </c>
      <c r="AK7" s="28">
        <f t="shared" si="40"/>
        <v>1.4115481919535446</v>
      </c>
      <c r="AL7" s="29">
        <f t="shared" si="41"/>
        <v>-2.3732779788511662E-6</v>
      </c>
      <c r="AM7" s="28">
        <f t="shared" si="42"/>
        <v>-4.2355007382220179E-2</v>
      </c>
      <c r="AN7" s="28">
        <f t="shared" ref="AN7:AN70" si="52">AG7+AH7+AJ7+AL7</f>
        <v>48.287562054894053</v>
      </c>
      <c r="AO7" s="28">
        <f t="shared" ref="AO7:AO70" si="53">AI7+AK7+AM7</f>
        <v>-88.261955343081922</v>
      </c>
      <c r="AP7">
        <f t="shared" si="11"/>
        <v>23.609121289162623</v>
      </c>
      <c r="AQ7">
        <f t="shared" si="12"/>
        <v>-26.020599913279625</v>
      </c>
      <c r="AR7" s="28">
        <f t="shared" ref="AR7:AR70" si="54">AE7+AN7+AP7+AQ7</f>
        <v>43.503128224602449</v>
      </c>
      <c r="AS7" s="30">
        <f t="shared" ref="AS7:AS70" si="55">AF7+AO7</f>
        <v>-103.62371660830577</v>
      </c>
      <c r="AT7" s="28">
        <f t="shared" si="43"/>
        <v>4.991427419788088E-8</v>
      </c>
      <c r="AU7" s="28">
        <f t="shared" si="44"/>
        <v>6.1424673313330881E-3</v>
      </c>
      <c r="AV7" s="29">
        <f t="shared" si="45"/>
        <v>-1.2478590282782485E-10</v>
      </c>
      <c r="AW7" s="28">
        <f t="shared" si="46"/>
        <v>-3.071233677403215E-4</v>
      </c>
      <c r="AX7" s="31">
        <f t="shared" ref="AX7:AX70" si="56">AT7+AV7</f>
        <v>4.9789488295053055E-8</v>
      </c>
      <c r="AY7" s="28">
        <f t="shared" ref="AY7:AY70" si="57">AU7+AW7</f>
        <v>5.835343963592767E-3</v>
      </c>
      <c r="AZ7" s="8">
        <f t="shared" ref="AZ7:AZ70" si="58">AR7+AX7</f>
        <v>43.503128274391941</v>
      </c>
      <c r="BA7" s="8">
        <f t="shared" ref="BA7:BA70" si="59">AS7+AY7</f>
        <v>-103.61788126434217</v>
      </c>
      <c r="BB7" s="8">
        <f t="shared" ref="BB7:BB70" si="60">BA7+180</f>
        <v>76.382118735657826</v>
      </c>
      <c r="BD7" s="32">
        <f t="shared" ref="BD7:BD70" si="61">ROUND(AZ7,0)</f>
        <v>44</v>
      </c>
      <c r="BE7" s="32">
        <f t="shared" ref="BE7:BE70" si="62">ROUND(BA7,0)</f>
        <v>-104</v>
      </c>
      <c r="BF7" s="32">
        <f t="shared" ref="BF7:BF70" si="63">ROUND(BB7,0)</f>
        <v>76</v>
      </c>
    </row>
    <row r="8" spans="1:60" x14ac:dyDescent="0.2">
      <c r="A8" t="s">
        <v>82</v>
      </c>
      <c r="B8" s="10">
        <f>Sheet1!B42</f>
        <v>132</v>
      </c>
      <c r="C8" t="s">
        <v>31</v>
      </c>
      <c r="D8">
        <f>B8/1000000</f>
        <v>1.3200000000000001E-4</v>
      </c>
      <c r="V8" s="27">
        <v>1.04</v>
      </c>
      <c r="W8" s="32">
        <f t="shared" si="47"/>
        <v>109.64781961431854</v>
      </c>
      <c r="X8">
        <f t="shared" si="18"/>
        <v>-2.0749887507672389</v>
      </c>
      <c r="Y8" s="28">
        <f t="shared" si="33"/>
        <v>-0.31178270859153706</v>
      </c>
      <c r="Z8" s="28">
        <f t="shared" si="34"/>
        <v>-15.260025118752999</v>
      </c>
      <c r="AA8" s="28">
        <f t="shared" si="35"/>
        <v>2.6638312715275038E-4</v>
      </c>
      <c r="AB8" s="28">
        <f t="shared" si="36"/>
        <v>-0.44872639189162417</v>
      </c>
      <c r="AC8" s="28">
        <f t="shared" si="48"/>
        <v>3.5916326272491558E-8</v>
      </c>
      <c r="AD8" s="28">
        <f t="shared" si="37"/>
        <v>5.2104643737088344E-3</v>
      </c>
      <c r="AE8" s="28">
        <f t="shared" si="49"/>
        <v>-2.386505040315297</v>
      </c>
      <c r="AF8" s="28">
        <f t="shared" si="50"/>
        <v>-15.703541046270914</v>
      </c>
      <c r="AG8" s="28">
        <f t="shared" si="5"/>
        <v>92.110410468749379</v>
      </c>
      <c r="AH8" s="28">
        <f t="shared" si="38"/>
        <v>-44.025474115923551</v>
      </c>
      <c r="AI8" s="28">
        <f t="shared" si="39"/>
        <v>-89.639544388104383</v>
      </c>
      <c r="AJ8" s="28">
        <f t="shared" si="51"/>
        <v>2.7603756816919765E-3</v>
      </c>
      <c r="AK8" s="28">
        <f t="shared" si="40"/>
        <v>1.4444136027578074</v>
      </c>
      <c r="AL8" s="29">
        <f t="shared" si="41"/>
        <v>-2.485127092586609E-6</v>
      </c>
      <c r="AM8" s="28">
        <f t="shared" si="42"/>
        <v>-4.3341581870149422E-2</v>
      </c>
      <c r="AN8" s="28">
        <f t="shared" si="52"/>
        <v>48.087694243380426</v>
      </c>
      <c r="AO8" s="28">
        <f t="shared" si="53"/>
        <v>-88.23847236721673</v>
      </c>
      <c r="AP8">
        <f t="shared" si="11"/>
        <v>23.609121289162623</v>
      </c>
      <c r="AQ8">
        <f t="shared" si="12"/>
        <v>-26.020599913279625</v>
      </c>
      <c r="AR8" s="28">
        <f t="shared" si="54"/>
        <v>43.289710578948132</v>
      </c>
      <c r="AS8" s="30">
        <f t="shared" si="55"/>
        <v>-103.94201341348764</v>
      </c>
      <c r="AT8" s="28">
        <f t="shared" si="43"/>
        <v>5.2266660391919013E-8</v>
      </c>
      <c r="AU8" s="28">
        <f t="shared" si="44"/>
        <v>6.2855437743317422E-3</v>
      </c>
      <c r="AV8" s="29">
        <f t="shared" si="45"/>
        <v>-1.3066637171895324E-10</v>
      </c>
      <c r="AW8" s="28">
        <f t="shared" si="46"/>
        <v>-3.1427718997419416E-4</v>
      </c>
      <c r="AX8" s="31">
        <f t="shared" si="56"/>
        <v>5.2135994020200057E-8</v>
      </c>
      <c r="AY8" s="28">
        <f t="shared" si="57"/>
        <v>5.9712665843575478E-3</v>
      </c>
      <c r="AZ8" s="8">
        <f t="shared" si="58"/>
        <v>43.289710631084127</v>
      </c>
      <c r="BA8" s="8">
        <f t="shared" si="59"/>
        <v>-103.93604214690329</v>
      </c>
      <c r="BB8" s="8">
        <f t="shared" si="60"/>
        <v>76.06395785309671</v>
      </c>
      <c r="BD8" s="32">
        <f t="shared" si="61"/>
        <v>43</v>
      </c>
      <c r="BE8" s="32">
        <f t="shared" si="62"/>
        <v>-104</v>
      </c>
      <c r="BF8" s="32">
        <f t="shared" si="63"/>
        <v>76</v>
      </c>
    </row>
    <row r="9" spans="1:60" x14ac:dyDescent="0.2">
      <c r="A9" t="s">
        <v>83</v>
      </c>
      <c r="B9" s="10">
        <f>Sheet1!B43</f>
        <v>1</v>
      </c>
      <c r="C9" t="s">
        <v>78</v>
      </c>
      <c r="D9">
        <f>B9/1000</f>
        <v>1E-3</v>
      </c>
      <c r="V9" s="27">
        <v>1.05</v>
      </c>
      <c r="W9" s="32">
        <f t="shared" si="47"/>
        <v>112.20184543019636</v>
      </c>
      <c r="X9">
        <f t="shared" si="18"/>
        <v>-2.0749887507672389</v>
      </c>
      <c r="Y9" s="28">
        <f t="shared" si="33"/>
        <v>-0.32593843728509203</v>
      </c>
      <c r="Z9" s="28">
        <f t="shared" si="34"/>
        <v>-15.598354283074219</v>
      </c>
      <c r="AA9" s="28">
        <f t="shared" si="35"/>
        <v>2.7893697400423081E-4</v>
      </c>
      <c r="AB9" s="28">
        <f t="shared" si="36"/>
        <v>-0.45917812983217432</v>
      </c>
      <c r="AC9" s="28">
        <f t="shared" si="48"/>
        <v>3.7609010267368331E-8</v>
      </c>
      <c r="AD9" s="28">
        <f t="shared" si="37"/>
        <v>5.331831679452074E-3</v>
      </c>
      <c r="AE9" s="28">
        <f t="shared" si="49"/>
        <v>-2.4006482134693163</v>
      </c>
      <c r="AF9" s="28">
        <f t="shared" si="50"/>
        <v>-16.052200581226941</v>
      </c>
      <c r="AG9" s="28">
        <f t="shared" si="5"/>
        <v>92.110410468749379</v>
      </c>
      <c r="AH9" s="28">
        <f t="shared" si="38"/>
        <v>-44.225466379836519</v>
      </c>
      <c r="AI9" s="28">
        <f t="shared" si="39"/>
        <v>-89.647749150397388</v>
      </c>
      <c r="AJ9" s="28">
        <f t="shared" si="51"/>
        <v>2.8904248978309718E-3</v>
      </c>
      <c r="AK9" s="28">
        <f t="shared" si="40"/>
        <v>1.4780435629957551</v>
      </c>
      <c r="AL9" s="29">
        <f t="shared" si="41"/>
        <v>-2.6022474894265557E-6</v>
      </c>
      <c r="AM9" s="28">
        <f t="shared" si="42"/>
        <v>-4.4351136603399767E-2</v>
      </c>
      <c r="AN9" s="28">
        <f t="shared" si="52"/>
        <v>47.887831911563197</v>
      </c>
      <c r="AO9" s="28">
        <f t="shared" si="53"/>
        <v>-88.214056724005033</v>
      </c>
      <c r="AP9">
        <f t="shared" si="11"/>
        <v>23.609121289162623</v>
      </c>
      <c r="AQ9">
        <f t="shared" si="12"/>
        <v>-26.020599913279625</v>
      </c>
      <c r="AR9" s="28">
        <f t="shared" si="54"/>
        <v>43.075705073976877</v>
      </c>
      <c r="AS9" s="30">
        <f t="shared" si="55"/>
        <v>-104.26625730523197</v>
      </c>
      <c r="AT9" s="28">
        <f t="shared" si="43"/>
        <v>5.4729913384796887E-8</v>
      </c>
      <c r="AU9" s="28">
        <f t="shared" si="44"/>
        <v>6.4319528957315587E-3</v>
      </c>
      <c r="AV9" s="29">
        <f t="shared" si="45"/>
        <v>-1.3682456692045736E-10</v>
      </c>
      <c r="AW9" s="28">
        <f t="shared" si="46"/>
        <v>-3.215976461341281E-4</v>
      </c>
      <c r="AX9" s="31">
        <f t="shared" si="56"/>
        <v>5.4593088817876432E-8</v>
      </c>
      <c r="AY9" s="28">
        <f t="shared" si="57"/>
        <v>6.1103552495974309E-3</v>
      </c>
      <c r="AZ9" s="8">
        <f t="shared" si="58"/>
        <v>43.075705128569965</v>
      </c>
      <c r="BA9" s="8">
        <f t="shared" si="59"/>
        <v>-104.26014694998237</v>
      </c>
      <c r="BB9" s="8">
        <f t="shared" si="60"/>
        <v>75.739853050017629</v>
      </c>
      <c r="BD9" s="32">
        <f t="shared" si="61"/>
        <v>43</v>
      </c>
      <c r="BE9" s="32">
        <f t="shared" si="62"/>
        <v>-104</v>
      </c>
      <c r="BF9" s="32">
        <f t="shared" si="63"/>
        <v>76</v>
      </c>
    </row>
    <row r="10" spans="1:60" x14ac:dyDescent="0.2">
      <c r="A10" t="s">
        <v>84</v>
      </c>
      <c r="B10" s="10">
        <f>Sheet1!B17</f>
        <v>2</v>
      </c>
      <c r="C10" t="s">
        <v>9</v>
      </c>
      <c r="V10" s="27">
        <v>1.06</v>
      </c>
      <c r="W10" s="32">
        <f t="shared" si="47"/>
        <v>114.81536214968834</v>
      </c>
      <c r="X10">
        <f t="shared" si="18"/>
        <v>-2.0749887507672389</v>
      </c>
      <c r="Y10" s="28">
        <f t="shared" si="33"/>
        <v>-0.34071201727137906</v>
      </c>
      <c r="Z10" s="28">
        <f t="shared" si="34"/>
        <v>-15.94341305474747</v>
      </c>
      <c r="AA10" s="28">
        <f t="shared" si="35"/>
        <v>2.9208242653602307E-4</v>
      </c>
      <c r="AB10" s="28">
        <f t="shared" si="36"/>
        <v>-0.46987328838243658</v>
      </c>
      <c r="AC10" s="28">
        <f t="shared" si="48"/>
        <v>3.9381469215551986E-8</v>
      </c>
      <c r="AD10" s="28">
        <f t="shared" si="37"/>
        <v>5.4560259928615904E-3</v>
      </c>
      <c r="AE10" s="28">
        <f t="shared" si="49"/>
        <v>-2.4154086462306124</v>
      </c>
      <c r="AF10" s="28">
        <f t="shared" si="50"/>
        <v>-16.407830317137048</v>
      </c>
      <c r="AG10" s="28">
        <f t="shared" si="5"/>
        <v>92.110410468749379</v>
      </c>
      <c r="AH10" s="28">
        <f t="shared" si="38"/>
        <v>-44.425458991917914</v>
      </c>
      <c r="AI10" s="28">
        <f t="shared" si="39"/>
        <v>-89.655767163459046</v>
      </c>
      <c r="AJ10" s="28">
        <f t="shared" si="51"/>
        <v>3.0265989708889302E-3</v>
      </c>
      <c r="AK10" s="28">
        <f t="shared" si="40"/>
        <v>1.512455810976304</v>
      </c>
      <c r="AL10" s="29">
        <f t="shared" si="41"/>
        <v>-2.7248875968111203E-6</v>
      </c>
      <c r="AM10" s="28">
        <f t="shared" si="42"/>
        <v>-4.538420685874496E-2</v>
      </c>
      <c r="AN10" s="28">
        <f t="shared" si="52"/>
        <v>47.687975350914762</v>
      </c>
      <c r="AO10" s="28">
        <f t="shared" si="53"/>
        <v>-88.188695559341483</v>
      </c>
      <c r="AP10">
        <f t="shared" si="11"/>
        <v>23.609121289162623</v>
      </c>
      <c r="AQ10">
        <f t="shared" si="12"/>
        <v>-26.020599913279625</v>
      </c>
      <c r="AR10" s="28">
        <f t="shared" si="54"/>
        <v>42.861088080567157</v>
      </c>
      <c r="AS10" s="30">
        <f t="shared" si="55"/>
        <v>-104.59652587647852</v>
      </c>
      <c r="AT10" s="28">
        <f t="shared" si="43"/>
        <v>5.7309254045289656E-8</v>
      </c>
      <c r="AU10" s="28">
        <f t="shared" si="44"/>
        <v>6.5817723235790052E-3</v>
      </c>
      <c r="AV10" s="29">
        <f t="shared" si="45"/>
        <v>-1.4327206036193659E-10</v>
      </c>
      <c r="AW10" s="28">
        <f t="shared" si="46"/>
        <v>-3.2908861762287635E-4</v>
      </c>
      <c r="AX10" s="31">
        <f t="shared" si="56"/>
        <v>5.7165981984927722E-8</v>
      </c>
      <c r="AY10" s="28">
        <f t="shared" si="57"/>
        <v>6.2526837059561288E-3</v>
      </c>
      <c r="AZ10" s="8">
        <f t="shared" si="58"/>
        <v>42.861088137733141</v>
      </c>
      <c r="BA10" s="8">
        <f t="shared" si="59"/>
        <v>-104.59027319277257</v>
      </c>
      <c r="BB10" s="8">
        <f t="shared" si="60"/>
        <v>75.409726807227429</v>
      </c>
      <c r="BD10" s="32">
        <f t="shared" si="61"/>
        <v>43</v>
      </c>
      <c r="BE10" s="32">
        <f t="shared" si="62"/>
        <v>-105</v>
      </c>
      <c r="BF10" s="32">
        <f t="shared" si="63"/>
        <v>75</v>
      </c>
    </row>
    <row r="11" spans="1:60" x14ac:dyDescent="0.2">
      <c r="A11" t="s">
        <v>85</v>
      </c>
      <c r="B11" s="10">
        <f>Sheet1!B16</f>
        <v>12</v>
      </c>
      <c r="C11" t="s">
        <v>4</v>
      </c>
      <c r="V11" s="27">
        <v>1.07</v>
      </c>
      <c r="W11" s="32">
        <f t="shared" si="47"/>
        <v>117.489755493953</v>
      </c>
      <c r="X11">
        <f t="shared" si="18"/>
        <v>-2.0749887507672389</v>
      </c>
      <c r="Y11" s="28">
        <f t="shared" si="33"/>
        <v>-0.35612817844570593</v>
      </c>
      <c r="Z11" s="28">
        <f t="shared" si="34"/>
        <v>-16.295284228437236</v>
      </c>
      <c r="AA11" s="28">
        <f t="shared" si="35"/>
        <v>3.0584736251259778E-4</v>
      </c>
      <c r="AB11" s="28">
        <f t="shared" si="36"/>
        <v>-0.48081753527402382</v>
      </c>
      <c r="AC11" s="28">
        <f t="shared" si="48"/>
        <v>4.1237460136785559E-8</v>
      </c>
      <c r="AD11" s="28">
        <f t="shared" si="37"/>
        <v>5.5831131634015794E-3</v>
      </c>
      <c r="AE11" s="28">
        <f t="shared" si="49"/>
        <v>-2.4308110406129719</v>
      </c>
      <c r="AF11" s="28">
        <f t="shared" si="50"/>
        <v>-16.77051865054786</v>
      </c>
      <c r="AG11" s="28">
        <f t="shared" si="5"/>
        <v>92.110410468749379</v>
      </c>
      <c r="AH11" s="28">
        <f t="shared" si="38"/>
        <v>-44.625451936498671</v>
      </c>
      <c r="AI11" s="28">
        <f t="shared" si="39"/>
        <v>-89.663602677289148</v>
      </c>
      <c r="AJ11" s="28">
        <f t="shared" si="51"/>
        <v>3.1691861540855681E-3</v>
      </c>
      <c r="AK11" s="28">
        <f t="shared" si="40"/>
        <v>1.5476684931640456</v>
      </c>
      <c r="AL11" s="29">
        <f t="shared" si="41"/>
        <v>-2.8533075510726113E-6</v>
      </c>
      <c r="AM11" s="28">
        <f t="shared" si="42"/>
        <v>-4.6441340381020282E-2</v>
      </c>
      <c r="AN11" s="28">
        <f t="shared" si="52"/>
        <v>47.488124865097241</v>
      </c>
      <c r="AO11" s="28">
        <f t="shared" si="53"/>
        <v>-88.162375524506132</v>
      </c>
      <c r="AP11">
        <f t="shared" si="11"/>
        <v>23.609121289162623</v>
      </c>
      <c r="AQ11">
        <f t="shared" si="12"/>
        <v>-26.020599913279625</v>
      </c>
      <c r="AR11" s="28">
        <f t="shared" si="54"/>
        <v>42.645835200367259</v>
      </c>
      <c r="AS11" s="30">
        <f t="shared" si="55"/>
        <v>-104.93289417505399</v>
      </c>
      <c r="AT11" s="28">
        <f t="shared" si="43"/>
        <v>6.0010155895956233E-8</v>
      </c>
      <c r="AU11" s="28">
        <f t="shared" si="44"/>
        <v>6.7350814941096156E-3</v>
      </c>
      <c r="AV11" s="29">
        <f t="shared" si="45"/>
        <v>-1.5002428128285668E-10</v>
      </c>
      <c r="AW11" s="28">
        <f t="shared" si="46"/>
        <v>-3.3675407625267543E-4</v>
      </c>
      <c r="AX11" s="31">
        <f t="shared" si="56"/>
        <v>5.986013161467338E-8</v>
      </c>
      <c r="AY11" s="28">
        <f t="shared" si="57"/>
        <v>6.3983274178569405E-3</v>
      </c>
      <c r="AZ11" s="8">
        <f t="shared" si="58"/>
        <v>42.645835260227393</v>
      </c>
      <c r="BA11" s="8">
        <f t="shared" si="59"/>
        <v>-104.92649584763613</v>
      </c>
      <c r="BB11" s="8">
        <f t="shared" si="60"/>
        <v>75.073504152363867</v>
      </c>
      <c r="BD11" s="32">
        <f t="shared" si="61"/>
        <v>43</v>
      </c>
      <c r="BE11" s="32">
        <f t="shared" si="62"/>
        <v>-105</v>
      </c>
      <c r="BF11" s="32">
        <f t="shared" si="63"/>
        <v>75</v>
      </c>
    </row>
    <row r="12" spans="1:60" x14ac:dyDescent="0.2">
      <c r="A12" t="s">
        <v>86</v>
      </c>
      <c r="B12">
        <f>B11/B10</f>
        <v>6</v>
      </c>
      <c r="C12" t="s">
        <v>87</v>
      </c>
      <c r="V12" s="27">
        <v>1.08</v>
      </c>
      <c r="W12" s="32">
        <f t="shared" si="47"/>
        <v>120.22644346174133</v>
      </c>
      <c r="X12">
        <f t="shared" si="18"/>
        <v>-2.0749887507672389</v>
      </c>
      <c r="Y12" s="28">
        <f t="shared" si="33"/>
        <v>-0.37221244273836551</v>
      </c>
      <c r="Z12" s="28">
        <f t="shared" si="34"/>
        <v>-16.654048161412213</v>
      </c>
      <c r="AA12" s="28">
        <f t="shared" si="35"/>
        <v>3.202609731771277E-4</v>
      </c>
      <c r="AB12" s="28">
        <f t="shared" si="36"/>
        <v>-0.49201667009517153</v>
      </c>
      <c r="AC12" s="28">
        <f t="shared" si="48"/>
        <v>4.3180921344369317E-8</v>
      </c>
      <c r="AD12" s="28">
        <f t="shared" si="37"/>
        <v>5.7131605743670575E-3</v>
      </c>
      <c r="AE12" s="28">
        <f t="shared" si="49"/>
        <v>-2.4468808893515055</v>
      </c>
      <c r="AF12" s="28">
        <f t="shared" si="50"/>
        <v>-17.140351670933018</v>
      </c>
      <c r="AG12" s="28">
        <f t="shared" si="5"/>
        <v>92.110410468749379</v>
      </c>
      <c r="AH12" s="28">
        <f t="shared" si="38"/>
        <v>-44.825445198614908</v>
      </c>
      <c r="AI12" s="28">
        <f t="shared" si="39"/>
        <v>-89.671259845207828</v>
      </c>
      <c r="AJ12" s="28">
        <f t="shared" si="51"/>
        <v>3.3184882468174997E-3</v>
      </c>
      <c r="AK12" s="28">
        <f t="shared" si="40"/>
        <v>1.5837001733281442</v>
      </c>
      <c r="AL12" s="29">
        <f t="shared" si="41"/>
        <v>-2.9877797461405622E-6</v>
      </c>
      <c r="AM12" s="28">
        <f t="shared" si="42"/>
        <v>-4.7523097673531509E-2</v>
      </c>
      <c r="AN12" s="28">
        <f t="shared" si="52"/>
        <v>47.288280770601546</v>
      </c>
      <c r="AO12" s="28">
        <f t="shared" si="53"/>
        <v>-88.135082769553222</v>
      </c>
      <c r="AP12">
        <f t="shared" si="11"/>
        <v>23.609121289162623</v>
      </c>
      <c r="AQ12">
        <f t="shared" si="12"/>
        <v>-26.020599913279625</v>
      </c>
      <c r="AR12" s="28">
        <f t="shared" si="54"/>
        <v>42.429921257133032</v>
      </c>
      <c r="AS12" s="30">
        <f t="shared" si="55"/>
        <v>-105.27543444048624</v>
      </c>
      <c r="AT12" s="28">
        <f t="shared" si="43"/>
        <v>6.2838347041793107E-8</v>
      </c>
      <c r="AU12" s="28">
        <f t="shared" si="44"/>
        <v>6.8919616938661115E-3</v>
      </c>
      <c r="AV12" s="29">
        <f t="shared" si="45"/>
        <v>-1.570947302677504E-10</v>
      </c>
      <c r="AW12" s="28">
        <f t="shared" si="46"/>
        <v>-3.4459808635115447E-4</v>
      </c>
      <c r="AX12" s="31">
        <f t="shared" si="56"/>
        <v>6.2681252311525356E-8</v>
      </c>
      <c r="AY12" s="28">
        <f t="shared" si="57"/>
        <v>6.5473636075149572E-3</v>
      </c>
      <c r="AZ12" s="8">
        <f t="shared" si="58"/>
        <v>42.429921319814284</v>
      </c>
      <c r="BA12" s="8">
        <f t="shared" si="59"/>
        <v>-105.26888707687873</v>
      </c>
      <c r="BB12" s="8">
        <f t="shared" si="60"/>
        <v>74.731112923121273</v>
      </c>
      <c r="BD12" s="32">
        <f t="shared" si="61"/>
        <v>42</v>
      </c>
      <c r="BE12" s="32">
        <f t="shared" si="62"/>
        <v>-105</v>
      </c>
      <c r="BF12" s="32">
        <f t="shared" si="63"/>
        <v>75</v>
      </c>
    </row>
    <row r="13" spans="1:60" x14ac:dyDescent="0.2">
      <c r="A13" t="s">
        <v>88</v>
      </c>
      <c r="B13" s="10">
        <f>Sheet1!B12</f>
        <v>3.5</v>
      </c>
      <c r="C13" t="s">
        <v>4</v>
      </c>
      <c r="V13" s="27">
        <v>1.0900000000000001</v>
      </c>
      <c r="W13" s="32">
        <f t="shared" si="47"/>
        <v>123.02687708123818</v>
      </c>
      <c r="X13">
        <f t="shared" si="18"/>
        <v>-2.0749887507672389</v>
      </c>
      <c r="Y13" s="28">
        <f t="shared" si="33"/>
        <v>-0.38899113200276447</v>
      </c>
      <c r="Z13" s="28">
        <f t="shared" si="34"/>
        <v>-17.019782501777581</v>
      </c>
      <c r="AA13" s="28">
        <f t="shared" si="35"/>
        <v>3.3535382511175077E-4</v>
      </c>
      <c r="AB13" s="28">
        <f t="shared" si="36"/>
        <v>-0.50347662735050336</v>
      </c>
      <c r="AC13" s="28">
        <f t="shared" si="48"/>
        <v>4.5215976302470071E-8</v>
      </c>
      <c r="AD13" s="28">
        <f t="shared" si="37"/>
        <v>5.846237178611339E-3</v>
      </c>
      <c r="AE13" s="28">
        <f t="shared" si="49"/>
        <v>-2.4636444837289155</v>
      </c>
      <c r="AF13" s="28">
        <f t="shared" si="50"/>
        <v>-17.517412891949473</v>
      </c>
      <c r="AG13" s="28">
        <f t="shared" si="5"/>
        <v>92.110410468749379</v>
      </c>
      <c r="AH13" s="28">
        <f t="shared" si="38"/>
        <v>-45.025438763976105</v>
      </c>
      <c r="AI13" s="28">
        <f t="shared" si="39"/>
        <v>-89.678742726052164</v>
      </c>
      <c r="AJ13" s="28">
        <f t="shared" si="51"/>
        <v>3.474821229329148E-3</v>
      </c>
      <c r="AK13" s="28">
        <f t="shared" si="40"/>
        <v>1.6205698418788206</v>
      </c>
      <c r="AL13" s="29">
        <f t="shared" si="41"/>
        <v>-3.1285894159984988E-6</v>
      </c>
      <c r="AM13" s="28">
        <f t="shared" si="42"/>
        <v>-4.8630052295227232E-2</v>
      </c>
      <c r="AN13" s="28">
        <f t="shared" si="52"/>
        <v>47.088443397413187</v>
      </c>
      <c r="AO13" s="28">
        <f t="shared" si="53"/>
        <v>-88.106802936468569</v>
      </c>
      <c r="AP13">
        <f t="shared" si="11"/>
        <v>23.609121289162623</v>
      </c>
      <c r="AQ13">
        <f t="shared" si="12"/>
        <v>-26.020599913279625</v>
      </c>
      <c r="AR13" s="28">
        <f t="shared" si="54"/>
        <v>42.213320289567264</v>
      </c>
      <c r="AS13" s="30">
        <f t="shared" si="55"/>
        <v>-105.62421582841804</v>
      </c>
      <c r="AT13" s="28">
        <f t="shared" si="43"/>
        <v>6.57998275281274E-8</v>
      </c>
      <c r="AU13" s="28">
        <f t="shared" si="44"/>
        <v>7.0524961027975406E-3</v>
      </c>
      <c r="AV13" s="29">
        <f t="shared" si="45"/>
        <v>-1.6449883655608362E-10</v>
      </c>
      <c r="AW13" s="28">
        <f t="shared" si="46"/>
        <v>-3.5262480691629415E-4</v>
      </c>
      <c r="AX13" s="31">
        <f t="shared" si="56"/>
        <v>6.5635328691571316E-8</v>
      </c>
      <c r="AY13" s="28">
        <f t="shared" si="57"/>
        <v>6.6998712958812462E-3</v>
      </c>
      <c r="AZ13" s="8">
        <f t="shared" si="58"/>
        <v>42.21332035520259</v>
      </c>
      <c r="BA13" s="8">
        <f t="shared" si="59"/>
        <v>-105.61751595712217</v>
      </c>
      <c r="BB13" s="8">
        <f t="shared" si="60"/>
        <v>74.382484042877834</v>
      </c>
      <c r="BD13" s="32">
        <f t="shared" si="61"/>
        <v>42</v>
      </c>
      <c r="BE13" s="32">
        <f t="shared" si="62"/>
        <v>-106</v>
      </c>
      <c r="BF13" s="32">
        <f t="shared" si="63"/>
        <v>74</v>
      </c>
    </row>
    <row r="14" spans="1:60" x14ac:dyDescent="0.2">
      <c r="A14" t="s">
        <v>24</v>
      </c>
      <c r="B14" s="10">
        <f>Sheet1!B18</f>
        <v>90</v>
      </c>
      <c r="C14" t="s">
        <v>13</v>
      </c>
      <c r="D14">
        <f>B14/100</f>
        <v>0.9</v>
      </c>
      <c r="V14" s="27">
        <v>1.1000000000000001</v>
      </c>
      <c r="W14" s="32">
        <f t="shared" si="47"/>
        <v>125.8925411794168</v>
      </c>
      <c r="X14">
        <f t="shared" si="18"/>
        <v>-2.0749887507672389</v>
      </c>
      <c r="Y14" s="28">
        <f t="shared" si="33"/>
        <v>-0.40649137426522219</v>
      </c>
      <c r="Z14" s="28">
        <f t="shared" si="34"/>
        <v>-17.392561904505939</v>
      </c>
      <c r="AA14" s="28">
        <f t="shared" si="35"/>
        <v>3.5115792502802456E-4</v>
      </c>
      <c r="AB14" s="28">
        <f t="shared" si="36"/>
        <v>-0.51520347959124102</v>
      </c>
      <c r="AC14" s="28">
        <f t="shared" si="48"/>
        <v>4.7346939412085272E-8</v>
      </c>
      <c r="AD14" s="28">
        <f t="shared" si="37"/>
        <v>5.9824135351057234E-3</v>
      </c>
      <c r="AE14" s="28">
        <f t="shared" si="49"/>
        <v>-2.481128919760494</v>
      </c>
      <c r="AF14" s="28">
        <f t="shared" si="50"/>
        <v>-17.901782970562078</v>
      </c>
      <c r="AG14" s="28">
        <f t="shared" si="5"/>
        <v>92.110410468749379</v>
      </c>
      <c r="AH14" s="28">
        <f t="shared" si="38"/>
        <v>-45.22543261893486</v>
      </c>
      <c r="AI14" s="28">
        <f t="shared" si="39"/>
        <v>-89.686055286322997</v>
      </c>
      <c r="AJ14" s="28">
        <f t="shared" si="51"/>
        <v>3.638515926949444E-3</v>
      </c>
      <c r="AK14" s="28">
        <f t="shared" si="40"/>
        <v>1.6582969253939979</v>
      </c>
      <c r="AL14" s="29">
        <f t="shared" si="41"/>
        <v>-3.276035238356189E-6</v>
      </c>
      <c r="AM14" s="28">
        <f t="shared" si="42"/>
        <v>-4.9762791164792805E-2</v>
      </c>
      <c r="AN14" s="28">
        <f t="shared" si="52"/>
        <v>46.888613089706233</v>
      </c>
      <c r="AO14" s="28">
        <f t="shared" si="53"/>
        <v>-88.077521152093794</v>
      </c>
      <c r="AP14">
        <f t="shared" si="11"/>
        <v>23.609121289162623</v>
      </c>
      <c r="AQ14">
        <f t="shared" si="12"/>
        <v>-26.020599913279625</v>
      </c>
      <c r="AR14" s="28">
        <f t="shared" si="54"/>
        <v>41.996005545828737</v>
      </c>
      <c r="AS14" s="30">
        <f t="shared" si="55"/>
        <v>-105.97930412265588</v>
      </c>
      <c r="AT14" s="28">
        <f t="shared" si="43"/>
        <v>6.8900877055235131E-8</v>
      </c>
      <c r="AU14" s="28">
        <f t="shared" si="44"/>
        <v>7.2167698383623601E-3</v>
      </c>
      <c r="AV14" s="29">
        <f t="shared" si="45"/>
        <v>-1.7225202938732233E-10</v>
      </c>
      <c r="AW14" s="28">
        <f t="shared" si="46"/>
        <v>-3.6083849382158322E-4</v>
      </c>
      <c r="AX14" s="31">
        <f t="shared" si="56"/>
        <v>6.8728625025847815E-8</v>
      </c>
      <c r="AY14" s="28">
        <f t="shared" si="57"/>
        <v>6.855931344540777E-3</v>
      </c>
      <c r="AZ14" s="8">
        <f t="shared" si="58"/>
        <v>41.996005614557362</v>
      </c>
      <c r="BA14" s="8">
        <f t="shared" si="59"/>
        <v>-105.97244819131133</v>
      </c>
      <c r="BB14" s="8">
        <f t="shared" si="60"/>
        <v>74.027551808688671</v>
      </c>
      <c r="BD14" s="32">
        <f t="shared" si="61"/>
        <v>42</v>
      </c>
      <c r="BE14" s="32">
        <f t="shared" si="62"/>
        <v>-106</v>
      </c>
      <c r="BF14" s="32">
        <f t="shared" si="63"/>
        <v>74</v>
      </c>
    </row>
    <row r="15" spans="1:60" x14ac:dyDescent="0.2">
      <c r="V15" s="27">
        <v>1.1100000000000001</v>
      </c>
      <c r="W15" s="32">
        <f t="shared" si="47"/>
        <v>128.82495516931345</v>
      </c>
      <c r="X15">
        <f t="shared" si="18"/>
        <v>-2.0749887507672389</v>
      </c>
      <c r="Y15" s="28">
        <f t="shared" si="33"/>
        <v>-0.4247411081626904</v>
      </c>
      <c r="Z15" s="28">
        <f t="shared" si="34"/>
        <v>-17.772457735377454</v>
      </c>
      <c r="AA15" s="28">
        <f t="shared" si="35"/>
        <v>3.67706787583689E-4</v>
      </c>
      <c r="AB15" s="28">
        <f t="shared" si="36"/>
        <v>-0.52720344061743973</v>
      </c>
      <c r="AC15" s="28">
        <f t="shared" si="48"/>
        <v>4.9578331440281736E-8</v>
      </c>
      <c r="AD15" s="28">
        <f t="shared" si="37"/>
        <v>6.1217618463507723E-3</v>
      </c>
      <c r="AE15" s="28">
        <f t="shared" si="49"/>
        <v>-2.4993621025640138</v>
      </c>
      <c r="AF15" s="28">
        <f t="shared" si="50"/>
        <v>-18.293539414148544</v>
      </c>
      <c r="AG15" s="28">
        <f t="shared" si="5"/>
        <v>92.110410468749379</v>
      </c>
      <c r="AH15" s="28">
        <f t="shared" si="38"/>
        <v>-45.425426750457916</v>
      </c>
      <c r="AI15" s="28">
        <f t="shared" si="39"/>
        <v>-89.69320140228308</v>
      </c>
      <c r="AJ15" s="28">
        <f t="shared" si="51"/>
        <v>3.8099187052279548E-3</v>
      </c>
      <c r="AK15" s="28">
        <f t="shared" si="40"/>
        <v>1.6969012963385874</v>
      </c>
      <c r="AL15" s="29">
        <f t="shared" si="41"/>
        <v>-3.4304299614660671E-6</v>
      </c>
      <c r="AM15" s="28">
        <f t="shared" si="42"/>
        <v>-5.0921914871826478E-2</v>
      </c>
      <c r="AN15" s="28">
        <f t="shared" si="52"/>
        <v>46.688790206566729</v>
      </c>
      <c r="AO15" s="28">
        <f t="shared" si="53"/>
        <v>-88.047222020816321</v>
      </c>
      <c r="AP15">
        <f t="shared" si="11"/>
        <v>23.609121289162623</v>
      </c>
      <c r="AQ15">
        <f t="shared" si="12"/>
        <v>-26.020599913279625</v>
      </c>
      <c r="AR15" s="28">
        <f t="shared" si="54"/>
        <v>41.777949479885706</v>
      </c>
      <c r="AS15" s="30">
        <f t="shared" si="55"/>
        <v>-106.34076143496486</v>
      </c>
      <c r="AT15" s="28">
        <f t="shared" si="43"/>
        <v>7.2148076193543948E-8</v>
      </c>
      <c r="AU15" s="28">
        <f t="shared" si="44"/>
        <v>7.3848700006587682E-3</v>
      </c>
      <c r="AV15" s="29">
        <f t="shared" si="45"/>
        <v>-1.8036973800093268E-10</v>
      </c>
      <c r="AW15" s="28">
        <f t="shared" si="46"/>
        <v>-3.6924350207253822E-4</v>
      </c>
      <c r="AX15" s="31">
        <f t="shared" si="56"/>
        <v>7.196770645554302E-8</v>
      </c>
      <c r="AY15" s="28">
        <f t="shared" si="57"/>
        <v>7.0156264985862301E-3</v>
      </c>
      <c r="AZ15" s="8">
        <f t="shared" si="58"/>
        <v>41.777949551853411</v>
      </c>
      <c r="BA15" s="8">
        <f t="shared" si="59"/>
        <v>-106.33374580846628</v>
      </c>
      <c r="BB15" s="8">
        <f t="shared" si="60"/>
        <v>73.666254191533724</v>
      </c>
      <c r="BD15" s="32">
        <f t="shared" si="61"/>
        <v>42</v>
      </c>
      <c r="BE15" s="32">
        <f t="shared" si="62"/>
        <v>-106</v>
      </c>
      <c r="BF15" s="32">
        <f t="shared" si="63"/>
        <v>74</v>
      </c>
    </row>
    <row r="16" spans="1:60" x14ac:dyDescent="0.2">
      <c r="A16" s="66" t="s">
        <v>89</v>
      </c>
      <c r="B16" s="66"/>
      <c r="D16" t="s">
        <v>90</v>
      </c>
      <c r="V16" s="27">
        <v>1.1200000000000001</v>
      </c>
      <c r="W16" s="32">
        <f t="shared" si="47"/>
        <v>131.82567385564076</v>
      </c>
      <c r="X16">
        <f t="shared" si="18"/>
        <v>-2.0749887507672389</v>
      </c>
      <c r="Y16" s="28">
        <f t="shared" si="33"/>
        <v>-0.44376908538743759</v>
      </c>
      <c r="Z16" s="28">
        <f t="shared" si="34"/>
        <v>-18.159537763023412</v>
      </c>
      <c r="AA16" s="28">
        <f t="shared" si="35"/>
        <v>3.8503550641632396E-4</v>
      </c>
      <c r="AB16" s="28">
        <f t="shared" si="36"/>
        <v>-0.53948286875386575</v>
      </c>
      <c r="AC16" s="28">
        <f t="shared" si="48"/>
        <v>5.1914885306159627E-8</v>
      </c>
      <c r="AD16" s="28">
        <f t="shared" si="37"/>
        <v>6.2643559966590028E-3</v>
      </c>
      <c r="AE16" s="28">
        <f t="shared" si="49"/>
        <v>-2.5183727487333751</v>
      </c>
      <c r="AF16" s="28">
        <f t="shared" si="50"/>
        <v>-18.692756275780617</v>
      </c>
      <c r="AG16" s="28">
        <f t="shared" si="5"/>
        <v>92.110410468749379</v>
      </c>
      <c r="AH16" s="28">
        <f t="shared" si="38"/>
        <v>-45.625421146098539</v>
      </c>
      <c r="AI16" s="28">
        <f t="shared" si="39"/>
        <v>-89.700184862007902</v>
      </c>
      <c r="AJ16" s="28">
        <f t="shared" si="51"/>
        <v>3.9893921973972648E-3</v>
      </c>
      <c r="AK16" s="28">
        <f t="shared" si="40"/>
        <v>1.7364032829788416</v>
      </c>
      <c r="AL16" s="29">
        <f t="shared" si="41"/>
        <v>-3.5921010762633997E-6</v>
      </c>
      <c r="AM16" s="28">
        <f t="shared" si="42"/>
        <v>-5.2108037995263194E-2</v>
      </c>
      <c r="AN16" s="28">
        <f t="shared" si="52"/>
        <v>46.488975122747163</v>
      </c>
      <c r="AO16" s="28">
        <f t="shared" si="53"/>
        <v>-88.015889617024328</v>
      </c>
      <c r="AP16">
        <f t="shared" si="11"/>
        <v>23.609121289162623</v>
      </c>
      <c r="AQ16">
        <f t="shared" si="12"/>
        <v>-26.020599913279625</v>
      </c>
      <c r="AR16" s="28">
        <f t="shared" si="54"/>
        <v>41.559123749896784</v>
      </c>
      <c r="AS16" s="30">
        <f t="shared" si="55"/>
        <v>-106.70864589280495</v>
      </c>
      <c r="AT16" s="28">
        <f t="shared" si="43"/>
        <v>7.5548310240941217E-8</v>
      </c>
      <c r="AU16" s="28">
        <f t="shared" si="44"/>
        <v>7.5568857186063083E-3</v>
      </c>
      <c r="AV16" s="29">
        <f t="shared" si="45"/>
        <v>-1.888712489462472E-10</v>
      </c>
      <c r="AW16" s="28">
        <f t="shared" si="46"/>
        <v>-3.778442881157859E-4</v>
      </c>
      <c r="AX16" s="31">
        <f t="shared" si="56"/>
        <v>7.5359438991994967E-8</v>
      </c>
      <c r="AY16" s="28">
        <f t="shared" si="57"/>
        <v>7.1790414304905223E-3</v>
      </c>
      <c r="AZ16" s="8">
        <f t="shared" si="58"/>
        <v>41.559123825256222</v>
      </c>
      <c r="BA16" s="8">
        <f t="shared" si="59"/>
        <v>-106.70146685137446</v>
      </c>
      <c r="BB16" s="8">
        <f t="shared" si="60"/>
        <v>73.298533148625538</v>
      </c>
      <c r="BD16" s="32">
        <f t="shared" si="61"/>
        <v>42</v>
      </c>
      <c r="BE16" s="32">
        <f t="shared" si="62"/>
        <v>-107</v>
      </c>
      <c r="BF16" s="32">
        <f t="shared" si="63"/>
        <v>73</v>
      </c>
    </row>
    <row r="17" spans="1:58" x14ac:dyDescent="0.2">
      <c r="A17" t="s">
        <v>91</v>
      </c>
      <c r="B17">
        <f>(1-B13*D14/B11)</f>
        <v>0.73750000000000004</v>
      </c>
      <c r="D17">
        <f>1-B17</f>
        <v>0.26249999999999996</v>
      </c>
      <c r="V17" s="27">
        <v>1.1299999999999999</v>
      </c>
      <c r="W17" s="32">
        <f t="shared" si="47"/>
        <v>134.89628825916535</v>
      </c>
      <c r="X17">
        <f t="shared" si="18"/>
        <v>-2.0749887507672389</v>
      </c>
      <c r="Y17" s="28">
        <f t="shared" si="33"/>
        <v>-0.46360487095095804</v>
      </c>
      <c r="Z17" s="28">
        <f t="shared" si="34"/>
        <v>-18.553865839358718</v>
      </c>
      <c r="AA17" s="28">
        <f t="shared" si="35"/>
        <v>4.0318082849959765E-4</v>
      </c>
      <c r="AB17" s="28">
        <f t="shared" si="36"/>
        <v>-0.55204827020115843</v>
      </c>
      <c r="AC17" s="28">
        <f t="shared" si="48"/>
        <v>5.4361559581436055E-8</v>
      </c>
      <c r="AD17" s="28">
        <f t="shared" si="37"/>
        <v>6.4102715913292949E-3</v>
      </c>
      <c r="AE17" s="28">
        <f t="shared" si="49"/>
        <v>-2.5381903865281377</v>
      </c>
      <c r="AF17" s="28">
        <f t="shared" si="50"/>
        <v>-19.099503837968548</v>
      </c>
      <c r="AG17" s="28">
        <f t="shared" si="5"/>
        <v>92.110410468749379</v>
      </c>
      <c r="AH17" s="28">
        <f t="shared" si="38"/>
        <v>-45.825415793970123</v>
      </c>
      <c r="AI17" s="28">
        <f t="shared" si="39"/>
        <v>-89.707009367389787</v>
      </c>
      <c r="AJ17" s="28">
        <f t="shared" si="51"/>
        <v>4.1773160656581564E-3</v>
      </c>
      <c r="AK17" s="28">
        <f t="shared" si="40"/>
        <v>1.7768236794940775</v>
      </c>
      <c r="AL17" s="29">
        <f t="shared" si="41"/>
        <v>-3.7613915126150097E-6</v>
      </c>
      <c r="AM17" s="28">
        <f t="shared" si="42"/>
        <v>-5.3321789429214193E-2</v>
      </c>
      <c r="AN17" s="28">
        <f t="shared" si="52"/>
        <v>46.289168229453402</v>
      </c>
      <c r="AO17" s="28">
        <f t="shared" si="53"/>
        <v>-87.983507477324935</v>
      </c>
      <c r="AP17">
        <f t="shared" si="11"/>
        <v>23.609121289162623</v>
      </c>
      <c r="AQ17">
        <f t="shared" si="12"/>
        <v>-26.020599913279625</v>
      </c>
      <c r="AR17" s="28">
        <f t="shared" si="54"/>
        <v>41.339499218808271</v>
      </c>
      <c r="AS17" s="30">
        <f t="shared" si="55"/>
        <v>-107.08301131529348</v>
      </c>
      <c r="AT17" s="28">
        <f t="shared" si="43"/>
        <v>7.9108792366631339E-8</v>
      </c>
      <c r="AU17" s="28">
        <f t="shared" si="44"/>
        <v>7.732908197203116E-3</v>
      </c>
      <c r="AV17" s="29">
        <f t="shared" si="45"/>
        <v>-1.9777199146273212E-10</v>
      </c>
      <c r="AW17" s="28">
        <f t="shared" si="46"/>
        <v>-3.8664541220192962E-4</v>
      </c>
      <c r="AX17" s="31">
        <f t="shared" si="56"/>
        <v>7.8911020375168605E-8</v>
      </c>
      <c r="AY17" s="28">
        <f t="shared" si="57"/>
        <v>7.3462627850011866E-3</v>
      </c>
      <c r="AZ17" s="8">
        <f t="shared" si="58"/>
        <v>41.339499297719293</v>
      </c>
      <c r="BA17" s="8">
        <f t="shared" si="59"/>
        <v>-107.07566505250847</v>
      </c>
      <c r="BB17" s="8">
        <f t="shared" si="60"/>
        <v>72.924334947491531</v>
      </c>
      <c r="BD17" s="32">
        <f t="shared" si="61"/>
        <v>41</v>
      </c>
      <c r="BE17" s="32">
        <f t="shared" si="62"/>
        <v>-107</v>
      </c>
      <c r="BF17" s="32">
        <f t="shared" si="63"/>
        <v>73</v>
      </c>
    </row>
    <row r="18" spans="1:58" x14ac:dyDescent="0.2">
      <c r="A18" t="s">
        <v>92</v>
      </c>
      <c r="B18">
        <f>1/PI()/B12/D8</f>
        <v>401.90642194923066</v>
      </c>
      <c r="C18" t="s">
        <v>93</v>
      </c>
      <c r="D18">
        <f>fp</f>
        <v>401.90642194923066</v>
      </c>
      <c r="E18">
        <f>fp</f>
        <v>401.90642194923066</v>
      </c>
      <c r="F18">
        <v>180</v>
      </c>
      <c r="G18">
        <v>-180</v>
      </c>
      <c r="V18" s="27">
        <v>1.1399999999999999</v>
      </c>
      <c r="W18" s="32">
        <f t="shared" si="47"/>
        <v>138.03842646028852</v>
      </c>
      <c r="X18">
        <f t="shared" si="18"/>
        <v>-2.0749887507672389</v>
      </c>
      <c r="Y18" s="28">
        <f t="shared" si="33"/>
        <v>-0.48427884107341013</v>
      </c>
      <c r="Z18" s="28">
        <f t="shared" si="34"/>
        <v>-18.955501568789359</v>
      </c>
      <c r="AA18" s="28">
        <f t="shared" si="35"/>
        <v>4.2218123201262373E-4</v>
      </c>
      <c r="AB18" s="28">
        <f t="shared" si="36"/>
        <v>-0.56490630246396445</v>
      </c>
      <c r="AC18" s="28">
        <f t="shared" si="48"/>
        <v>5.6923540419099097E-8</v>
      </c>
      <c r="AD18" s="28">
        <f t="shared" si="37"/>
        <v>6.559585996733795E-3</v>
      </c>
      <c r="AE18" s="28">
        <f t="shared" si="49"/>
        <v>-2.5588453536850961</v>
      </c>
      <c r="AF18" s="28">
        <f t="shared" si="50"/>
        <v>-19.513848285256589</v>
      </c>
      <c r="AG18" s="28">
        <f t="shared" si="5"/>
        <v>92.110410468749379</v>
      </c>
      <c r="AH18" s="28">
        <f t="shared" si="38"/>
        <v>-46.025410682721024</v>
      </c>
      <c r="AI18" s="28">
        <f t="shared" si="39"/>
        <v>-89.713678536096822</v>
      </c>
      <c r="AJ18" s="28">
        <f t="shared" si="51"/>
        <v>4.3740877978149855E-3</v>
      </c>
      <c r="AK18" s="28">
        <f t="shared" si="40"/>
        <v>1.8181837562880099</v>
      </c>
      <c r="AL18" s="29">
        <f t="shared" si="41"/>
        <v>-3.9386603519619812E-6</v>
      </c>
      <c r="AM18" s="28">
        <f t="shared" si="42"/>
        <v>-5.4563812716395772E-2</v>
      </c>
      <c r="AN18" s="28">
        <f t="shared" si="52"/>
        <v>46.08936993516582</v>
      </c>
      <c r="AO18" s="28">
        <f t="shared" si="53"/>
        <v>-87.95005859252521</v>
      </c>
      <c r="AP18">
        <f t="shared" si="11"/>
        <v>23.609121289162623</v>
      </c>
      <c r="AQ18">
        <f t="shared" si="12"/>
        <v>-26.020599913279625</v>
      </c>
      <c r="AR18" s="28">
        <f t="shared" si="54"/>
        <v>41.119045957363724</v>
      </c>
      <c r="AS18" s="30">
        <f t="shared" si="55"/>
        <v>-107.4639068777818</v>
      </c>
      <c r="AT18" s="28">
        <f t="shared" si="43"/>
        <v>8.2837075183063285E-8</v>
      </c>
      <c r="AU18" s="28">
        <f t="shared" si="44"/>
        <v>7.9130307658839862E-3</v>
      </c>
      <c r="AV18" s="29">
        <f t="shared" si="45"/>
        <v>-2.0709125209972027E-10</v>
      </c>
      <c r="AW18" s="28">
        <f t="shared" si="46"/>
        <v>-3.9565154080345525E-4</v>
      </c>
      <c r="AX18" s="31">
        <f t="shared" si="56"/>
        <v>8.262998393096356E-8</v>
      </c>
      <c r="AY18" s="28">
        <f t="shared" si="57"/>
        <v>7.5173792250805309E-3</v>
      </c>
      <c r="AZ18" s="8">
        <f t="shared" si="58"/>
        <v>41.119046039993705</v>
      </c>
      <c r="BA18" s="8">
        <f t="shared" si="59"/>
        <v>-107.45638949855672</v>
      </c>
      <c r="BB18" s="8">
        <f t="shared" si="60"/>
        <v>72.543610501443283</v>
      </c>
      <c r="BD18" s="32">
        <f t="shared" si="61"/>
        <v>41</v>
      </c>
      <c r="BE18" s="32">
        <f t="shared" si="62"/>
        <v>-107</v>
      </c>
      <c r="BF18" s="32">
        <f t="shared" si="63"/>
        <v>73</v>
      </c>
    </row>
    <row r="19" spans="1:58" x14ac:dyDescent="0.2">
      <c r="A19" t="s">
        <v>94</v>
      </c>
      <c r="B19">
        <f>B12*(1-B17)^2/2/PI()/D7</f>
        <v>14000.132294586267</v>
      </c>
      <c r="C19" t="s">
        <v>93</v>
      </c>
      <c r="D19">
        <f>fzRHP</f>
        <v>14000.132294586267</v>
      </c>
      <c r="E19">
        <f>fzRHP</f>
        <v>14000.132294586267</v>
      </c>
      <c r="V19" s="27">
        <v>1.1499999999999999</v>
      </c>
      <c r="W19" s="32">
        <f t="shared" si="47"/>
        <v>141.25375446227542</v>
      </c>
      <c r="X19">
        <f t="shared" si="18"/>
        <v>-2.0749887507672389</v>
      </c>
      <c r="Y19" s="28">
        <f t="shared" si="33"/>
        <v>-0.50582217849980859</v>
      </c>
      <c r="Z19" s="28">
        <f t="shared" si="34"/>
        <v>-19.364499966689291</v>
      </c>
      <c r="AA19" s="28">
        <f t="shared" si="35"/>
        <v>4.4207700785697432E-4</v>
      </c>
      <c r="AB19" s="28">
        <f t="shared" si="36"/>
        <v>-0.57806377785775076</v>
      </c>
      <c r="AC19" s="28">
        <f t="shared" si="48"/>
        <v>5.9606264697265852E-8</v>
      </c>
      <c r="AD19" s="28">
        <f t="shared" si="37"/>
        <v>6.7123783813385325E-3</v>
      </c>
      <c r="AE19" s="28">
        <f t="shared" si="49"/>
        <v>-2.5803687926529255</v>
      </c>
      <c r="AF19" s="28">
        <f t="shared" si="50"/>
        <v>-19.935851366165704</v>
      </c>
      <c r="AG19" s="28">
        <f t="shared" si="5"/>
        <v>92.110410468749379</v>
      </c>
      <c r="AH19" s="28">
        <f t="shared" si="38"/>
        <v>-46.225405801510398</v>
      </c>
      <c r="AI19" s="28">
        <f t="shared" si="39"/>
        <v>-89.720195903487237</v>
      </c>
      <c r="AJ19" s="28">
        <f t="shared" si="51"/>
        <v>4.5801235408904602E-3</v>
      </c>
      <c r="AK19" s="28">
        <f t="shared" si="40"/>
        <v>1.8605052705017786</v>
      </c>
      <c r="AL19" s="29">
        <f t="shared" si="41"/>
        <v>-4.1242836074657495E-6</v>
      </c>
      <c r="AM19" s="28">
        <f t="shared" si="42"/>
        <v>-5.583476638932304E-2</v>
      </c>
      <c r="AN19" s="28">
        <f t="shared" si="52"/>
        <v>45.889580666496265</v>
      </c>
      <c r="AO19" s="28">
        <f t="shared" si="53"/>
        <v>-87.915525399374786</v>
      </c>
      <c r="AP19">
        <f t="shared" si="11"/>
        <v>23.609121289162623</v>
      </c>
      <c r="AQ19">
        <f t="shared" si="12"/>
        <v>-26.020599913279625</v>
      </c>
      <c r="AR19" s="28">
        <f t="shared" si="54"/>
        <v>40.897733249726343</v>
      </c>
      <c r="AS19" s="30">
        <f t="shared" si="55"/>
        <v>-107.85137676554049</v>
      </c>
      <c r="AT19" s="28">
        <f t="shared" si="43"/>
        <v>8.6741066175167747E-8</v>
      </c>
      <c r="AU19" s="28">
        <f t="shared" si="44"/>
        <v>8.0973489280047814E-3</v>
      </c>
      <c r="AV19" s="29">
        <f t="shared" si="45"/>
        <v>-2.1685217471641085E-10</v>
      </c>
      <c r="AW19" s="28">
        <f t="shared" si="46"/>
        <v>-4.0486744908895515E-4</v>
      </c>
      <c r="AX19" s="31">
        <f t="shared" si="56"/>
        <v>8.6524214000451333E-8</v>
      </c>
      <c r="AY19" s="28">
        <f t="shared" si="57"/>
        <v>7.6924814789158264E-3</v>
      </c>
      <c r="AZ19" s="8">
        <f t="shared" si="58"/>
        <v>40.89773333625056</v>
      </c>
      <c r="BA19" s="8">
        <f t="shared" si="59"/>
        <v>-107.84368428406158</v>
      </c>
      <c r="BB19" s="8">
        <f t="shared" si="60"/>
        <v>72.156315715938419</v>
      </c>
      <c r="BD19" s="32">
        <f t="shared" si="61"/>
        <v>41</v>
      </c>
      <c r="BE19" s="32">
        <f t="shared" si="62"/>
        <v>-108</v>
      </c>
      <c r="BF19" s="32">
        <f t="shared" si="63"/>
        <v>72</v>
      </c>
    </row>
    <row r="20" spans="1:58" x14ac:dyDescent="0.2">
      <c r="A20" t="s">
        <v>95</v>
      </c>
      <c r="B20">
        <f>1/2/PI()/D8/D9</f>
        <v>1205719.265847692</v>
      </c>
      <c r="C20" t="s">
        <v>93</v>
      </c>
      <c r="D20">
        <f>fzESR</f>
        <v>1205719.265847692</v>
      </c>
      <c r="E20">
        <f>fzESR</f>
        <v>1205719.265847692</v>
      </c>
      <c r="V20" s="27">
        <v>1.1599999999999999</v>
      </c>
      <c r="W20" s="32">
        <f t="shared" si="47"/>
        <v>144.54397707459276</v>
      </c>
      <c r="X20">
        <f t="shared" si="18"/>
        <v>-2.0749887507672389</v>
      </c>
      <c r="Y20" s="28">
        <f t="shared" si="33"/>
        <v>-0.5282668650401402</v>
      </c>
      <c r="Z20" s="28">
        <f t="shared" si="34"/>
        <v>-19.780911107759227</v>
      </c>
      <c r="AA20" s="28">
        <f t="shared" si="35"/>
        <v>4.6291034504071125E-4</v>
      </c>
      <c r="AB20" s="28">
        <f t="shared" si="36"/>
        <v>-0.59152766709605653</v>
      </c>
      <c r="AC20" s="28">
        <f t="shared" si="48"/>
        <v>6.2415421947836206E-8</v>
      </c>
      <c r="AD20" s="28">
        <f t="shared" si="37"/>
        <v>6.868729757679581E-3</v>
      </c>
      <c r="AE20" s="28">
        <f t="shared" si="49"/>
        <v>-2.6027926430469162</v>
      </c>
      <c r="AF20" s="28">
        <f t="shared" si="50"/>
        <v>-20.365570045097602</v>
      </c>
      <c r="AG20" s="28">
        <f t="shared" si="5"/>
        <v>92.110410468749379</v>
      </c>
      <c r="AH20" s="28">
        <f t="shared" si="38"/>
        <v>-46.425401139985325</v>
      </c>
      <c r="AI20" s="28">
        <f t="shared" si="39"/>
        <v>-89.726564924480485</v>
      </c>
      <c r="AJ20" s="28">
        <f t="shared" si="51"/>
        <v>4.7958589734041169E-3</v>
      </c>
      <c r="AK20" s="28">
        <f t="shared" si="40"/>
        <v>1.9038104767306687</v>
      </c>
      <c r="AL20" s="29">
        <f t="shared" si="41"/>
        <v>-4.3186550080119873E-6</v>
      </c>
      <c r="AM20" s="28">
        <f t="shared" si="42"/>
        <v>-5.7135324319450578E-2</v>
      </c>
      <c r="AN20" s="28">
        <f t="shared" si="52"/>
        <v>45.689800869082447</v>
      </c>
      <c r="AO20" s="28">
        <f t="shared" si="53"/>
        <v>-87.879889772069262</v>
      </c>
      <c r="AP20">
        <f t="shared" si="11"/>
        <v>23.609121289162623</v>
      </c>
      <c r="AQ20">
        <f t="shared" si="12"/>
        <v>-26.020599913279625</v>
      </c>
      <c r="AR20" s="28">
        <f t="shared" si="54"/>
        <v>40.675529601918527</v>
      </c>
      <c r="AS20" s="30">
        <f t="shared" si="55"/>
        <v>-108.24545981716686</v>
      </c>
      <c r="AT20" s="28">
        <f t="shared" si="43"/>
        <v>9.0829046986903968E-8</v>
      </c>
      <c r="AU20" s="28">
        <f t="shared" si="44"/>
        <v>8.2859604114795347E-3</v>
      </c>
      <c r="AV20" s="29">
        <f t="shared" si="45"/>
        <v>-2.2707211720720375E-10</v>
      </c>
      <c r="AW20" s="28">
        <f t="shared" si="46"/>
        <v>-4.1429802345498785E-4</v>
      </c>
      <c r="AX20" s="31">
        <f t="shared" si="56"/>
        <v>9.0601974869696761E-8</v>
      </c>
      <c r="AY20" s="28">
        <f t="shared" si="57"/>
        <v>7.8716623880245463E-3</v>
      </c>
      <c r="AZ20" s="8">
        <f t="shared" si="58"/>
        <v>40.675529692520499</v>
      </c>
      <c r="BA20" s="8">
        <f t="shared" si="59"/>
        <v>-108.23758815477883</v>
      </c>
      <c r="BB20" s="8">
        <f t="shared" si="60"/>
        <v>71.762411845221166</v>
      </c>
      <c r="BD20" s="32">
        <f t="shared" si="61"/>
        <v>41</v>
      </c>
      <c r="BE20" s="32">
        <f t="shared" si="62"/>
        <v>-108</v>
      </c>
      <c r="BF20" s="32">
        <f t="shared" si="63"/>
        <v>72</v>
      </c>
    </row>
    <row r="21" spans="1:58" x14ac:dyDescent="0.2">
      <c r="A21" t="s">
        <v>96</v>
      </c>
      <c r="B21">
        <f>20*LOG(B12*D17/2)</f>
        <v>-2.0749887507672389</v>
      </c>
      <c r="C21" t="s">
        <v>97</v>
      </c>
      <c r="D21">
        <f>DC_gain_power</f>
        <v>-2.0749887507672389</v>
      </c>
      <c r="E21">
        <f>DC_gain_power</f>
        <v>-2.0749887507672389</v>
      </c>
      <c r="F21">
        <v>100</v>
      </c>
      <c r="G21">
        <v>1000000</v>
      </c>
      <c r="V21" s="27">
        <v>1.17</v>
      </c>
      <c r="W21" s="32">
        <f t="shared" si="47"/>
        <v>147.91083881682073</v>
      </c>
      <c r="X21">
        <f t="shared" si="18"/>
        <v>-2.0749887507672389</v>
      </c>
      <c r="Y21" s="28">
        <f t="shared" si="33"/>
        <v>-0.55164567112792584</v>
      </c>
      <c r="Z21" s="28">
        <f t="shared" si="34"/>
        <v>-20.204779765004918</v>
      </c>
      <c r="AA21" s="28">
        <f t="shared" si="35"/>
        <v>4.8472542004460492E-4</v>
      </c>
      <c r="AB21" s="28">
        <f t="shared" si="36"/>
        <v>-0.60530510295995632</v>
      </c>
      <c r="AC21" s="28">
        <f t="shared" si="48"/>
        <v>6.5356969785731043E-8</v>
      </c>
      <c r="AD21" s="28">
        <f t="shared" si="37"/>
        <v>7.0287230253169072E-3</v>
      </c>
      <c r="AE21" s="28">
        <f t="shared" si="49"/>
        <v>-2.6261496311181505</v>
      </c>
      <c r="AF21" s="28">
        <f t="shared" si="50"/>
        <v>-20.803056144939557</v>
      </c>
      <c r="AG21" s="28">
        <f t="shared" si="5"/>
        <v>92.110410468749379</v>
      </c>
      <c r="AH21" s="28">
        <f t="shared" si="38"/>
        <v>-46.625396688258782</v>
      </c>
      <c r="AI21" s="28">
        <f t="shared" si="39"/>
        <v>-89.732788975385844</v>
      </c>
      <c r="AJ21" s="28">
        <f t="shared" si="51"/>
        <v>5.021750218070874E-3</v>
      </c>
      <c r="AK21" s="28">
        <f t="shared" si="40"/>
        <v>1.9481221379463229</v>
      </c>
      <c r="AL21" s="29">
        <f t="shared" si="41"/>
        <v>-4.5221868429676818E-6</v>
      </c>
      <c r="AM21" s="28">
        <f t="shared" si="42"/>
        <v>-5.8466176074443911E-2</v>
      </c>
      <c r="AN21" s="28">
        <f t="shared" si="52"/>
        <v>45.490031008521825</v>
      </c>
      <c r="AO21" s="28">
        <f t="shared" si="53"/>
        <v>-87.843133013513963</v>
      </c>
      <c r="AP21">
        <f t="shared" si="11"/>
        <v>23.609121289162623</v>
      </c>
      <c r="AQ21">
        <f t="shared" si="12"/>
        <v>-26.020599913279625</v>
      </c>
      <c r="AR21" s="28">
        <f t="shared" si="54"/>
        <v>40.452402753286663</v>
      </c>
      <c r="AS21" s="30">
        <f t="shared" si="55"/>
        <v>-108.64618915845352</v>
      </c>
      <c r="AT21" s="28">
        <f t="shared" si="43"/>
        <v>9.5109686921841542E-8</v>
      </c>
      <c r="AU21" s="28">
        <f t="shared" si="44"/>
        <v>8.4789652205969832E-3</v>
      </c>
      <c r="AV21" s="29">
        <f t="shared" si="45"/>
        <v>-2.377742234312985E-10</v>
      </c>
      <c r="AW21" s="28">
        <f t="shared" si="46"/>
        <v>-4.2394826411690836E-4</v>
      </c>
      <c r="AX21" s="31">
        <f t="shared" si="56"/>
        <v>9.4871912698410246E-8</v>
      </c>
      <c r="AY21" s="28">
        <f t="shared" si="57"/>
        <v>8.0550169564800756E-3</v>
      </c>
      <c r="AZ21" s="8">
        <f t="shared" si="58"/>
        <v>40.452402848158577</v>
      </c>
      <c r="BA21" s="8">
        <f t="shared" si="59"/>
        <v>-108.63813414149705</v>
      </c>
      <c r="BB21" s="8">
        <f t="shared" si="60"/>
        <v>71.361865858502952</v>
      </c>
      <c r="BD21" s="32">
        <f t="shared" si="61"/>
        <v>40</v>
      </c>
      <c r="BE21" s="32">
        <f t="shared" si="62"/>
        <v>-109</v>
      </c>
      <c r="BF21" s="32">
        <f t="shared" si="63"/>
        <v>71</v>
      </c>
    </row>
    <row r="22" spans="1:58" x14ac:dyDescent="0.2">
      <c r="V22" s="27">
        <v>1.18</v>
      </c>
      <c r="W22" s="32">
        <f t="shared" si="47"/>
        <v>151.35612484362088</v>
      </c>
      <c r="X22">
        <f t="shared" si="18"/>
        <v>-2.0749887507672389</v>
      </c>
      <c r="Y22" s="28">
        <f t="shared" si="33"/>
        <v>-0.57599214219031236</v>
      </c>
      <c r="Z22" s="28">
        <f t="shared" si="34"/>
        <v>-20.636145040207335</v>
      </c>
      <c r="AA22" s="28">
        <f t="shared" si="35"/>
        <v>5.0756849040908933E-4</v>
      </c>
      <c r="AB22" s="28">
        <f t="shared" si="36"/>
        <v>-0.61940338405156425</v>
      </c>
      <c r="AC22" s="28">
        <f t="shared" si="48"/>
        <v>6.8437149338130196E-8</v>
      </c>
      <c r="AD22" s="28">
        <f t="shared" si="37"/>
        <v>7.1924430147887923E-3</v>
      </c>
      <c r="AE22" s="28">
        <f t="shared" si="49"/>
        <v>-2.6504732560299926</v>
      </c>
      <c r="AF22" s="28">
        <f t="shared" si="50"/>
        <v>-21.248355981244114</v>
      </c>
      <c r="AG22" s="28">
        <f t="shared" si="5"/>
        <v>92.110410468749379</v>
      </c>
      <c r="AH22" s="28">
        <f t="shared" si="38"/>
        <v>-46.825392436888663</v>
      </c>
      <c r="AI22" s="28">
        <f t="shared" si="39"/>
        <v>-89.738871355689582</v>
      </c>
      <c r="AJ22" s="28">
        <f t="shared" si="51"/>
        <v>5.2582747967822446E-3</v>
      </c>
      <c r="AK22" s="28">
        <f t="shared" si="40"/>
        <v>1.9934635366261413</v>
      </c>
      <c r="AL22" s="29">
        <f t="shared" si="41"/>
        <v>-4.735310826225345E-6</v>
      </c>
      <c r="AM22" s="28">
        <f t="shared" si="42"/>
        <v>-5.9828027283771915E-2</v>
      </c>
      <c r="AN22" s="28">
        <f t="shared" si="52"/>
        <v>45.290271571346672</v>
      </c>
      <c r="AO22" s="28">
        <f t="shared" si="53"/>
        <v>-87.805235846347216</v>
      </c>
      <c r="AP22">
        <f t="shared" si="11"/>
        <v>23.609121289162623</v>
      </c>
      <c r="AQ22">
        <f t="shared" si="12"/>
        <v>-26.020599913279625</v>
      </c>
      <c r="AR22" s="28">
        <f t="shared" si="54"/>
        <v>40.228319691199687</v>
      </c>
      <c r="AS22" s="30">
        <f t="shared" si="55"/>
        <v>-109.05359182759133</v>
      </c>
      <c r="AT22" s="28">
        <f t="shared" si="43"/>
        <v>9.9592069944326402E-8</v>
      </c>
      <c r="AU22" s="28">
        <f t="shared" si="44"/>
        <v>8.6764656890441234E-3</v>
      </c>
      <c r="AV22" s="29">
        <f t="shared" si="45"/>
        <v>-2.489797085929617E-10</v>
      </c>
      <c r="AW22" s="28">
        <f t="shared" si="46"/>
        <v>-4.3382328776004969E-4</v>
      </c>
      <c r="AX22" s="31">
        <f t="shared" si="56"/>
        <v>9.9343090235733439E-8</v>
      </c>
      <c r="AY22" s="28">
        <f t="shared" si="57"/>
        <v>8.2426424012840734E-3</v>
      </c>
      <c r="AZ22" s="8">
        <f t="shared" si="58"/>
        <v>40.228319790542777</v>
      </c>
      <c r="BA22" s="8">
        <f t="shared" si="59"/>
        <v>-109.04534918519005</v>
      </c>
      <c r="BB22" s="8">
        <f t="shared" si="60"/>
        <v>70.954650814809952</v>
      </c>
      <c r="BD22" s="32">
        <f t="shared" si="61"/>
        <v>40</v>
      </c>
      <c r="BE22" s="32">
        <f t="shared" si="62"/>
        <v>-109</v>
      </c>
      <c r="BF22" s="32">
        <f t="shared" si="63"/>
        <v>71</v>
      </c>
    </row>
    <row r="23" spans="1:58" x14ac:dyDescent="0.2">
      <c r="A23" s="66" t="s">
        <v>98</v>
      </c>
      <c r="B23" s="66"/>
      <c r="V23" s="27">
        <v>1.19</v>
      </c>
      <c r="W23" s="32">
        <f t="shared" si="47"/>
        <v>154.88166189124817</v>
      </c>
      <c r="X23">
        <f t="shared" si="18"/>
        <v>-2.0749887507672389</v>
      </c>
      <c r="Y23" s="28">
        <f t="shared" si="33"/>
        <v>-0.60134058162328741</v>
      </c>
      <c r="Z23" s="28">
        <f t="shared" si="34"/>
        <v>-21.075039986898283</v>
      </c>
      <c r="AA23" s="28">
        <f t="shared" si="35"/>
        <v>5.3148799273801026E-4</v>
      </c>
      <c r="AB23" s="28">
        <f t="shared" si="36"/>
        <v>-0.63382997863342438</v>
      </c>
      <c r="AC23" s="28">
        <f t="shared" si="48"/>
        <v>7.1662491030435844E-8</v>
      </c>
      <c r="AD23" s="28">
        <f t="shared" si="37"/>
        <v>7.3599765325900379E-3</v>
      </c>
      <c r="AE23" s="28">
        <f t="shared" si="49"/>
        <v>-2.6757977727352973</v>
      </c>
      <c r="AF23" s="28">
        <f t="shared" si="50"/>
        <v>-21.701509988999117</v>
      </c>
      <c r="AG23" s="28">
        <f t="shared" si="5"/>
        <v>92.110410468749379</v>
      </c>
      <c r="AH23" s="28">
        <f t="shared" si="38"/>
        <v>-47.025388376857848</v>
      </c>
      <c r="AI23" s="28">
        <f t="shared" si="39"/>
        <v>-89.744815289801537</v>
      </c>
      <c r="AJ23" s="28">
        <f t="shared" si="51"/>
        <v>5.5059326297479203E-3</v>
      </c>
      <c r="AK23" s="28">
        <f t="shared" si="40"/>
        <v>2.0398584860913305</v>
      </c>
      <c r="AL23" s="29">
        <f t="shared" si="41"/>
        <v>-4.9584790248578337E-6</v>
      </c>
      <c r="AM23" s="28">
        <f t="shared" si="42"/>
        <v>-6.1221600012813328E-2</v>
      </c>
      <c r="AN23" s="28">
        <f t="shared" si="52"/>
        <v>45.090523066042252</v>
      </c>
      <c r="AO23" s="28">
        <f t="shared" si="53"/>
        <v>-87.766178403723018</v>
      </c>
      <c r="AP23">
        <f t="shared" si="11"/>
        <v>23.609121289162623</v>
      </c>
      <c r="AQ23">
        <f t="shared" si="12"/>
        <v>-26.020599913279625</v>
      </c>
      <c r="AR23" s="28">
        <f t="shared" si="54"/>
        <v>40.003246669189963</v>
      </c>
      <c r="AS23" s="30">
        <f t="shared" si="55"/>
        <v>-109.46768839272214</v>
      </c>
      <c r="AT23" s="28">
        <f t="shared" si="43"/>
        <v>1.0428569853678757E-7</v>
      </c>
      <c r="AU23" s="28">
        <f t="shared" si="44"/>
        <v>8.8785665341647568E-3</v>
      </c>
      <c r="AV23" s="29">
        <f t="shared" si="45"/>
        <v>-2.6071364520632638E-10</v>
      </c>
      <c r="AW23" s="28">
        <f t="shared" si="46"/>
        <v>-4.4392833025265601E-4</v>
      </c>
      <c r="AX23" s="31">
        <f t="shared" si="56"/>
        <v>1.0402498489158124E-7</v>
      </c>
      <c r="AY23" s="28">
        <f t="shared" si="57"/>
        <v>8.4346382039121003E-3</v>
      </c>
      <c r="AZ23" s="8">
        <f t="shared" si="58"/>
        <v>40.003246773214947</v>
      </c>
      <c r="BA23" s="8">
        <f t="shared" si="59"/>
        <v>-109.45925375451823</v>
      </c>
      <c r="BB23" s="8">
        <f t="shared" si="60"/>
        <v>70.54074624548177</v>
      </c>
      <c r="BD23" s="32">
        <f t="shared" si="61"/>
        <v>40</v>
      </c>
      <c r="BE23" s="32">
        <f t="shared" si="62"/>
        <v>-109</v>
      </c>
      <c r="BF23" s="32">
        <f t="shared" si="63"/>
        <v>71</v>
      </c>
    </row>
    <row r="24" spans="1:58" x14ac:dyDescent="0.2">
      <c r="A24" t="s">
        <v>99</v>
      </c>
      <c r="B24" s="10">
        <v>224</v>
      </c>
      <c r="C24" t="s">
        <v>100</v>
      </c>
      <c r="D24">
        <f>B24*1000000</f>
        <v>224000000</v>
      </c>
      <c r="V24" s="27">
        <v>1.2</v>
      </c>
      <c r="W24" s="32">
        <f t="shared" si="47"/>
        <v>158.48931924611136</v>
      </c>
      <c r="X24">
        <f t="shared" si="18"/>
        <v>-2.0749887507672389</v>
      </c>
      <c r="Y24" s="28">
        <f t="shared" si="33"/>
        <v>-0.62772603016777462</v>
      </c>
      <c r="Z24" s="28">
        <f t="shared" si="34"/>
        <v>-21.521491227004574</v>
      </c>
      <c r="AA24" s="28">
        <f t="shared" si="35"/>
        <v>5.5653464528045051E-4</v>
      </c>
      <c r="AB24" s="28">
        <f t="shared" si="36"/>
        <v>-0.64859252855568861</v>
      </c>
      <c r="AC24" s="28">
        <f t="shared" si="48"/>
        <v>7.5039841587439618E-8</v>
      </c>
      <c r="AD24" s="28">
        <f t="shared" si="37"/>
        <v>7.5314124071978869E-3</v>
      </c>
      <c r="AE24" s="28">
        <f t="shared" si="49"/>
        <v>-2.7021581712498914</v>
      </c>
      <c r="AF24" s="28">
        <f t="shared" si="50"/>
        <v>-22.162552343153067</v>
      </c>
      <c r="AG24" s="28">
        <f t="shared" si="5"/>
        <v>92.110410468749379</v>
      </c>
      <c r="AH24" s="28">
        <f t="shared" si="38"/>
        <v>-47.225384499554963</v>
      </c>
      <c r="AI24" s="28">
        <f t="shared" si="39"/>
        <v>-89.750623928762238</v>
      </c>
      <c r="AJ24" s="28">
        <f t="shared" si="51"/>
        <v>5.76524708085383E-3</v>
      </c>
      <c r="AK24" s="28">
        <f t="shared" si="40"/>
        <v>2.0873313420549082</v>
      </c>
      <c r="AL24" s="29">
        <f t="shared" si="41"/>
        <v>-5.1921648003101329E-6</v>
      </c>
      <c r="AM24" s="28">
        <f t="shared" si="42"/>
        <v>-6.2647633145676174E-2</v>
      </c>
      <c r="AN24" s="28">
        <f t="shared" si="52"/>
        <v>44.890786024110469</v>
      </c>
      <c r="AO24" s="28">
        <f t="shared" si="53"/>
        <v>-87.725940219853001</v>
      </c>
      <c r="AP24">
        <f t="shared" si="11"/>
        <v>23.609121289162623</v>
      </c>
      <c r="AQ24">
        <f t="shared" si="12"/>
        <v>-26.020599913279625</v>
      </c>
      <c r="AR24" s="28">
        <f t="shared" si="54"/>
        <v>39.777149228743582</v>
      </c>
      <c r="AS24" s="30">
        <f t="shared" si="55"/>
        <v>-109.88849256300607</v>
      </c>
      <c r="AT24" s="28">
        <f t="shared" si="43"/>
        <v>1.0920053227283194E-7</v>
      </c>
      <c r="AU24" s="28">
        <f t="shared" si="44"/>
        <v>9.0853749124819652E-3</v>
      </c>
      <c r="AV24" s="29">
        <f t="shared" si="45"/>
        <v>-2.7300110578552586E-10</v>
      </c>
      <c r="AW24" s="28">
        <f t="shared" si="46"/>
        <v>-4.5426874942201069E-4</v>
      </c>
      <c r="AX24" s="31">
        <f t="shared" si="56"/>
        <v>1.0892753116704641E-7</v>
      </c>
      <c r="AY24" s="28">
        <f t="shared" si="57"/>
        <v>8.6311061630599539E-3</v>
      </c>
      <c r="AZ24" s="8">
        <f t="shared" si="58"/>
        <v>39.777149337671112</v>
      </c>
      <c r="BA24" s="8">
        <f t="shared" si="59"/>
        <v>-109.879861456843</v>
      </c>
      <c r="BB24" s="8">
        <f t="shared" si="60"/>
        <v>70.120138543156997</v>
      </c>
      <c r="BD24" s="32">
        <f t="shared" si="61"/>
        <v>40</v>
      </c>
      <c r="BE24" s="32">
        <f t="shared" si="62"/>
        <v>-110</v>
      </c>
      <c r="BF24" s="32">
        <f t="shared" si="63"/>
        <v>70</v>
      </c>
    </row>
    <row r="25" spans="1:58" x14ac:dyDescent="0.2">
      <c r="A25" t="s">
        <v>101</v>
      </c>
      <c r="B25" s="45">
        <f>Sheet1!B47</f>
        <v>36.6</v>
      </c>
      <c r="C25" t="s">
        <v>16</v>
      </c>
      <c r="D25">
        <f>B25*1000</f>
        <v>36600</v>
      </c>
      <c r="V25" s="27">
        <v>1.21</v>
      </c>
      <c r="W25" s="32">
        <f t="shared" si="47"/>
        <v>162.18100973589299</v>
      </c>
      <c r="X25">
        <f t="shared" si="18"/>
        <v>-2.0749887507672389</v>
      </c>
      <c r="Y25" s="28">
        <f t="shared" si="33"/>
        <v>-0.6551842414866802</v>
      </c>
      <c r="Z25" s="28">
        <f t="shared" si="34"/>
        <v>-21.975518562478371</v>
      </c>
      <c r="AA25" s="28">
        <f t="shared" si="35"/>
        <v>5.8276155537141574E-4</v>
      </c>
      <c r="AB25" s="28">
        <f t="shared" si="36"/>
        <v>-0.66369885327299849</v>
      </c>
      <c r="AC25" s="28">
        <f t="shared" si="48"/>
        <v>7.8576360176011141E-8</v>
      </c>
      <c r="AD25" s="28">
        <f t="shared" si="37"/>
        <v>7.706841536169992E-3</v>
      </c>
      <c r="AE25" s="28">
        <f t="shared" si="49"/>
        <v>-2.7295901521221877</v>
      </c>
      <c r="AF25" s="28">
        <f t="shared" si="50"/>
        <v>-22.631510574215199</v>
      </c>
      <c r="AG25" s="28">
        <f t="shared" si="5"/>
        <v>92.110410468749379</v>
      </c>
      <c r="AH25" s="28">
        <f t="shared" si="38"/>
        <v>-47.42538079675623</v>
      </c>
      <c r="AI25" s="28">
        <f t="shared" si="39"/>
        <v>-89.756300351911065</v>
      </c>
      <c r="AJ25" s="28">
        <f t="shared" si="51"/>
        <v>6.0367660512854237E-3</v>
      </c>
      <c r="AK25" s="28">
        <f t="shared" si="40"/>
        <v>2.1359070143807193</v>
      </c>
      <c r="AL25" s="29">
        <f t="shared" si="41"/>
        <v>-5.4368638354170957E-6</v>
      </c>
      <c r="AM25" s="28">
        <f t="shared" si="42"/>
        <v>-6.4106882776932203E-2</v>
      </c>
      <c r="AN25" s="28">
        <f t="shared" si="52"/>
        <v>44.6910610011806</v>
      </c>
      <c r="AO25" s="28">
        <f t="shared" si="53"/>
        <v>-87.684500220307271</v>
      </c>
      <c r="AP25">
        <f t="shared" si="11"/>
        <v>23.609121289162623</v>
      </c>
      <c r="AQ25">
        <f t="shared" si="12"/>
        <v>-26.020599913279625</v>
      </c>
      <c r="AR25" s="28">
        <f t="shared" si="54"/>
        <v>39.549992224941406</v>
      </c>
      <c r="AS25" s="30">
        <f t="shared" si="55"/>
        <v>-110.31601079452247</v>
      </c>
      <c r="AT25" s="28">
        <f t="shared" si="43"/>
        <v>1.1434699553186021E-7</v>
      </c>
      <c r="AU25" s="28">
        <f t="shared" si="44"/>
        <v>9.2970004765137951E-3</v>
      </c>
      <c r="AV25" s="29">
        <f t="shared" si="45"/>
        <v>-2.8586716284469375E-10</v>
      </c>
      <c r="AW25" s="28">
        <f t="shared" si="46"/>
        <v>-4.6485002789522633E-4</v>
      </c>
      <c r="AX25" s="31">
        <f t="shared" si="56"/>
        <v>1.1406112836901552E-7</v>
      </c>
      <c r="AY25" s="28">
        <f t="shared" si="57"/>
        <v>8.8321504486185681E-3</v>
      </c>
      <c r="AZ25" s="8">
        <f t="shared" si="58"/>
        <v>39.549992339002536</v>
      </c>
      <c r="BA25" s="8">
        <f t="shared" si="59"/>
        <v>-110.30717864407386</v>
      </c>
      <c r="BB25" s="8">
        <f t="shared" si="60"/>
        <v>69.692821355926142</v>
      </c>
      <c r="BD25" s="32">
        <f t="shared" si="61"/>
        <v>40</v>
      </c>
      <c r="BE25" s="32">
        <f t="shared" si="62"/>
        <v>-110</v>
      </c>
      <c r="BF25" s="32">
        <f t="shared" si="63"/>
        <v>70</v>
      </c>
    </row>
    <row r="26" spans="1:58" x14ac:dyDescent="0.2">
      <c r="A26" t="s">
        <v>102</v>
      </c>
      <c r="B26" s="10">
        <f>Sheet1!B48/1000</f>
        <v>1E-3</v>
      </c>
      <c r="C26" t="s">
        <v>31</v>
      </c>
      <c r="D26">
        <f>B26/1000000</f>
        <v>1.0000000000000001E-9</v>
      </c>
      <c r="V26" s="27">
        <v>1.22</v>
      </c>
      <c r="W26" s="32">
        <f t="shared" si="47"/>
        <v>165.95869074375614</v>
      </c>
      <c r="X26">
        <f t="shared" si="18"/>
        <v>-2.0749887507672389</v>
      </c>
      <c r="Y26" s="28">
        <f t="shared" si="33"/>
        <v>-0.68375165374966795</v>
      </c>
      <c r="Z26" s="28">
        <f t="shared" si="34"/>
        <v>-22.437134583392485</v>
      </c>
      <c r="AA26" s="28">
        <f t="shared" si="35"/>
        <v>6.1022433190023031E-4</v>
      </c>
      <c r="AB26" s="28">
        <f t="shared" si="36"/>
        <v>-0.67915695395304199</v>
      </c>
      <c r="AC26" s="28">
        <f t="shared" si="48"/>
        <v>8.2279549263574708E-8</v>
      </c>
      <c r="AD26" s="28">
        <f t="shared" si="37"/>
        <v>7.8863569343394571E-3</v>
      </c>
      <c r="AE26" s="28">
        <f t="shared" si="49"/>
        <v>-2.758130097905457</v>
      </c>
      <c r="AF26" s="28">
        <f t="shared" si="50"/>
        <v>-23.108405180411189</v>
      </c>
      <c r="AG26" s="28">
        <f t="shared" si="5"/>
        <v>92.110410468749379</v>
      </c>
      <c r="AH26" s="28">
        <f t="shared" si="38"/>
        <v>-47.625377260607948</v>
      </c>
      <c r="AI26" s="28">
        <f t="shared" si="39"/>
        <v>-89.7618475685167</v>
      </c>
      <c r="AJ26" s="28">
        <f t="shared" si="51"/>
        <v>6.3210631236111838E-3</v>
      </c>
      <c r="AK26" s="28">
        <f t="shared" si="40"/>
        <v>2.1856109790542897</v>
      </c>
      <c r="AL26" s="29">
        <f t="shared" si="41"/>
        <v>-5.6930951662436645E-6</v>
      </c>
      <c r="AM26" s="28">
        <f t="shared" si="42"/>
        <v>-6.5600122612474721E-2</v>
      </c>
      <c r="AN26" s="28">
        <f t="shared" si="52"/>
        <v>44.491348578169877</v>
      </c>
      <c r="AO26" s="28">
        <f t="shared" si="53"/>
        <v>-87.641836712074891</v>
      </c>
      <c r="AP26">
        <f t="shared" si="11"/>
        <v>23.609121289162623</v>
      </c>
      <c r="AQ26">
        <f t="shared" si="12"/>
        <v>-26.020599913279625</v>
      </c>
      <c r="AR26" s="28">
        <f t="shared" si="54"/>
        <v>39.321739856147417</v>
      </c>
      <c r="AS26" s="30">
        <f t="shared" si="55"/>
        <v>-110.75024189248609</v>
      </c>
      <c r="AT26" s="28">
        <f t="shared" si="43"/>
        <v>1.1973600257157668E-7</v>
      </c>
      <c r="AU26" s="28">
        <f t="shared" si="44"/>
        <v>9.5135554329123916E-3</v>
      </c>
      <c r="AV26" s="29">
        <f t="shared" si="45"/>
        <v>-2.9933881755289699E-10</v>
      </c>
      <c r="AW26" s="28">
        <f t="shared" si="46"/>
        <v>-4.7567777600620654E-4</v>
      </c>
      <c r="AX26" s="31">
        <f t="shared" si="56"/>
        <v>1.1943666375402379E-7</v>
      </c>
      <c r="AY26" s="28">
        <f t="shared" si="57"/>
        <v>9.0378776569061854E-3</v>
      </c>
      <c r="AZ26" s="8">
        <f t="shared" si="58"/>
        <v>39.32173997558408</v>
      </c>
      <c r="BA26" s="8">
        <f t="shared" si="59"/>
        <v>-110.74120401482918</v>
      </c>
      <c r="BB26" s="8">
        <f t="shared" si="60"/>
        <v>69.258795985170821</v>
      </c>
      <c r="BD26" s="32">
        <f t="shared" si="61"/>
        <v>39</v>
      </c>
      <c r="BE26" s="32">
        <f t="shared" si="62"/>
        <v>-111</v>
      </c>
      <c r="BF26" s="32">
        <f t="shared" si="63"/>
        <v>69</v>
      </c>
    </row>
    <row r="27" spans="1:58" x14ac:dyDescent="0.2">
      <c r="A27" t="s">
        <v>103</v>
      </c>
      <c r="B27" s="10">
        <f>Sheet1!B49</f>
        <v>30</v>
      </c>
      <c r="C27" t="s">
        <v>35</v>
      </c>
      <c r="D27">
        <f>B27/1000000000000</f>
        <v>3E-11</v>
      </c>
      <c r="V27" s="27">
        <v>1.23</v>
      </c>
      <c r="W27" s="32">
        <f t="shared" si="47"/>
        <v>169.82436524617447</v>
      </c>
      <c r="X27">
        <f t="shared" si="18"/>
        <v>-2.0749887507672389</v>
      </c>
      <c r="Y27" s="28">
        <f t="shared" si="33"/>
        <v>-0.7134653570414623</v>
      </c>
      <c r="Z27" s="28">
        <f t="shared" si="34"/>
        <v>-22.906344274143613</v>
      </c>
      <c r="AA27" s="28">
        <f t="shared" si="35"/>
        <v>6.3898120308341082E-4</v>
      </c>
      <c r="AB27" s="28">
        <f t="shared" si="36"/>
        <v>-0.69497501767877934</v>
      </c>
      <c r="AC27" s="28">
        <f t="shared" si="48"/>
        <v>8.6157266190036719E-8</v>
      </c>
      <c r="AD27" s="28">
        <f t="shared" si="37"/>
        <v>8.0700537831324415E-3</v>
      </c>
      <c r="AE27" s="28">
        <f t="shared" si="49"/>
        <v>-2.7878150404483515</v>
      </c>
      <c r="AF27" s="28">
        <f t="shared" si="50"/>
        <v>-23.59324923803926</v>
      </c>
      <c r="AG27" s="28">
        <f t="shared" si="5"/>
        <v>92.110410468749379</v>
      </c>
      <c r="AH27" s="28">
        <f t="shared" si="38"/>
        <v>-47.825373883609863</v>
      </c>
      <c r="AI27" s="28">
        <f t="shared" si="39"/>
        <v>-89.767268519370617</v>
      </c>
      <c r="AJ27" s="28">
        <f t="shared" si="51"/>
        <v>6.6187387586070104E-3</v>
      </c>
      <c r="AK27" s="28">
        <f t="shared" si="40"/>
        <v>2.2364692903660686</v>
      </c>
      <c r="AL27" s="29">
        <f t="shared" si="41"/>
        <v>-5.9614022920365677E-6</v>
      </c>
      <c r="AM27" s="28">
        <f t="shared" si="42"/>
        <v>-6.7128144379711124E-2</v>
      </c>
      <c r="AN27" s="28">
        <f t="shared" si="52"/>
        <v>44.291649362495825</v>
      </c>
      <c r="AO27" s="28">
        <f t="shared" si="53"/>
        <v>-87.597927373384252</v>
      </c>
      <c r="AP27">
        <f t="shared" si="11"/>
        <v>23.609121289162623</v>
      </c>
      <c r="AQ27">
        <f t="shared" si="12"/>
        <v>-26.020599913279625</v>
      </c>
      <c r="AR27" s="28">
        <f t="shared" si="54"/>
        <v>39.092355697930472</v>
      </c>
      <c r="AS27" s="30">
        <f t="shared" si="55"/>
        <v>-111.19117661142351</v>
      </c>
      <c r="AT27" s="28">
        <f t="shared" si="43"/>
        <v>1.2537898645780831E-7</v>
      </c>
      <c r="AU27" s="28">
        <f t="shared" si="44"/>
        <v>9.7351546019573028E-3</v>
      </c>
      <c r="AV27" s="29">
        <f t="shared" si="45"/>
        <v>-3.1344692838906923E-10</v>
      </c>
      <c r="AW27" s="28">
        <f t="shared" si="46"/>
        <v>-4.867577347703182E-4</v>
      </c>
      <c r="AX27" s="31">
        <f t="shared" si="56"/>
        <v>1.2506553952941924E-7</v>
      </c>
      <c r="AY27" s="28">
        <f t="shared" si="57"/>
        <v>9.2483968671869844E-3</v>
      </c>
      <c r="AZ27" s="8">
        <f t="shared" si="58"/>
        <v>39.092355822996012</v>
      </c>
      <c r="BA27" s="8">
        <f t="shared" si="59"/>
        <v>-111.18192821455632</v>
      </c>
      <c r="BB27" s="8">
        <f t="shared" si="60"/>
        <v>68.818071785443678</v>
      </c>
      <c r="BD27" s="32">
        <f t="shared" si="61"/>
        <v>39</v>
      </c>
      <c r="BE27" s="32">
        <f t="shared" si="62"/>
        <v>-111</v>
      </c>
      <c r="BF27" s="32">
        <f t="shared" si="63"/>
        <v>69</v>
      </c>
    </row>
    <row r="28" spans="1:58" x14ac:dyDescent="0.2">
      <c r="A28" t="s">
        <v>104</v>
      </c>
      <c r="B28">
        <f>1/2/PI()/D25/D26</f>
        <v>4348.4957128933147</v>
      </c>
      <c r="C28" t="s">
        <v>93</v>
      </c>
      <c r="D28">
        <f>fz_comp</f>
        <v>4348.4957128933147</v>
      </c>
      <c r="E28">
        <f>fz_comp</f>
        <v>4348.4957128933147</v>
      </c>
      <c r="F28">
        <v>180</v>
      </c>
      <c r="G28">
        <v>-180</v>
      </c>
      <c r="V28" s="27">
        <v>1.24</v>
      </c>
      <c r="W28" s="32">
        <f t="shared" si="47"/>
        <v>173.78008287493756</v>
      </c>
      <c r="X28">
        <f t="shared" si="18"/>
        <v>-2.0749887507672389</v>
      </c>
      <c r="Y28" s="28">
        <f t="shared" si="33"/>
        <v>-0.74436305642143641</v>
      </c>
      <c r="Z28" s="28">
        <f t="shared" si="34"/>
        <v>-23.383144619574061</v>
      </c>
      <c r="AA28" s="28">
        <f t="shared" si="35"/>
        <v>6.6909313976469033E-4</v>
      </c>
      <c r="AB28" s="28">
        <f t="shared" si="36"/>
        <v>-0.71116142174638353</v>
      </c>
      <c r="AC28" s="28">
        <f t="shared" si="48"/>
        <v>9.0217732811057818E-8</v>
      </c>
      <c r="AD28" s="28">
        <f t="shared" si="37"/>
        <v>8.2580294810345803E-3</v>
      </c>
      <c r="AE28" s="28">
        <f t="shared" si="49"/>
        <v>-2.8186826238311777</v>
      </c>
      <c r="AF28" s="28">
        <f t="shared" si="50"/>
        <v>-24.086048011839409</v>
      </c>
      <c r="AG28" s="28">
        <f t="shared" si="5"/>
        <v>92.110410468749379</v>
      </c>
      <c r="AH28" s="28">
        <f t="shared" si="38"/>
        <v>-48.025370658599272</v>
      </c>
      <c r="AI28" s="28">
        <f t="shared" si="39"/>
        <v>-89.772566078344269</v>
      </c>
      <c r="AJ28" s="28">
        <f t="shared" si="51"/>
        <v>6.9304215471985321E-3</v>
      </c>
      <c r="AK28" s="28">
        <f t="shared" si="40"/>
        <v>2.2885085933073475</v>
      </c>
      <c r="AL28" s="29">
        <f t="shared" si="41"/>
        <v>-6.2423543237501774E-6</v>
      </c>
      <c r="AM28" s="28">
        <f t="shared" si="42"/>
        <v>-6.8691758247308943E-2</v>
      </c>
      <c r="AN28" s="28">
        <f t="shared" si="52"/>
        <v>44.091963989342979</v>
      </c>
      <c r="AO28" s="28">
        <f t="shared" si="53"/>
        <v>-87.552749243284239</v>
      </c>
      <c r="AP28">
        <f t="shared" si="11"/>
        <v>23.609121289162623</v>
      </c>
      <c r="AQ28">
        <f t="shared" si="12"/>
        <v>-26.020599913279625</v>
      </c>
      <c r="AR28" s="28">
        <f t="shared" si="54"/>
        <v>38.861802741394797</v>
      </c>
      <c r="AS28" s="30">
        <f t="shared" si="55"/>
        <v>-111.63879725512365</v>
      </c>
      <c r="AT28" s="28">
        <f t="shared" si="43"/>
        <v>1.3128791449373914E-7</v>
      </c>
      <c r="AU28" s="28">
        <f t="shared" si="44"/>
        <v>9.9619154784346426E-3</v>
      </c>
      <c r="AV28" s="29">
        <f t="shared" si="45"/>
        <v>-3.2821849652227805E-10</v>
      </c>
      <c r="AW28" s="28">
        <f t="shared" si="46"/>
        <v>-4.9809577892835589E-4</v>
      </c>
      <c r="AX28" s="31">
        <f t="shared" si="56"/>
        <v>1.3095969599721687E-7</v>
      </c>
      <c r="AY28" s="28">
        <f t="shared" si="57"/>
        <v>9.4638196995062863E-3</v>
      </c>
      <c r="AZ28" s="8">
        <f t="shared" si="58"/>
        <v>38.861802872354495</v>
      </c>
      <c r="BA28" s="8">
        <f t="shared" si="59"/>
        <v>-111.62933343542414</v>
      </c>
      <c r="BB28" s="8">
        <f t="shared" si="60"/>
        <v>68.370666564575856</v>
      </c>
      <c r="BD28" s="32">
        <f t="shared" si="61"/>
        <v>39</v>
      </c>
      <c r="BE28" s="32">
        <f t="shared" si="62"/>
        <v>-112</v>
      </c>
      <c r="BF28" s="32">
        <f t="shared" si="63"/>
        <v>68</v>
      </c>
    </row>
    <row r="29" spans="1:58" x14ac:dyDescent="0.2">
      <c r="A29" t="s">
        <v>105</v>
      </c>
      <c r="B29">
        <f>1/2/PI()/(D26+D27)/D24</f>
        <v>0.68981858136223706</v>
      </c>
      <c r="C29" t="s">
        <v>93</v>
      </c>
      <c r="D29">
        <f>fp_comp1</f>
        <v>0.68981858136223706</v>
      </c>
      <c r="E29">
        <f>fp_comp1</f>
        <v>0.68981858136223706</v>
      </c>
      <c r="V29" s="27">
        <v>1.25</v>
      </c>
      <c r="W29" s="32">
        <f t="shared" si="47"/>
        <v>177.82794100389236</v>
      </c>
      <c r="X29">
        <f t="shared" si="18"/>
        <v>-2.0749887507672389</v>
      </c>
      <c r="Y29" s="28">
        <f t="shared" si="33"/>
        <v>-0.77648303047686651</v>
      </c>
      <c r="Z29" s="28">
        <f t="shared" si="34"/>
        <v>-23.867524212990119</v>
      </c>
      <c r="AA29" s="28">
        <f t="shared" si="35"/>
        <v>7.0062398453226858E-4</v>
      </c>
      <c r="AB29" s="28">
        <f t="shared" si="36"/>
        <v>-0.72772473806095883</v>
      </c>
      <c r="AC29" s="28">
        <f t="shared" si="48"/>
        <v>9.4469562499219313E-8</v>
      </c>
      <c r="AD29" s="28">
        <f t="shared" si="37"/>
        <v>8.4503836952328649E-3</v>
      </c>
      <c r="AE29" s="28">
        <f t="shared" si="49"/>
        <v>-2.8507710627900109</v>
      </c>
      <c r="AF29" s="28">
        <f t="shared" si="50"/>
        <v>-24.586798567355846</v>
      </c>
      <c r="AG29" s="28">
        <f t="shared" si="5"/>
        <v>92.110410468749379</v>
      </c>
      <c r="AH29" s="28">
        <f t="shared" si="38"/>
        <v>-48.225367578735849</v>
      </c>
      <c r="AI29" s="28">
        <f t="shared" si="39"/>
        <v>-89.777743053911038</v>
      </c>
      <c r="AJ29" s="28">
        <f t="shared" si="51"/>
        <v>7.2567695199630741E-3</v>
      </c>
      <c r="AK29" s="28">
        <f t="shared" si="40"/>
        <v>2.3417561361787711</v>
      </c>
      <c r="AL29" s="29">
        <f t="shared" si="41"/>
        <v>-6.5365471981477491E-6</v>
      </c>
      <c r="AM29" s="28">
        <f t="shared" si="42"/>
        <v>-7.0291793254716281E-2</v>
      </c>
      <c r="AN29" s="28">
        <f t="shared" si="52"/>
        <v>43.892293122986295</v>
      </c>
      <c r="AO29" s="28">
        <f t="shared" si="53"/>
        <v>-87.506278710986976</v>
      </c>
      <c r="AP29">
        <f t="shared" si="11"/>
        <v>23.609121289162623</v>
      </c>
      <c r="AQ29">
        <f t="shared" si="12"/>
        <v>-26.020599913279625</v>
      </c>
      <c r="AR29" s="28">
        <f t="shared" si="54"/>
        <v>38.630043436079291</v>
      </c>
      <c r="AS29" s="30">
        <f t="shared" si="55"/>
        <v>-112.09307727834282</v>
      </c>
      <c r="AT29" s="28">
        <f t="shared" si="43"/>
        <v>1.3747532486434812E-7</v>
      </c>
      <c r="AU29" s="28">
        <f t="shared" si="44"/>
        <v>1.0193958293934227E-2</v>
      </c>
      <c r="AV29" s="29">
        <f t="shared" si="45"/>
        <v>-3.4368823774132429E-10</v>
      </c>
      <c r="AW29" s="28">
        <f t="shared" si="46"/>
        <v>-5.0969792006140535E-4</v>
      </c>
      <c r="AX29" s="31">
        <f t="shared" si="56"/>
        <v>1.371316366266068E-7</v>
      </c>
      <c r="AY29" s="28">
        <f t="shared" si="57"/>
        <v>9.6842603738728217E-3</v>
      </c>
      <c r="AZ29" s="8">
        <f t="shared" si="58"/>
        <v>38.630043573210926</v>
      </c>
      <c r="BA29" s="8">
        <f t="shared" si="59"/>
        <v>-112.08339301796894</v>
      </c>
      <c r="BB29" s="8">
        <f t="shared" si="60"/>
        <v>67.916606982031055</v>
      </c>
      <c r="BD29" s="32">
        <f t="shared" si="61"/>
        <v>39</v>
      </c>
      <c r="BE29" s="32">
        <f t="shared" si="62"/>
        <v>-112</v>
      </c>
      <c r="BF29" s="32">
        <f t="shared" si="63"/>
        <v>68</v>
      </c>
    </row>
    <row r="30" spans="1:58" x14ac:dyDescent="0.2">
      <c r="A30" t="s">
        <v>106</v>
      </c>
      <c r="B30">
        <f>1/2/PI()/D25/D27</f>
        <v>144949.85709644385</v>
      </c>
      <c r="C30" t="s">
        <v>93</v>
      </c>
      <c r="D30">
        <f>fp_comp2</f>
        <v>144949.85709644385</v>
      </c>
      <c r="E30">
        <f>fp_comp2</f>
        <v>144949.85709644385</v>
      </c>
      <c r="V30" s="27">
        <v>1.26</v>
      </c>
      <c r="W30" s="32">
        <f t="shared" si="47"/>
        <v>181.97008586099841</v>
      </c>
      <c r="X30">
        <f t="shared" si="18"/>
        <v>-2.0749887507672389</v>
      </c>
      <c r="Y30" s="28">
        <f t="shared" si="33"/>
        <v>-0.80986408523016329</v>
      </c>
      <c r="Z30" s="28">
        <f t="shared" si="34"/>
        <v>-24.359462868222909</v>
      </c>
      <c r="AA30" s="28">
        <f t="shared" si="35"/>
        <v>7.3364058687189454E-4</v>
      </c>
      <c r="AB30" s="28">
        <f t="shared" si="36"/>
        <v>-0.74467373763215516</v>
      </c>
      <c r="AC30" s="28">
        <f t="shared" si="48"/>
        <v>9.8921775573259585E-8</v>
      </c>
      <c r="AD30" s="28">
        <f t="shared" si="37"/>
        <v>8.6472184144604069E-3</v>
      </c>
      <c r="AE30" s="28">
        <f t="shared" si="49"/>
        <v>-2.8841190964887549</v>
      </c>
      <c r="AF30" s="28">
        <f t="shared" si="50"/>
        <v>-25.095489387440605</v>
      </c>
      <c r="AG30" s="28">
        <f t="shared" si="5"/>
        <v>92.110410468749379</v>
      </c>
      <c r="AH30" s="28">
        <f t="shared" si="38"/>
        <v>-48.425364637487064</v>
      </c>
      <c r="AI30" s="28">
        <f t="shared" si="39"/>
        <v>-89.782802190633575</v>
      </c>
      <c r="AJ30" s="28">
        <f t="shared" si="51"/>
        <v>7.5984715168084293E-3</v>
      </c>
      <c r="AK30" s="28">
        <f t="shared" si="40"/>
        <v>2.3962397834110418</v>
      </c>
      <c r="AL30" s="29">
        <f t="shared" si="41"/>
        <v>-6.8446049343343408E-6</v>
      </c>
      <c r="AM30" s="28">
        <f t="shared" si="42"/>
        <v>-7.1929097751684851E-2</v>
      </c>
      <c r="AN30" s="28">
        <f t="shared" si="52"/>
        <v>43.69263745817419</v>
      </c>
      <c r="AO30" s="28">
        <f t="shared" si="53"/>
        <v>-87.458491504974205</v>
      </c>
      <c r="AP30">
        <f t="shared" si="11"/>
        <v>23.609121289162623</v>
      </c>
      <c r="AQ30">
        <f t="shared" si="12"/>
        <v>-26.020599913279625</v>
      </c>
      <c r="AR30" s="28">
        <f t="shared" si="54"/>
        <v>38.397039737568434</v>
      </c>
      <c r="AS30" s="30">
        <f t="shared" si="55"/>
        <v>-112.55398089241481</v>
      </c>
      <c r="AT30" s="28">
        <f t="shared" si="43"/>
        <v>1.439543362796777E-7</v>
      </c>
      <c r="AU30" s="28">
        <f t="shared" si="44"/>
        <v>1.0431406080597809E-2</v>
      </c>
      <c r="AV30" s="29">
        <f t="shared" si="45"/>
        <v>-3.5988508187020924E-10</v>
      </c>
      <c r="AW30" s="28">
        <f t="shared" si="46"/>
        <v>-5.2157030977826354E-4</v>
      </c>
      <c r="AX30" s="31">
        <f t="shared" si="56"/>
        <v>1.435944511978075E-7</v>
      </c>
      <c r="AY30" s="28">
        <f t="shared" si="57"/>
        <v>9.9098357708195459E-3</v>
      </c>
      <c r="AZ30" s="8">
        <f t="shared" si="58"/>
        <v>38.397039881162883</v>
      </c>
      <c r="BA30" s="8">
        <f t="shared" si="59"/>
        <v>-112.544071056644</v>
      </c>
      <c r="BB30" s="8">
        <f t="shared" si="60"/>
        <v>67.455928943356</v>
      </c>
      <c r="BD30" s="32">
        <f t="shared" si="61"/>
        <v>38</v>
      </c>
      <c r="BE30" s="32">
        <f t="shared" si="62"/>
        <v>-113</v>
      </c>
      <c r="BF30" s="32">
        <f t="shared" si="63"/>
        <v>67</v>
      </c>
    </row>
    <row r="31" spans="1:58" x14ac:dyDescent="0.2">
      <c r="A31" t="s">
        <v>107</v>
      </c>
      <c r="B31">
        <f>20*LOG(D24*D4)</f>
        <v>92.110410468749379</v>
      </c>
      <c r="C31" t="s">
        <v>97</v>
      </c>
      <c r="D31">
        <f>DC_gain_comp</f>
        <v>92.110410468749379</v>
      </c>
      <c r="E31">
        <f>DC_gain_comp</f>
        <v>92.110410468749379</v>
      </c>
      <c r="F31">
        <v>100</v>
      </c>
      <c r="G31">
        <v>1000000</v>
      </c>
      <c r="V31" s="27">
        <v>1.27</v>
      </c>
      <c r="W31" s="32">
        <f t="shared" si="47"/>
        <v>186.2087136662868</v>
      </c>
      <c r="X31">
        <f t="shared" si="18"/>
        <v>-2.0749887507672389</v>
      </c>
      <c r="Y31" s="28">
        <f t="shared" si="33"/>
        <v>-0.84454550328132305</v>
      </c>
      <c r="Z31" s="28">
        <f t="shared" si="34"/>
        <v>-24.858931238040981</v>
      </c>
      <c r="AA31" s="28">
        <f t="shared" si="35"/>
        <v>7.6821294471890737E-4</v>
      </c>
      <c r="AB31" s="28">
        <f t="shared" si="36"/>
        <v>-0.76201739517182998</v>
      </c>
      <c r="AC31" s="28">
        <f t="shared" si="48"/>
        <v>1.0358381665596529E-7</v>
      </c>
      <c r="AD31" s="28">
        <f t="shared" si="37"/>
        <v>8.8486380030721647E-3</v>
      </c>
      <c r="AE31" s="28">
        <f t="shared" si="49"/>
        <v>-2.9187659375200261</v>
      </c>
      <c r="AF31" s="28">
        <f t="shared" si="50"/>
        <v>-25.612099995209739</v>
      </c>
      <c r="AG31" s="28">
        <f t="shared" si="5"/>
        <v>92.110410468749379</v>
      </c>
      <c r="AH31" s="28">
        <f t="shared" si="38"/>
        <v>-48.625361828614416</v>
      </c>
      <c r="AI31" s="28">
        <f t="shared" si="39"/>
        <v>-89.78774617061741</v>
      </c>
      <c r="AJ31" s="28">
        <f t="shared" si="51"/>
        <v>7.956248619490798E-3</v>
      </c>
      <c r="AK31" s="28">
        <f t="shared" si="40"/>
        <v>2.4519880285970532</v>
      </c>
      <c r="AL31" s="29">
        <f t="shared" si="41"/>
        <v>-7.167180959722668E-6</v>
      </c>
      <c r="AM31" s="28">
        <f t="shared" si="42"/>
        <v>-7.3604539848028824E-2</v>
      </c>
      <c r="AN31" s="28">
        <f t="shared" si="52"/>
        <v>43.492997721573495</v>
      </c>
      <c r="AO31" s="28">
        <f t="shared" si="53"/>
        <v>-87.409362681868387</v>
      </c>
      <c r="AP31">
        <f t="shared" si="11"/>
        <v>23.609121289162623</v>
      </c>
      <c r="AQ31">
        <f t="shared" si="12"/>
        <v>-26.020599913279625</v>
      </c>
      <c r="AR31" s="28">
        <f t="shared" si="54"/>
        <v>38.162753159936472</v>
      </c>
      <c r="AS31" s="30">
        <f t="shared" si="55"/>
        <v>-113.02146267707812</v>
      </c>
      <c r="AT31" s="28">
        <f t="shared" si="43"/>
        <v>1.5073869619119992E-7</v>
      </c>
      <c r="AU31" s="28">
        <f t="shared" si="44"/>
        <v>1.0674384736352231E-2</v>
      </c>
      <c r="AV31" s="29">
        <f t="shared" si="45"/>
        <v>-3.7684567335266776E-10</v>
      </c>
      <c r="AW31" s="28">
        <f t="shared" si="46"/>
        <v>-5.3371924297710436E-4</v>
      </c>
      <c r="AX31" s="31">
        <f t="shared" si="56"/>
        <v>1.5036185051784724E-7</v>
      </c>
      <c r="AY31" s="28">
        <f t="shared" si="57"/>
        <v>1.0140665493375127E-2</v>
      </c>
      <c r="AZ31" s="8">
        <f t="shared" si="58"/>
        <v>38.162753310298321</v>
      </c>
      <c r="BA31" s="8">
        <f t="shared" si="59"/>
        <v>-113.01132201158474</v>
      </c>
      <c r="BB31" s="8">
        <f t="shared" si="60"/>
        <v>66.988677988415262</v>
      </c>
      <c r="BD31" s="32">
        <f t="shared" si="61"/>
        <v>38</v>
      </c>
      <c r="BE31" s="32">
        <f t="shared" si="62"/>
        <v>-113</v>
      </c>
      <c r="BF31" s="32">
        <f t="shared" si="63"/>
        <v>67</v>
      </c>
    </row>
    <row r="32" spans="1:58" x14ac:dyDescent="0.2">
      <c r="A32" t="s">
        <v>108</v>
      </c>
      <c r="B32">
        <f>20*LOG(D25*D4)</f>
        <v>16.375071809954335</v>
      </c>
      <c r="C32" t="s">
        <v>97</v>
      </c>
      <c r="D32">
        <f>B32</f>
        <v>16.375071809954335</v>
      </c>
      <c r="E32">
        <f>B32</f>
        <v>16.375071809954335</v>
      </c>
      <c r="V32" s="27">
        <v>1.28</v>
      </c>
      <c r="W32" s="32">
        <f t="shared" si="47"/>
        <v>190.54607179632478</v>
      </c>
      <c r="X32">
        <f t="shared" si="18"/>
        <v>-2.0749887507672389</v>
      </c>
      <c r="Y32" s="28">
        <f t="shared" si="33"/>
        <v>-0.88056698809122314</v>
      </c>
      <c r="Z32" s="28">
        <f t="shared" si="34"/>
        <v>-25.365890441382138</v>
      </c>
      <c r="AA32" s="28">
        <f t="shared" si="35"/>
        <v>8.0441435261794758E-4</v>
      </c>
      <c r="AB32" s="28">
        <f t="shared" si="36"/>
        <v>-0.77976489379593428</v>
      </c>
      <c r="AC32" s="28">
        <f t="shared" si="48"/>
        <v>1.0846557010340733E-7</v>
      </c>
      <c r="AD32" s="28">
        <f t="shared" si="37"/>
        <v>9.0547492563802009E-3</v>
      </c>
      <c r="AE32" s="28">
        <f t="shared" si="49"/>
        <v>-2.9547512160402736</v>
      </c>
      <c r="AF32" s="28">
        <f t="shared" si="50"/>
        <v>-26.136600585921695</v>
      </c>
      <c r="AG32" s="28">
        <f t="shared" si="5"/>
        <v>92.110410468749379</v>
      </c>
      <c r="AH32" s="28">
        <f t="shared" si="38"/>
        <v>-48.825359146160174</v>
      </c>
      <c r="AI32" s="28">
        <f t="shared" si="39"/>
        <v>-89.792577614931503</v>
      </c>
      <c r="AJ32" s="28">
        <f t="shared" si="51"/>
        <v>8.3308556497746419E-3</v>
      </c>
      <c r="AK32" s="28">
        <f t="shared" si="40"/>
        <v>2.5090300077342138</v>
      </c>
      <c r="AL32" s="29">
        <f t="shared" si="41"/>
        <v>-7.5049595006104213E-6</v>
      </c>
      <c r="AM32" s="28">
        <f t="shared" si="42"/>
        <v>-7.5319007873856966E-2</v>
      </c>
      <c r="AN32" s="28">
        <f t="shared" si="52"/>
        <v>43.29337467327948</v>
      </c>
      <c r="AO32" s="28">
        <f t="shared" si="53"/>
        <v>-87.35886661507115</v>
      </c>
      <c r="AP32">
        <f t="shared" si="11"/>
        <v>23.609121289162623</v>
      </c>
      <c r="AQ32">
        <f t="shared" si="12"/>
        <v>-26.020599913279625</v>
      </c>
      <c r="AR32" s="28">
        <f t="shared" si="54"/>
        <v>37.927144833122206</v>
      </c>
      <c r="AS32" s="30">
        <f t="shared" si="55"/>
        <v>-113.49546720099285</v>
      </c>
      <c r="AT32" s="28">
        <f t="shared" si="43"/>
        <v>1.5784279043508398E-7</v>
      </c>
      <c r="AU32" s="28">
        <f t="shared" si="44"/>
        <v>1.0923023091662003E-2</v>
      </c>
      <c r="AV32" s="29">
        <f t="shared" si="45"/>
        <v>-3.9460665663243493E-10</v>
      </c>
      <c r="AW32" s="28">
        <f t="shared" si="46"/>
        <v>-5.4615116118311561E-4</v>
      </c>
      <c r="AX32" s="31">
        <f t="shared" si="56"/>
        <v>1.5744818377845155E-7</v>
      </c>
      <c r="AY32" s="28">
        <f t="shared" si="57"/>
        <v>1.0376871930478888E-2</v>
      </c>
      <c r="AZ32" s="8">
        <f t="shared" si="58"/>
        <v>37.92714499057039</v>
      </c>
      <c r="BA32" s="8">
        <f t="shared" si="59"/>
        <v>-113.48509032906237</v>
      </c>
      <c r="BB32" s="8">
        <f t="shared" si="60"/>
        <v>66.514909670937627</v>
      </c>
      <c r="BD32" s="32">
        <f t="shared" si="61"/>
        <v>38</v>
      </c>
      <c r="BE32" s="32">
        <f t="shared" si="62"/>
        <v>-113</v>
      </c>
      <c r="BF32" s="32">
        <f t="shared" si="63"/>
        <v>67</v>
      </c>
    </row>
    <row r="33" spans="1:58" x14ac:dyDescent="0.2">
      <c r="V33" s="27">
        <v>1.29</v>
      </c>
      <c r="W33" s="32">
        <f t="shared" si="47"/>
        <v>194.98445997580464</v>
      </c>
      <c r="X33">
        <f t="shared" si="18"/>
        <v>-2.0749887507672389</v>
      </c>
      <c r="Y33" s="28">
        <f t="shared" si="33"/>
        <v>-0.91796860333914232</v>
      </c>
      <c r="Z33" s="28">
        <f t="shared" si="34"/>
        <v>-25.880291702021893</v>
      </c>
      <c r="AA33" s="28">
        <f t="shared" si="35"/>
        <v>8.4232155688018589E-4</v>
      </c>
      <c r="AB33" s="28">
        <f t="shared" si="36"/>
        <v>-0.7979256298328552</v>
      </c>
      <c r="AC33" s="28">
        <f t="shared" si="48"/>
        <v>1.135773947207255E-7</v>
      </c>
      <c r="AD33" s="28">
        <f t="shared" si="37"/>
        <v>9.2656614572778784E-3</v>
      </c>
      <c r="AE33" s="28">
        <f t="shared" si="49"/>
        <v>-2.9921149189721064</v>
      </c>
      <c r="AF33" s="28">
        <f t="shared" si="50"/>
        <v>-26.668951670397469</v>
      </c>
      <c r="AG33" s="28">
        <f t="shared" si="5"/>
        <v>92.110410468749379</v>
      </c>
      <c r="AH33" s="28">
        <f t="shared" si="38"/>
        <v>-49.025356584434718</v>
      </c>
      <c r="AI33" s="28">
        <f t="shared" si="39"/>
        <v>-89.797299084996581</v>
      </c>
      <c r="AJ33" s="28">
        <f t="shared" si="51"/>
        <v>8.7230827361627575E-3</v>
      </c>
      <c r="AK33" s="28">
        <f t="shared" si="40"/>
        <v>2.5673955126753278</v>
      </c>
      <c r="AL33" s="29">
        <f t="shared" si="41"/>
        <v>-7.8586570248328941E-6</v>
      </c>
      <c r="AM33" s="28">
        <f t="shared" si="42"/>
        <v>-7.7073410850522162E-2</v>
      </c>
      <c r="AN33" s="28">
        <f t="shared" si="52"/>
        <v>43.093769108393793</v>
      </c>
      <c r="AO33" s="28">
        <f t="shared" si="53"/>
        <v>-87.306976983171765</v>
      </c>
      <c r="AP33">
        <f t="shared" si="11"/>
        <v>23.609121289162623</v>
      </c>
      <c r="AQ33">
        <f t="shared" si="12"/>
        <v>-26.020599913279625</v>
      </c>
      <c r="AR33" s="28">
        <f t="shared" si="54"/>
        <v>37.690175565304685</v>
      </c>
      <c r="AS33" s="30">
        <f t="shared" si="55"/>
        <v>-113.97592865356924</v>
      </c>
      <c r="AT33" s="28">
        <f t="shared" si="43"/>
        <v>1.652816933772156E-7</v>
      </c>
      <c r="AU33" s="28">
        <f t="shared" si="44"/>
        <v>1.1177452977836743E-2</v>
      </c>
      <c r="AV33" s="29">
        <f t="shared" si="45"/>
        <v>-4.1320467615324649E-10</v>
      </c>
      <c r="AW33" s="28">
        <f t="shared" si="46"/>
        <v>-5.5887265596388106E-4</v>
      </c>
      <c r="AX33" s="31">
        <f t="shared" si="56"/>
        <v>1.6486848870106234E-7</v>
      </c>
      <c r="AY33" s="28">
        <f t="shared" si="57"/>
        <v>1.0618580321872862E-2</v>
      </c>
      <c r="AZ33" s="8">
        <f t="shared" si="58"/>
        <v>37.690175730173173</v>
      </c>
      <c r="BA33" s="8">
        <f t="shared" si="59"/>
        <v>-113.96531007324737</v>
      </c>
      <c r="BB33" s="8">
        <f t="shared" si="60"/>
        <v>66.034689926752634</v>
      </c>
      <c r="BD33" s="32">
        <f t="shared" si="61"/>
        <v>38</v>
      </c>
      <c r="BE33" s="32">
        <f t="shared" si="62"/>
        <v>-114</v>
      </c>
      <c r="BF33" s="32">
        <f t="shared" si="63"/>
        <v>66</v>
      </c>
    </row>
    <row r="34" spans="1:58" x14ac:dyDescent="0.2">
      <c r="A34" s="66" t="s">
        <v>109</v>
      </c>
      <c r="B34" s="66"/>
      <c r="V34" s="27">
        <v>1.3</v>
      </c>
      <c r="W34" s="32">
        <f t="shared" si="47"/>
        <v>199.52623149688804</v>
      </c>
      <c r="X34">
        <f t="shared" si="18"/>
        <v>-2.0749887507672389</v>
      </c>
      <c r="Y34" s="28">
        <f t="shared" si="33"/>
        <v>-0.95679070731904237</v>
      </c>
      <c r="Z34" s="28">
        <f t="shared" si="34"/>
        <v>-26.402076001434448</v>
      </c>
      <c r="AA34" s="28">
        <f t="shared" si="35"/>
        <v>8.8201491801397612E-4</v>
      </c>
      <c r="AB34" s="28">
        <f t="shared" si="36"/>
        <v>-0.81650921774046981</v>
      </c>
      <c r="AC34" s="28">
        <f t="shared" si="48"/>
        <v>1.1893013340539903E-7</v>
      </c>
      <c r="AD34" s="28">
        <f t="shared" si="37"/>
        <v>9.4814864341829768E-3</v>
      </c>
      <c r="AE34" s="28">
        <f t="shared" si="49"/>
        <v>-3.0308973242381341</v>
      </c>
      <c r="AF34" s="28">
        <f t="shared" si="50"/>
        <v>-27.209103732740736</v>
      </c>
      <c r="AG34" s="28">
        <f t="shared" si="5"/>
        <v>92.110410468749379</v>
      </c>
      <c r="AH34" s="28">
        <f t="shared" si="38"/>
        <v>-49.225354138004477</v>
      </c>
      <c r="AI34" s="28">
        <f t="shared" si="39"/>
        <v>-89.801913083941926</v>
      </c>
      <c r="AJ34" s="28">
        <f t="shared" si="51"/>
        <v>9.1337569522028025E-3</v>
      </c>
      <c r="AK34" s="28">
        <f t="shared" si="40"/>
        <v>2.627115004785872</v>
      </c>
      <c r="AL34" s="29">
        <f t="shared" si="41"/>
        <v>-8.229023769278255E-6</v>
      </c>
      <c r="AM34" s="28">
        <f t="shared" si="42"/>
        <v>-7.8868678972538048E-2</v>
      </c>
      <c r="AN34" s="28">
        <f t="shared" si="52"/>
        <v>42.894181858673335</v>
      </c>
      <c r="AO34" s="28">
        <f t="shared" si="53"/>
        <v>-87.253666758128588</v>
      </c>
      <c r="AP34">
        <f t="shared" si="11"/>
        <v>23.609121289162623</v>
      </c>
      <c r="AQ34">
        <f t="shared" si="12"/>
        <v>-26.020599913279625</v>
      </c>
      <c r="AR34" s="28">
        <f t="shared" si="54"/>
        <v>37.4518059103182</v>
      </c>
      <c r="AS34" s="30">
        <f t="shared" si="55"/>
        <v>-114.46277049086933</v>
      </c>
      <c r="AT34" s="28">
        <f t="shared" si="43"/>
        <v>1.7307117948511818E-7</v>
      </c>
      <c r="AU34" s="28">
        <f t="shared" si="44"/>
        <v>1.1437809296929719E-2</v>
      </c>
      <c r="AV34" s="29">
        <f t="shared" si="45"/>
        <v>-4.3267830501377178E-10</v>
      </c>
      <c r="AW34" s="28">
        <f t="shared" si="46"/>
        <v>-5.7189047242431747E-4</v>
      </c>
      <c r="AX34" s="31">
        <f t="shared" si="56"/>
        <v>1.7263850118010441E-7</v>
      </c>
      <c r="AY34" s="28">
        <f t="shared" si="57"/>
        <v>1.0865918824505402E-2</v>
      </c>
      <c r="AZ34" s="8">
        <f t="shared" si="58"/>
        <v>37.451806082956701</v>
      </c>
      <c r="BA34" s="8">
        <f t="shared" si="59"/>
        <v>-114.45190457204482</v>
      </c>
      <c r="BB34" s="8">
        <f t="shared" si="60"/>
        <v>65.548095427955175</v>
      </c>
      <c r="BD34" s="32">
        <f t="shared" si="61"/>
        <v>37</v>
      </c>
      <c r="BE34" s="32">
        <f t="shared" si="62"/>
        <v>-114</v>
      </c>
      <c r="BF34" s="32">
        <f t="shared" si="63"/>
        <v>66</v>
      </c>
    </row>
    <row r="35" spans="1:58" x14ac:dyDescent="0.2">
      <c r="A35" t="s">
        <v>110</v>
      </c>
      <c r="B35" s="10">
        <f>Sheet1!B21</f>
        <v>10</v>
      </c>
      <c r="C35" t="s">
        <v>16</v>
      </c>
      <c r="D35">
        <f>B35*1000</f>
        <v>10000</v>
      </c>
      <c r="V35" s="27">
        <v>1.31</v>
      </c>
      <c r="W35" s="32">
        <f t="shared" si="47"/>
        <v>204.17379446695298</v>
      </c>
      <c r="X35">
        <f t="shared" si="18"/>
        <v>-2.0749887507672389</v>
      </c>
      <c r="Y35" s="28">
        <f t="shared" si="33"/>
        <v>-0.99707388237377237</v>
      </c>
      <c r="Z35" s="28">
        <f t="shared" si="34"/>
        <v>-26.931173748726586</v>
      </c>
      <c r="AA35" s="28">
        <f t="shared" si="35"/>
        <v>9.2357858079337193E-4</v>
      </c>
      <c r="AB35" s="28">
        <f t="shared" si="36"/>
        <v>-0.8355254951342127</v>
      </c>
      <c r="AC35" s="28">
        <f t="shared" si="48"/>
        <v>1.245351382197561E-7</v>
      </c>
      <c r="AD35" s="28">
        <f t="shared" si="37"/>
        <v>9.7023386203305279E-3</v>
      </c>
      <c r="AE35" s="28">
        <f t="shared" si="49"/>
        <v>-3.07113893002508</v>
      </c>
      <c r="AF35" s="28">
        <f t="shared" si="50"/>
        <v>-27.75699690524047</v>
      </c>
      <c r="AG35" s="28">
        <f t="shared" si="5"/>
        <v>92.110410468749379</v>
      </c>
      <c r="AH35" s="28">
        <f t="shared" si="38"/>
        <v>-49.425351801680449</v>
      </c>
      <c r="AI35" s="28">
        <f t="shared" si="39"/>
        <v>-89.806422057931343</v>
      </c>
      <c r="AJ35" s="28">
        <f t="shared" si="51"/>
        <v>9.5637440295625858E-3</v>
      </c>
      <c r="AK35" s="28">
        <f t="shared" si="40"/>
        <v>2.6882196288049913</v>
      </c>
      <c r="AL35" s="29">
        <f t="shared" si="41"/>
        <v>-8.6168453271930964E-6</v>
      </c>
      <c r="AM35" s="28">
        <f t="shared" si="42"/>
        <v>-8.0705764100717545E-2</v>
      </c>
      <c r="AN35" s="28">
        <f t="shared" si="52"/>
        <v>42.694613794253165</v>
      </c>
      <c r="AO35" s="28">
        <f t="shared" si="53"/>
        <v>-87.198908193227069</v>
      </c>
      <c r="AP35">
        <f t="shared" si="11"/>
        <v>23.609121289162623</v>
      </c>
      <c r="AQ35">
        <f t="shared" si="12"/>
        <v>-26.020599913279625</v>
      </c>
      <c r="AR35" s="28">
        <f t="shared" si="54"/>
        <v>37.211996240111084</v>
      </c>
      <c r="AS35" s="30">
        <f t="shared" si="55"/>
        <v>-114.95590509846754</v>
      </c>
      <c r="AT35" s="28">
        <f t="shared" si="43"/>
        <v>1.8122777347297058E-7</v>
      </c>
      <c r="AU35" s="28">
        <f t="shared" si="44"/>
        <v>1.1704230093264502E-2</v>
      </c>
      <c r="AV35" s="29">
        <f t="shared" si="45"/>
        <v>-4.5306804496761412E-10</v>
      </c>
      <c r="AW35" s="28">
        <f t="shared" si="46"/>
        <v>-5.8521151278301796E-4</v>
      </c>
      <c r="AX35" s="31">
        <f t="shared" si="56"/>
        <v>1.8077470542800296E-7</v>
      </c>
      <c r="AY35" s="28">
        <f t="shared" si="57"/>
        <v>1.1119018580481484E-2</v>
      </c>
      <c r="AZ35" s="8">
        <f t="shared" si="58"/>
        <v>37.211996420885789</v>
      </c>
      <c r="BA35" s="8">
        <f t="shared" si="59"/>
        <v>-114.94478607988705</v>
      </c>
      <c r="BB35" s="8">
        <f t="shared" si="60"/>
        <v>65.055213920112948</v>
      </c>
      <c r="BD35" s="32">
        <f t="shared" si="61"/>
        <v>37</v>
      </c>
      <c r="BE35" s="32">
        <f t="shared" si="62"/>
        <v>-115</v>
      </c>
      <c r="BF35" s="32">
        <f t="shared" si="63"/>
        <v>65</v>
      </c>
    </row>
    <row r="36" spans="1:58" x14ac:dyDescent="0.2">
      <c r="A36" t="s">
        <v>111</v>
      </c>
      <c r="B36">
        <f>(B11-B3)/B3*B35</f>
        <v>190</v>
      </c>
      <c r="C36" t="s">
        <v>16</v>
      </c>
      <c r="V36" s="27">
        <v>1.32</v>
      </c>
      <c r="W36" s="32">
        <f t="shared" si="47"/>
        <v>208.92961308540401</v>
      </c>
      <c r="X36">
        <f t="shared" si="18"/>
        <v>-2.0749887507672389</v>
      </c>
      <c r="Y36" s="28">
        <f t="shared" si="33"/>
        <v>-1.0388588594042301</v>
      </c>
      <c r="Z36" s="28">
        <f t="shared" si="34"/>
        <v>-27.467504470631454</v>
      </c>
      <c r="AA36" s="28">
        <f t="shared" si="35"/>
        <v>9.6710065231333435E-4</v>
      </c>
      <c r="AB36" s="28">
        <f t="shared" si="36"/>
        <v>-0.85498452792848711</v>
      </c>
      <c r="AC36" s="28">
        <f t="shared" si="48"/>
        <v>1.304042973921375E-7</v>
      </c>
      <c r="AD36" s="28">
        <f t="shared" si="37"/>
        <v>9.9283351144466882E-3</v>
      </c>
      <c r="AE36" s="28">
        <f t="shared" si="49"/>
        <v>-3.1128803791148578</v>
      </c>
      <c r="AF36" s="28">
        <f t="shared" si="50"/>
        <v>-28.312560663445495</v>
      </c>
      <c r="AG36" s="28">
        <f t="shared" si="5"/>
        <v>92.110410468749379</v>
      </c>
      <c r="AH36" s="28">
        <f t="shared" si="38"/>
        <v>-49.625349570507169</v>
      </c>
      <c r="AI36" s="28">
        <f t="shared" si="39"/>
        <v>-89.810828397459019</v>
      </c>
      <c r="AJ36" s="28">
        <f t="shared" si="51"/>
        <v>1.0013950149146923E-2</v>
      </c>
      <c r="AK36" s="28">
        <f t="shared" si="40"/>
        <v>2.7507412269069409</v>
      </c>
      <c r="AL36" s="29">
        <f t="shared" si="41"/>
        <v>-9.0229443145650193E-6</v>
      </c>
      <c r="AM36" s="28">
        <f t="shared" si="42"/>
        <v>-8.258564026679481E-2</v>
      </c>
      <c r="AN36" s="28">
        <f t="shared" si="52"/>
        <v>42.495065825447043</v>
      </c>
      <c r="AO36" s="28">
        <f t="shared" si="53"/>
        <v>-87.14267281081888</v>
      </c>
      <c r="AP36">
        <f t="shared" si="11"/>
        <v>23.609121289162623</v>
      </c>
      <c r="AQ36">
        <f t="shared" si="12"/>
        <v>-26.020599913279625</v>
      </c>
      <c r="AR36" s="28">
        <f t="shared" si="54"/>
        <v>36.970706822215185</v>
      </c>
      <c r="AS36" s="30">
        <f t="shared" si="55"/>
        <v>-115.45523347426438</v>
      </c>
      <c r="AT36" s="28">
        <f t="shared" si="43"/>
        <v>1.8976877344545577E-7</v>
      </c>
      <c r="AU36" s="28">
        <f t="shared" si="44"/>
        <v>1.1976856626627702E-2</v>
      </c>
      <c r="AV36" s="29">
        <f t="shared" si="45"/>
        <v>-4.7442211238811023E-10</v>
      </c>
      <c r="AW36" s="28">
        <f t="shared" si="46"/>
        <v>-5.9884284003189987E-4</v>
      </c>
      <c r="AX36" s="31">
        <f t="shared" si="56"/>
        <v>1.8929435133306765E-7</v>
      </c>
      <c r="AY36" s="28">
        <f t="shared" si="57"/>
        <v>1.1378013786595802E-2</v>
      </c>
      <c r="AZ36" s="8">
        <f t="shared" si="58"/>
        <v>36.970707011509539</v>
      </c>
      <c r="BA36" s="8">
        <f t="shared" si="59"/>
        <v>-115.44385546047778</v>
      </c>
      <c r="BB36" s="8">
        <f t="shared" si="60"/>
        <v>64.556144539522222</v>
      </c>
      <c r="BD36" s="32">
        <f t="shared" si="61"/>
        <v>37</v>
      </c>
      <c r="BE36" s="32">
        <f t="shared" si="62"/>
        <v>-115</v>
      </c>
      <c r="BF36" s="32">
        <f t="shared" si="63"/>
        <v>65</v>
      </c>
    </row>
    <row r="37" spans="1:58" x14ac:dyDescent="0.2">
      <c r="V37" s="27">
        <v>1.33</v>
      </c>
      <c r="W37" s="32">
        <f t="shared" si="47"/>
        <v>213.79620895022333</v>
      </c>
      <c r="X37">
        <f t="shared" si="18"/>
        <v>-2.0749887507672389</v>
      </c>
      <c r="Y37" s="28">
        <f t="shared" si="33"/>
        <v>-1.0821864375316415</v>
      </c>
      <c r="Z37" s="28">
        <f t="shared" si="34"/>
        <v>-28.010976524635698</v>
      </c>
      <c r="AA37" s="28">
        <f t="shared" si="35"/>
        <v>1.0126733884110958E-3</v>
      </c>
      <c r="AB37" s="28">
        <f t="shared" si="36"/>
        <v>-0.87489661559379206</v>
      </c>
      <c r="AC37" s="28">
        <f t="shared" si="48"/>
        <v>1.3655006231806016E-7</v>
      </c>
      <c r="AD37" s="28">
        <f t="shared" si="37"/>
        <v>1.0159595742835904E-2</v>
      </c>
      <c r="AE37" s="28">
        <f t="shared" si="49"/>
        <v>-3.1561623783604067</v>
      </c>
      <c r="AF37" s="28">
        <f t="shared" si="50"/>
        <v>-28.875713544486654</v>
      </c>
      <c r="AG37" s="28">
        <f t="shared" si="5"/>
        <v>92.110410468749379</v>
      </c>
      <c r="AH37" s="28">
        <f t="shared" si="38"/>
        <v>-49.825347439752143</v>
      </c>
      <c r="AI37" s="28">
        <f t="shared" si="39"/>
        <v>-89.815134438615857</v>
      </c>
      <c r="AJ37" s="28">
        <f t="shared" si="51"/>
        <v>1.0485323813678601E-2</v>
      </c>
      <c r="AK37" s="28">
        <f t="shared" si="40"/>
        <v>2.8147123529590901</v>
      </c>
      <c r="AL37" s="29">
        <f t="shared" si="41"/>
        <v>-9.4481821165467695E-6</v>
      </c>
      <c r="AM37" s="28">
        <f t="shared" si="42"/>
        <v>-8.450930418979738E-2</v>
      </c>
      <c r="AN37" s="28">
        <f t="shared" si="52"/>
        <v>42.295538904628792</v>
      </c>
      <c r="AO37" s="28">
        <f t="shared" si="53"/>
        <v>-87.08493138984656</v>
      </c>
      <c r="AP37">
        <f t="shared" si="11"/>
        <v>23.609121289162623</v>
      </c>
      <c r="AQ37">
        <f t="shared" si="12"/>
        <v>-26.020599913279625</v>
      </c>
      <c r="AR37" s="28">
        <f t="shared" si="54"/>
        <v>36.727897902151383</v>
      </c>
      <c r="AS37" s="30">
        <f t="shared" si="55"/>
        <v>-115.96064493433322</v>
      </c>
      <c r="AT37" s="28">
        <f t="shared" si="43"/>
        <v>1.9871230104277661E-7</v>
      </c>
      <c r="AU37" s="28">
        <f t="shared" si="44"/>
        <v>1.2255833447166537E-2</v>
      </c>
      <c r="AV37" s="29">
        <f t="shared" si="45"/>
        <v>-4.967810090288647E-10</v>
      </c>
      <c r="AW37" s="28">
        <f t="shared" si="46"/>
        <v>-6.1279168168109634E-4</v>
      </c>
      <c r="AX37" s="31">
        <f t="shared" si="56"/>
        <v>1.9821552003374774E-7</v>
      </c>
      <c r="AY37" s="28">
        <f t="shared" si="57"/>
        <v>1.164304176548544E-2</v>
      </c>
      <c r="AZ37" s="8">
        <f t="shared" si="58"/>
        <v>36.7278981003669</v>
      </c>
      <c r="BA37" s="8">
        <f t="shared" si="59"/>
        <v>-115.94900189256774</v>
      </c>
      <c r="BB37" s="8">
        <f t="shared" si="60"/>
        <v>64.050998107432264</v>
      </c>
      <c r="BD37" s="32">
        <f t="shared" si="61"/>
        <v>37</v>
      </c>
      <c r="BE37" s="32">
        <f t="shared" si="62"/>
        <v>-116</v>
      </c>
      <c r="BF37" s="32">
        <f t="shared" si="63"/>
        <v>64</v>
      </c>
    </row>
    <row r="38" spans="1:58" x14ac:dyDescent="0.2">
      <c r="V38" s="27">
        <v>1.34</v>
      </c>
      <c r="W38" s="32">
        <f t="shared" si="47"/>
        <v>218.77616239495538</v>
      </c>
      <c r="X38">
        <f t="shared" si="18"/>
        <v>-2.0749887507672389</v>
      </c>
      <c r="Y38" s="28">
        <f t="shared" si="33"/>
        <v>-1.1270973990351987</v>
      </c>
      <c r="Z38" s="28">
        <f t="shared" si="34"/>
        <v>-28.561486838375362</v>
      </c>
      <c r="AA38" s="28">
        <f t="shared" si="35"/>
        <v>1.0603933888406346E-3</v>
      </c>
      <c r="AB38" s="28">
        <f t="shared" si="36"/>
        <v>-0.89527229653197482</v>
      </c>
      <c r="AC38" s="28">
        <f t="shared" si="48"/>
        <v>1.4298546877541524E-7</v>
      </c>
      <c r="AD38" s="28">
        <f t="shared" si="37"/>
        <v>1.0396243122914289E-2</v>
      </c>
      <c r="AE38" s="28">
        <f t="shared" si="49"/>
        <v>-3.2010256134281283</v>
      </c>
      <c r="AF38" s="28">
        <f t="shared" si="50"/>
        <v>-29.446362891784421</v>
      </c>
      <c r="AG38" s="28">
        <f t="shared" si="5"/>
        <v>92.110410468749379</v>
      </c>
      <c r="AH38" s="28">
        <f t="shared" si="38"/>
        <v>-50.025345404895916</v>
      </c>
      <c r="AI38" s="28">
        <f t="shared" si="39"/>
        <v>-89.819342464327221</v>
      </c>
      <c r="AJ38" s="28">
        <f t="shared" si="51"/>
        <v>1.0978857805294466E-2</v>
      </c>
      <c r="AK38" s="28">
        <f t="shared" si="40"/>
        <v>2.8801662869719076</v>
      </c>
      <c r="AL38" s="29">
        <f t="shared" si="41"/>
        <v>-9.8934607139221753E-6</v>
      </c>
      <c r="AM38" s="28">
        <f t="shared" si="42"/>
        <v>-8.6477775804442644E-2</v>
      </c>
      <c r="AN38" s="28">
        <f t="shared" si="52"/>
        <v>42.096034028198041</v>
      </c>
      <c r="AO38" s="28">
        <f t="shared" si="53"/>
        <v>-87.025653953159747</v>
      </c>
      <c r="AP38">
        <f t="shared" si="11"/>
        <v>23.609121289162623</v>
      </c>
      <c r="AQ38">
        <f t="shared" si="12"/>
        <v>-26.020599913279625</v>
      </c>
      <c r="AR38" s="28">
        <f t="shared" si="54"/>
        <v>36.483529790652909</v>
      </c>
      <c r="AS38" s="30">
        <f t="shared" si="55"/>
        <v>-116.47201684494416</v>
      </c>
      <c r="AT38" s="28">
        <f t="shared" si="43"/>
        <v>2.0807732265584752E-7</v>
      </c>
      <c r="AU38" s="28">
        <f t="shared" si="44"/>
        <v>1.2541308472031004E-2</v>
      </c>
      <c r="AV38" s="29">
        <f t="shared" si="45"/>
        <v>-5.20192951263216E-10</v>
      </c>
      <c r="AW38" s="28">
        <f t="shared" si="46"/>
        <v>-6.2706543359107776E-4</v>
      </c>
      <c r="AX38" s="31">
        <f t="shared" si="56"/>
        <v>2.0755712970458429E-7</v>
      </c>
      <c r="AY38" s="28">
        <f t="shared" si="57"/>
        <v>1.1914243038439926E-2</v>
      </c>
      <c r="AZ38" s="8">
        <f t="shared" si="58"/>
        <v>36.483529998210038</v>
      </c>
      <c r="BA38" s="8">
        <f t="shared" si="59"/>
        <v>-116.46010260190573</v>
      </c>
      <c r="BB38" s="8">
        <f t="shared" si="60"/>
        <v>63.539897398094269</v>
      </c>
      <c r="BD38" s="32">
        <f t="shared" si="61"/>
        <v>36</v>
      </c>
      <c r="BE38" s="32">
        <f t="shared" si="62"/>
        <v>-116</v>
      </c>
      <c r="BF38" s="32">
        <f t="shared" si="63"/>
        <v>64</v>
      </c>
    </row>
    <row r="39" spans="1:58" x14ac:dyDescent="0.2">
      <c r="V39" s="27">
        <v>1.35</v>
      </c>
      <c r="W39" s="32">
        <f t="shared" si="47"/>
        <v>223.87211385683403</v>
      </c>
      <c r="X39">
        <f t="shared" si="18"/>
        <v>-2.0749887507672389</v>
      </c>
      <c r="Y39" s="28">
        <f t="shared" si="33"/>
        <v>-1.1736324197340293</v>
      </c>
      <c r="Z39" s="28">
        <f t="shared" si="34"/>
        <v>-29.118920678470548</v>
      </c>
      <c r="AA39" s="28">
        <f t="shared" si="35"/>
        <v>1.1103618016178162E-3</v>
      </c>
      <c r="AB39" s="28">
        <f t="shared" si="36"/>
        <v>-0.9161223535720483</v>
      </c>
      <c r="AC39" s="28">
        <f t="shared" si="48"/>
        <v>1.4972416585428523E-7</v>
      </c>
      <c r="AD39" s="28">
        <f t="shared" si="37"/>
        <v>1.0638402728222841E-2</v>
      </c>
      <c r="AE39" s="28">
        <f t="shared" si="49"/>
        <v>-3.2475106589754845</v>
      </c>
      <c r="AF39" s="28">
        <f t="shared" si="50"/>
        <v>-30.024404629314375</v>
      </c>
      <c r="AG39" s="28">
        <f t="shared" si="5"/>
        <v>92.110410468749379</v>
      </c>
      <c r="AH39" s="28">
        <f t="shared" si="38"/>
        <v>-50.225343461622415</v>
      </c>
      <c r="AI39" s="28">
        <f t="shared" si="39"/>
        <v>-89.823454705562341</v>
      </c>
      <c r="AJ39" s="28">
        <f t="shared" si="51"/>
        <v>1.1495591231870607E-2</v>
      </c>
      <c r="AK39" s="28">
        <f t="shared" si="40"/>
        <v>2.9471370497356357</v>
      </c>
      <c r="AL39" s="29">
        <f t="shared" si="41"/>
        <v>-1.0359724597328763E-5</v>
      </c>
      <c r="AM39" s="28">
        <f t="shared" si="42"/>
        <v>-8.8492098801837837E-2</v>
      </c>
      <c r="AN39" s="28">
        <f t="shared" si="52"/>
        <v>41.896552238634236</v>
      </c>
      <c r="AO39" s="28">
        <f t="shared" si="53"/>
        <v>-86.964809754628547</v>
      </c>
      <c r="AP39">
        <f t="shared" si="11"/>
        <v>23.609121289162623</v>
      </c>
      <c r="AQ39">
        <f t="shared" si="12"/>
        <v>-26.020599913279625</v>
      </c>
      <c r="AR39" s="28">
        <f t="shared" si="54"/>
        <v>36.237562955541748</v>
      </c>
      <c r="AS39" s="30">
        <f t="shared" si="55"/>
        <v>-116.98921438394292</v>
      </c>
      <c r="AT39" s="28">
        <f t="shared" si="43"/>
        <v>2.1788370342861797E-7</v>
      </c>
      <c r="AU39" s="28">
        <f t="shared" si="44"/>
        <v>1.2833433063801265E-2</v>
      </c>
      <c r="AV39" s="29">
        <f t="shared" si="45"/>
        <v>-5.4470808411943648E-10</v>
      </c>
      <c r="AW39" s="28">
        <f t="shared" si="46"/>
        <v>-6.4167166389403482E-4</v>
      </c>
      <c r="AX39" s="31">
        <f t="shared" si="56"/>
        <v>2.1733899534449854E-7</v>
      </c>
      <c r="AY39" s="28">
        <f t="shared" si="57"/>
        <v>1.2191761399907229E-2</v>
      </c>
      <c r="AZ39" s="8">
        <f t="shared" si="58"/>
        <v>36.237563172880741</v>
      </c>
      <c r="BA39" s="8">
        <f t="shared" si="59"/>
        <v>-116.97702262254302</v>
      </c>
      <c r="BB39" s="8">
        <f t="shared" si="60"/>
        <v>63.022977377456982</v>
      </c>
      <c r="BD39" s="32">
        <f t="shared" si="61"/>
        <v>36</v>
      </c>
      <c r="BE39" s="32">
        <f t="shared" si="62"/>
        <v>-117</v>
      </c>
      <c r="BF39" s="32">
        <f t="shared" si="63"/>
        <v>63</v>
      </c>
    </row>
    <row r="40" spans="1:58" x14ac:dyDescent="0.2">
      <c r="V40" s="27">
        <v>1.36</v>
      </c>
      <c r="W40" s="32">
        <f t="shared" si="47"/>
        <v>229.08676527677738</v>
      </c>
      <c r="X40">
        <f t="shared" si="18"/>
        <v>-2.0749887507672389</v>
      </c>
      <c r="Y40" s="28">
        <f t="shared" si="33"/>
        <v>-1.2218319750315254</v>
      </c>
      <c r="Z40" s="28">
        <f t="shared" si="34"/>
        <v>-29.683151451973163</v>
      </c>
      <c r="AA40" s="28">
        <f t="shared" si="35"/>
        <v>1.1626845369419128E-3</v>
      </c>
      <c r="AB40" s="28">
        <f t="shared" si="36"/>
        <v>-0.93745781958905094</v>
      </c>
      <c r="AC40" s="28">
        <f t="shared" si="48"/>
        <v>1.5678044874407044E-7</v>
      </c>
      <c r="AD40" s="28">
        <f t="shared" si="37"/>
        <v>1.0886202954955033E-2</v>
      </c>
      <c r="AE40" s="28">
        <f t="shared" si="49"/>
        <v>-3.2956578844813738</v>
      </c>
      <c r="AF40" s="28">
        <f t="shared" si="50"/>
        <v>-30.609723068607259</v>
      </c>
      <c r="AG40" s="28">
        <f t="shared" si="5"/>
        <v>92.110410468749379</v>
      </c>
      <c r="AH40" s="28">
        <f t="shared" si="38"/>
        <v>-50.42534160580982</v>
      </c>
      <c r="AI40" s="28">
        <f t="shared" si="39"/>
        <v>-89.827473342516384</v>
      </c>
      <c r="AJ40" s="28">
        <f t="shared" si="51"/>
        <v>1.2036611665918094E-2</v>
      </c>
      <c r="AK40" s="28">
        <f t="shared" si="40"/>
        <v>3.01565941763754</v>
      </c>
      <c r="AL40" s="29">
        <f t="shared" si="41"/>
        <v>-1.0847962766344307E-5</v>
      </c>
      <c r="AM40" s="28">
        <f t="shared" si="42"/>
        <v>-9.05533411827701E-2</v>
      </c>
      <c r="AN40" s="28">
        <f t="shared" si="52"/>
        <v>41.697094626642709</v>
      </c>
      <c r="AO40" s="28">
        <f t="shared" si="53"/>
        <v>-86.902367266061617</v>
      </c>
      <c r="AP40">
        <f t="shared" si="11"/>
        <v>23.609121289162623</v>
      </c>
      <c r="AQ40">
        <f t="shared" si="12"/>
        <v>-26.020599913279625</v>
      </c>
      <c r="AR40" s="28">
        <f t="shared" si="54"/>
        <v>35.989958118044335</v>
      </c>
      <c r="AS40" s="30">
        <f t="shared" si="55"/>
        <v>-117.51209033466887</v>
      </c>
      <c r="AT40" s="28">
        <f t="shared" si="43"/>
        <v>2.2815224583115506E-7</v>
      </c>
      <c r="AU40" s="28">
        <f t="shared" si="44"/>
        <v>1.3132362110741825E-2</v>
      </c>
      <c r="AV40" s="29">
        <f t="shared" si="45"/>
        <v>-5.7038040993566604E-10</v>
      </c>
      <c r="AW40" s="28">
        <f t="shared" si="46"/>
        <v>-6.566181170066035E-4</v>
      </c>
      <c r="AX40" s="31">
        <f t="shared" si="56"/>
        <v>2.2758186542121939E-7</v>
      </c>
      <c r="AY40" s="28">
        <f t="shared" si="57"/>
        <v>1.2475743993735222E-2</v>
      </c>
      <c r="AZ40" s="8">
        <f t="shared" si="58"/>
        <v>35.989958345626199</v>
      </c>
      <c r="BA40" s="8">
        <f t="shared" si="59"/>
        <v>-117.49961459067514</v>
      </c>
      <c r="BB40" s="8">
        <f t="shared" si="60"/>
        <v>62.500385409324863</v>
      </c>
      <c r="BD40" s="32">
        <f t="shared" si="61"/>
        <v>36</v>
      </c>
      <c r="BE40" s="32">
        <f t="shared" si="62"/>
        <v>-117</v>
      </c>
      <c r="BF40" s="32">
        <f t="shared" si="63"/>
        <v>63</v>
      </c>
    </row>
    <row r="41" spans="1:58" x14ac:dyDescent="0.2">
      <c r="V41" s="27">
        <v>1.37</v>
      </c>
      <c r="W41" s="32">
        <f t="shared" si="47"/>
        <v>234.42288153199235</v>
      </c>
      <c r="X41">
        <f t="shared" si="18"/>
        <v>-2.0749887507672389</v>
      </c>
      <c r="Y41" s="28">
        <f t="shared" si="33"/>
        <v>-1.2717362418909783</v>
      </c>
      <c r="Z41" s="28">
        <f t="shared" si="34"/>
        <v>-30.254040543572248</v>
      </c>
      <c r="AA41" s="28">
        <f t="shared" si="35"/>
        <v>1.2174724911876104E-3</v>
      </c>
      <c r="AB41" s="28">
        <f t="shared" si="36"/>
        <v>-0.95928998324846138</v>
      </c>
      <c r="AC41" s="28">
        <f t="shared" si="48"/>
        <v>1.6416928380599493E-7</v>
      </c>
      <c r="AD41" s="28">
        <f t="shared" si="37"/>
        <v>1.1139775190034003E-2</v>
      </c>
      <c r="AE41" s="28">
        <f t="shared" si="49"/>
        <v>-3.3455073559977455</v>
      </c>
      <c r="AF41" s="28">
        <f t="shared" si="50"/>
        <v>-31.202190751630674</v>
      </c>
      <c r="AG41" s="28">
        <f t="shared" si="5"/>
        <v>92.110410468749379</v>
      </c>
      <c r="AH41" s="28">
        <f t="shared" si="38"/>
        <v>-50.625339833521814</v>
      </c>
      <c r="AI41" s="28">
        <f t="shared" si="39"/>
        <v>-89.831400505765615</v>
      </c>
      <c r="AJ41" s="28">
        <f t="shared" si="51"/>
        <v>1.260305738002937E-2</v>
      </c>
      <c r="AK41" s="28">
        <f t="shared" si="40"/>
        <v>3.0857689376527784</v>
      </c>
      <c r="AL41" s="29">
        <f t="shared" si="41"/>
        <v>-1.1359210831759885E-5</v>
      </c>
      <c r="AM41" s="28">
        <f t="shared" si="42"/>
        <v>-9.2662595823879465E-2</v>
      </c>
      <c r="AN41" s="28">
        <f t="shared" si="52"/>
        <v>41.497662333396761</v>
      </c>
      <c r="AO41" s="28">
        <f t="shared" si="53"/>
        <v>-86.838294163936723</v>
      </c>
      <c r="AP41">
        <f t="shared" si="11"/>
        <v>23.609121289162623</v>
      </c>
      <c r="AQ41">
        <f t="shared" si="12"/>
        <v>-26.020599913279625</v>
      </c>
      <c r="AR41" s="28">
        <f t="shared" si="54"/>
        <v>35.740676353282012</v>
      </c>
      <c r="AS41" s="30">
        <f t="shared" si="55"/>
        <v>-118.04048491556739</v>
      </c>
      <c r="AT41" s="28">
        <f t="shared" si="43"/>
        <v>2.3890473016138022E-7</v>
      </c>
      <c r="AU41" s="28">
        <f t="shared" si="44"/>
        <v>1.3438254108925034E-2</v>
      </c>
      <c r="AV41" s="29">
        <f t="shared" si="45"/>
        <v>-5.972620023951122E-10</v>
      </c>
      <c r="AW41" s="28">
        <f t="shared" si="46"/>
        <v>-6.7191271773605547E-4</v>
      </c>
      <c r="AX41" s="31">
        <f t="shared" si="56"/>
        <v>2.3830746815898511E-7</v>
      </c>
      <c r="AY41" s="28">
        <f t="shared" si="57"/>
        <v>1.2766341391188979E-2</v>
      </c>
      <c r="AZ41" s="8">
        <f t="shared" si="58"/>
        <v>35.740676591589484</v>
      </c>
      <c r="BA41" s="8">
        <f t="shared" si="59"/>
        <v>-118.02771857417621</v>
      </c>
      <c r="BB41" s="8">
        <f t="shared" si="60"/>
        <v>61.972281425823795</v>
      </c>
      <c r="BD41" s="32">
        <f t="shared" si="61"/>
        <v>36</v>
      </c>
      <c r="BE41" s="32">
        <f t="shared" si="62"/>
        <v>-118</v>
      </c>
      <c r="BF41" s="32">
        <f t="shared" si="63"/>
        <v>62</v>
      </c>
    </row>
    <row r="42" spans="1:58" x14ac:dyDescent="0.2">
      <c r="V42" s="27">
        <v>1.38</v>
      </c>
      <c r="W42" s="32">
        <f t="shared" si="47"/>
        <v>239.88329190194906</v>
      </c>
      <c r="X42">
        <f t="shared" si="18"/>
        <v>-2.0749887507672389</v>
      </c>
      <c r="Y42" s="28">
        <f t="shared" si="33"/>
        <v>-1.3233849970637237</v>
      </c>
      <c r="Z42" s="28">
        <f t="shared" si="34"/>
        <v>-30.831437191635665</v>
      </c>
      <c r="AA42" s="28">
        <f t="shared" si="35"/>
        <v>1.2748417813783696E-3</v>
      </c>
      <c r="AB42" s="28">
        <f t="shared" si="36"/>
        <v>-0.98163039487871229</v>
      </c>
      <c r="AC42" s="28">
        <f t="shared" si="48"/>
        <v>1.7190634328888623E-7</v>
      </c>
      <c r="AD42" s="28">
        <f t="shared" si="37"/>
        <v>1.1399253880775447E-2</v>
      </c>
      <c r="AE42" s="28">
        <f t="shared" si="49"/>
        <v>-3.397098734143241</v>
      </c>
      <c r="AF42" s="28">
        <f t="shared" si="50"/>
        <v>-31.801668332633604</v>
      </c>
      <c r="AG42" s="28">
        <f t="shared" si="5"/>
        <v>92.110410468749379</v>
      </c>
      <c r="AH42" s="28">
        <f t="shared" si="38"/>
        <v>-50.825338140999222</v>
      </c>
      <c r="AI42" s="28">
        <f t="shared" si="39"/>
        <v>-89.835238277396286</v>
      </c>
      <c r="AJ42" s="28">
        <f t="shared" si="51"/>
        <v>1.319611968302933E-2</v>
      </c>
      <c r="AK42" s="28">
        <f t="shared" si="40"/>
        <v>3.1575019425010162</v>
      </c>
      <c r="AL42" s="29">
        <f t="shared" si="41"/>
        <v>-1.1894553212360804E-5</v>
      </c>
      <c r="AM42" s="28">
        <f t="shared" si="42"/>
        <v>-9.4820981057014558E-2</v>
      </c>
      <c r="AN42" s="28">
        <f t="shared" si="52"/>
        <v>41.298256552879977</v>
      </c>
      <c r="AO42" s="28">
        <f t="shared" si="53"/>
        <v>-86.772557315952284</v>
      </c>
      <c r="AP42">
        <f t="shared" si="11"/>
        <v>23.609121289162623</v>
      </c>
      <c r="AQ42">
        <f t="shared" si="12"/>
        <v>-26.020599913279625</v>
      </c>
      <c r="AR42" s="28">
        <f t="shared" si="54"/>
        <v>35.489679194619733</v>
      </c>
      <c r="AS42" s="30">
        <f t="shared" si="55"/>
        <v>-118.57422564858589</v>
      </c>
      <c r="AT42" s="28">
        <f t="shared" si="43"/>
        <v>2.5016396276142342E-7</v>
      </c>
      <c r="AU42" s="28">
        <f t="shared" si="44"/>
        <v>1.3751271246267485E-2</v>
      </c>
      <c r="AV42" s="29">
        <f t="shared" si="45"/>
        <v>-6.2540879249085072E-10</v>
      </c>
      <c r="AW42" s="28">
        <f t="shared" si="46"/>
        <v>-6.875635754821362E-4</v>
      </c>
      <c r="AX42" s="31">
        <f t="shared" si="56"/>
        <v>2.4953855396893257E-7</v>
      </c>
      <c r="AY42" s="28">
        <f t="shared" si="57"/>
        <v>1.3063707670785348E-2</v>
      </c>
      <c r="AZ42" s="8">
        <f t="shared" si="58"/>
        <v>35.489679444158284</v>
      </c>
      <c r="BA42" s="8">
        <f t="shared" si="59"/>
        <v>-118.56116194091511</v>
      </c>
      <c r="BB42" s="8">
        <f t="shared" si="60"/>
        <v>61.438838059084887</v>
      </c>
      <c r="BD42" s="32">
        <f t="shared" si="61"/>
        <v>35</v>
      </c>
      <c r="BE42" s="32">
        <f t="shared" si="62"/>
        <v>-119</v>
      </c>
      <c r="BF42" s="32">
        <f t="shared" si="63"/>
        <v>61</v>
      </c>
    </row>
    <row r="43" spans="1:58" x14ac:dyDescent="0.2">
      <c r="V43" s="27">
        <v>1.39</v>
      </c>
      <c r="W43" s="32">
        <f t="shared" si="47"/>
        <v>245.47089156850305</v>
      </c>
      <c r="X43">
        <f t="shared" si="18"/>
        <v>-2.0749887507672389</v>
      </c>
      <c r="Y43" s="28">
        <f t="shared" si="33"/>
        <v>-1.3768175119439556</v>
      </c>
      <c r="Z43" s="28">
        <f t="shared" si="34"/>
        <v>-31.415178406061884</v>
      </c>
      <c r="AA43" s="28">
        <f t="shared" si="35"/>
        <v>1.3349139906769806E-3</v>
      </c>
      <c r="AB43" s="28">
        <f t="shared" si="36"/>
        <v>-1.0044908724743824</v>
      </c>
      <c r="AC43" s="28">
        <f t="shared" si="48"/>
        <v>1.8000804004495444E-7</v>
      </c>
      <c r="AD43" s="28">
        <f t="shared" si="37"/>
        <v>1.1664776606173221E-2</v>
      </c>
      <c r="AE43" s="28">
        <f t="shared" si="49"/>
        <v>-3.4504711687124776</v>
      </c>
      <c r="AF43" s="28">
        <f t="shared" si="50"/>
        <v>-32.408004501930094</v>
      </c>
      <c r="AG43" s="28">
        <f t="shared" si="5"/>
        <v>92.110410468749379</v>
      </c>
      <c r="AH43" s="28">
        <f t="shared" si="38"/>
        <v>-51.025336524652083</v>
      </c>
      <c r="AI43" s="28">
        <f t="shared" si="39"/>
        <v>-89.838988692107904</v>
      </c>
      <c r="AJ43" s="28">
        <f t="shared" si="51"/>
        <v>1.3817045361156032E-2</v>
      </c>
      <c r="AK43" s="28">
        <f t="shared" si="40"/>
        <v>3.2308955659599223</v>
      </c>
      <c r="AL43" s="29">
        <f t="shared" si="41"/>
        <v>-1.2455125429108733E-5</v>
      </c>
      <c r="AM43" s="28">
        <f t="shared" si="42"/>
        <v>-9.7029641262077887E-2</v>
      </c>
      <c r="AN43" s="28">
        <f t="shared" si="52"/>
        <v>41.098878534333025</v>
      </c>
      <c r="AO43" s="28">
        <f t="shared" si="53"/>
        <v>-86.70512276741006</v>
      </c>
      <c r="AP43">
        <f t="shared" si="11"/>
        <v>23.609121289162623</v>
      </c>
      <c r="AQ43">
        <f t="shared" si="12"/>
        <v>-26.020599913279625</v>
      </c>
      <c r="AR43" s="28">
        <f t="shared" si="54"/>
        <v>35.236928741503547</v>
      </c>
      <c r="AS43" s="30">
        <f t="shared" si="55"/>
        <v>-119.11312726934015</v>
      </c>
      <c r="AT43" s="28">
        <f t="shared" si="43"/>
        <v>2.6195382616263037E-7</v>
      </c>
      <c r="AU43" s="28">
        <f t="shared" si="44"/>
        <v>1.4071579488523901E-2</v>
      </c>
      <c r="AV43" s="29">
        <f t="shared" si="45"/>
        <v>-6.5488442583569073E-10</v>
      </c>
      <c r="AW43" s="28">
        <f t="shared" si="46"/>
        <v>-7.0357898853677756E-4</v>
      </c>
      <c r="AX43" s="31">
        <f t="shared" si="56"/>
        <v>2.6129894173679469E-7</v>
      </c>
      <c r="AY43" s="28">
        <f t="shared" si="57"/>
        <v>1.3368000499987123E-2</v>
      </c>
      <c r="AZ43" s="8">
        <f t="shared" si="58"/>
        <v>35.236929002802491</v>
      </c>
      <c r="BA43" s="8">
        <f t="shared" si="59"/>
        <v>-119.09975926884017</v>
      </c>
      <c r="BB43" s="8">
        <f t="shared" si="60"/>
        <v>60.900240731159826</v>
      </c>
      <c r="BD43" s="32">
        <f t="shared" si="61"/>
        <v>35</v>
      </c>
      <c r="BE43" s="32">
        <f t="shared" si="62"/>
        <v>-119</v>
      </c>
      <c r="BF43" s="32">
        <f t="shared" si="63"/>
        <v>61</v>
      </c>
    </row>
    <row r="44" spans="1:58" x14ac:dyDescent="0.2">
      <c r="V44" s="27">
        <v>1.4</v>
      </c>
      <c r="W44" s="32">
        <f t="shared" si="47"/>
        <v>251.188643150958</v>
      </c>
      <c r="X44">
        <f t="shared" si="18"/>
        <v>-2.0749887507672389</v>
      </c>
      <c r="Y44" s="28">
        <f t="shared" si="33"/>
        <v>-1.4320724444773194</v>
      </c>
      <c r="Z44" s="28">
        <f t="shared" si="34"/>
        <v>-32.005088930769681</v>
      </c>
      <c r="AA44" s="28">
        <f t="shared" si="35"/>
        <v>1.3978164254017582E-3</v>
      </c>
      <c r="AB44" s="28">
        <f t="shared" si="36"/>
        <v>-1.0278835078326685</v>
      </c>
      <c r="AC44" s="28">
        <f t="shared" si="48"/>
        <v>1.8849155645960537E-7</v>
      </c>
      <c r="AD44" s="28">
        <f t="shared" si="37"/>
        <v>1.1936484149845283E-2</v>
      </c>
      <c r="AE44" s="28">
        <f t="shared" si="49"/>
        <v>-3.5056631903276001</v>
      </c>
      <c r="AF44" s="28">
        <f t="shared" si="50"/>
        <v>-33.021035954452508</v>
      </c>
      <c r="AG44" s="28">
        <f t="shared" si="5"/>
        <v>92.110410468749379</v>
      </c>
      <c r="AH44" s="28">
        <f t="shared" si="38"/>
        <v>-51.225334981051994</v>
      </c>
      <c r="AI44" s="28">
        <f t="shared" si="39"/>
        <v>-89.842653738291332</v>
      </c>
      <c r="AJ44" s="28">
        <f t="shared" si="51"/>
        <v>1.4467139228694048E-2</v>
      </c>
      <c r="AK44" s="28">
        <f t="shared" si="40"/>
        <v>3.305987758325561</v>
      </c>
      <c r="AL44" s="29">
        <f t="shared" si="41"/>
        <v>-1.304211652661963E-5</v>
      </c>
      <c r="AM44" s="28">
        <f t="shared" si="42"/>
        <v>-9.9289747473673959E-2</v>
      </c>
      <c r="AN44" s="28">
        <f t="shared" si="52"/>
        <v>40.899529584809549</v>
      </c>
      <c r="AO44" s="28">
        <f t="shared" si="53"/>
        <v>-86.635955727439452</v>
      </c>
      <c r="AP44">
        <f t="shared" si="11"/>
        <v>23.609121289162623</v>
      </c>
      <c r="AQ44">
        <f t="shared" si="12"/>
        <v>-26.020599913279625</v>
      </c>
      <c r="AR44" s="28">
        <f t="shared" si="54"/>
        <v>34.982387770364944</v>
      </c>
      <c r="AS44" s="30">
        <f t="shared" si="55"/>
        <v>-119.65699168189195</v>
      </c>
      <c r="AT44" s="28">
        <f t="shared" si="43"/>
        <v>2.7429932923056826E-7</v>
      </c>
      <c r="AU44" s="28">
        <f t="shared" si="44"/>
        <v>1.4399348667283965E-2</v>
      </c>
      <c r="AV44" s="29">
        <f t="shared" si="45"/>
        <v>-6.857486907325772E-10</v>
      </c>
      <c r="AW44" s="28">
        <f t="shared" si="46"/>
        <v>-7.1996744848395989E-4</v>
      </c>
      <c r="AX44" s="31">
        <f t="shared" si="56"/>
        <v>2.7361358053983569E-7</v>
      </c>
      <c r="AY44" s="28">
        <f t="shared" si="57"/>
        <v>1.3679381218800005E-2</v>
      </c>
      <c r="AZ44" s="8">
        <f t="shared" si="58"/>
        <v>34.982388043978524</v>
      </c>
      <c r="BA44" s="8">
        <f t="shared" si="59"/>
        <v>-119.64331230067316</v>
      </c>
      <c r="BB44" s="8">
        <f t="shared" si="60"/>
        <v>60.356687699326841</v>
      </c>
      <c r="BD44" s="32">
        <f t="shared" si="61"/>
        <v>35</v>
      </c>
      <c r="BE44" s="32">
        <f t="shared" si="62"/>
        <v>-120</v>
      </c>
      <c r="BF44" s="32">
        <f t="shared" si="63"/>
        <v>60</v>
      </c>
    </row>
    <row r="45" spans="1:58" x14ac:dyDescent="0.2">
      <c r="V45" s="27">
        <v>1.41</v>
      </c>
      <c r="W45" s="32">
        <f t="shared" si="47"/>
        <v>257.03957827688646</v>
      </c>
      <c r="X45">
        <f t="shared" si="18"/>
        <v>-2.0749887507672389</v>
      </c>
      <c r="Y45" s="28">
        <f t="shared" si="33"/>
        <v>-1.4891877286027744</v>
      </c>
      <c r="Z45" s="28">
        <f t="shared" si="34"/>
        <v>-32.60098125346574</v>
      </c>
      <c r="AA45" s="28">
        <f t="shared" si="35"/>
        <v>1.4636823840744606E-3</v>
      </c>
      <c r="AB45" s="28">
        <f t="shared" si="36"/>
        <v>-1.0518206728257828</v>
      </c>
      <c r="AC45" s="28">
        <f t="shared" si="48"/>
        <v>1.9737488881049218E-7</v>
      </c>
      <c r="AD45" s="28">
        <f t="shared" si="37"/>
        <v>1.221452057467886E-2</v>
      </c>
      <c r="AE45" s="28">
        <f t="shared" si="49"/>
        <v>-3.56271259961105</v>
      </c>
      <c r="AF45" s="28">
        <f t="shared" si="50"/>
        <v>-33.640587405716843</v>
      </c>
      <c r="AG45" s="28">
        <f t="shared" si="5"/>
        <v>92.110410468749379</v>
      </c>
      <c r="AH45" s="28">
        <f t="shared" si="38"/>
        <v>-51.425333506924844</v>
      </c>
      <c r="AI45" s="28">
        <f t="shared" si="39"/>
        <v>-89.84623535908257</v>
      </c>
      <c r="AJ45" s="28">
        <f t="shared" si="51"/>
        <v>1.5147766792731759E-2</v>
      </c>
      <c r="AK45" s="28">
        <f t="shared" si="40"/>
        <v>3.3828173020086276</v>
      </c>
      <c r="AL45" s="29">
        <f t="shared" si="41"/>
        <v>-1.3656771575650103E-5</v>
      </c>
      <c r="AM45" s="28">
        <f t="shared" si="42"/>
        <v>-0.10160249800188212</v>
      </c>
      <c r="AN45" s="28">
        <f t="shared" si="52"/>
        <v>40.700211071845686</v>
      </c>
      <c r="AO45" s="28">
        <f t="shared" si="53"/>
        <v>-86.565020555075819</v>
      </c>
      <c r="AP45">
        <f t="shared" si="11"/>
        <v>23.609121289162623</v>
      </c>
      <c r="AQ45">
        <f t="shared" si="12"/>
        <v>-26.020599913279625</v>
      </c>
      <c r="AR45" s="28">
        <f t="shared" si="54"/>
        <v>34.726019848117637</v>
      </c>
      <c r="AS45" s="30">
        <f t="shared" si="55"/>
        <v>-120.20560796079266</v>
      </c>
      <c r="AT45" s="28">
        <f t="shared" si="43"/>
        <v>2.8722665923868352E-7</v>
      </c>
      <c r="AU45" s="28">
        <f t="shared" si="44"/>
        <v>1.4734752570018949E-2</v>
      </c>
      <c r="AV45" s="29">
        <f t="shared" si="45"/>
        <v>-7.1806523279432244E-10</v>
      </c>
      <c r="AW45" s="28">
        <f t="shared" si="46"/>
        <v>-7.3673764470206377E-4</v>
      </c>
      <c r="AX45" s="31">
        <f t="shared" si="56"/>
        <v>2.8650859400588918E-7</v>
      </c>
      <c r="AY45" s="28">
        <f t="shared" si="57"/>
        <v>1.3998014925316885E-2</v>
      </c>
      <c r="AZ45" s="8">
        <f t="shared" si="58"/>
        <v>34.726020134626232</v>
      </c>
      <c r="BA45" s="8">
        <f t="shared" si="59"/>
        <v>-120.19160994586734</v>
      </c>
      <c r="BB45" s="8">
        <f t="shared" si="60"/>
        <v>59.808390054132659</v>
      </c>
      <c r="BD45" s="32">
        <f t="shared" si="61"/>
        <v>35</v>
      </c>
      <c r="BE45" s="32">
        <f t="shared" si="62"/>
        <v>-120</v>
      </c>
      <c r="BF45" s="32">
        <f t="shared" si="63"/>
        <v>60</v>
      </c>
    </row>
    <row r="46" spans="1:58" x14ac:dyDescent="0.2">
      <c r="V46" s="27">
        <v>1.42</v>
      </c>
      <c r="W46" s="32">
        <f t="shared" si="47"/>
        <v>263.02679918953822</v>
      </c>
      <c r="X46">
        <f t="shared" si="18"/>
        <v>-2.0749887507672389</v>
      </c>
      <c r="Y46" s="28">
        <f t="shared" si="33"/>
        <v>-1.5482004617578271</v>
      </c>
      <c r="Z46" s="28">
        <f t="shared" si="34"/>
        <v>-33.202655665098327</v>
      </c>
      <c r="AA46" s="28">
        <f t="shared" si="35"/>
        <v>1.5326514390980959E-3</v>
      </c>
      <c r="AB46" s="28">
        <f t="shared" si="36"/>
        <v>-1.0763150258119345</v>
      </c>
      <c r="AC46" s="28">
        <f t="shared" si="48"/>
        <v>2.0667688198329115E-7</v>
      </c>
      <c r="AD46" s="28">
        <f t="shared" si="37"/>
        <v>1.2499033299214228E-2</v>
      </c>
      <c r="AE46" s="28">
        <f t="shared" si="49"/>
        <v>-3.6216563544090858</v>
      </c>
      <c r="AF46" s="28">
        <f t="shared" si="50"/>
        <v>-34.266471657611049</v>
      </c>
      <c r="AG46" s="28">
        <f t="shared" si="5"/>
        <v>92.110410468749379</v>
      </c>
      <c r="AH46" s="28">
        <f t="shared" si="38"/>
        <v>-51.625332099143861</v>
      </c>
      <c r="AI46" s="28">
        <f t="shared" si="39"/>
        <v>-89.849735453392299</v>
      </c>
      <c r="AJ46" s="28">
        <f t="shared" si="51"/>
        <v>1.5860357036825121E-2</v>
      </c>
      <c r="AK46" s="28">
        <f t="shared" si="40"/>
        <v>3.4614238272541531</v>
      </c>
      <c r="AL46" s="29">
        <f t="shared" si="41"/>
        <v>-1.4300394330846026E-5</v>
      </c>
      <c r="AM46" s="28">
        <f t="shared" si="42"/>
        <v>-0.10396911906748176</v>
      </c>
      <c r="AN46" s="28">
        <f t="shared" si="52"/>
        <v>40.500924426248012</v>
      </c>
      <c r="AO46" s="28">
        <f t="shared" si="53"/>
        <v>-86.492280745205633</v>
      </c>
      <c r="AP46">
        <f t="shared" si="11"/>
        <v>23.609121289162623</v>
      </c>
      <c r="AQ46">
        <f t="shared" si="12"/>
        <v>-26.020599913279625</v>
      </c>
      <c r="AR46" s="28">
        <f t="shared" si="54"/>
        <v>34.467789447721927</v>
      </c>
      <c r="AS46" s="30">
        <f t="shared" si="55"/>
        <v>-120.75875240281668</v>
      </c>
      <c r="AT46" s="28">
        <f t="shared" si="43"/>
        <v>3.0076323394195811E-7</v>
      </c>
      <c r="AU46" s="28">
        <f t="shared" si="44"/>
        <v>1.5077969032225651E-2</v>
      </c>
      <c r="AV46" s="29">
        <f t="shared" si="45"/>
        <v>-7.5190734090840714E-10</v>
      </c>
      <c r="AW46" s="28">
        <f t="shared" si="46"/>
        <v>-7.5389846897109159E-4</v>
      </c>
      <c r="AX46" s="31">
        <f t="shared" si="56"/>
        <v>3.000113266010497E-7</v>
      </c>
      <c r="AY46" s="28">
        <f t="shared" si="57"/>
        <v>1.4324070563254559E-2</v>
      </c>
      <c r="AZ46" s="8">
        <f t="shared" si="58"/>
        <v>34.467789747733256</v>
      </c>
      <c r="BA46" s="8">
        <f t="shared" si="59"/>
        <v>-120.74442833225343</v>
      </c>
      <c r="BB46" s="8">
        <f t="shared" si="60"/>
        <v>59.255571667746565</v>
      </c>
      <c r="BD46" s="32">
        <f t="shared" si="61"/>
        <v>34</v>
      </c>
      <c r="BE46" s="32">
        <f t="shared" si="62"/>
        <v>-121</v>
      </c>
      <c r="BF46" s="32">
        <f t="shared" si="63"/>
        <v>59</v>
      </c>
    </row>
    <row r="47" spans="1:58" x14ac:dyDescent="0.2">
      <c r="V47" s="27">
        <v>1.43</v>
      </c>
      <c r="W47" s="32">
        <f t="shared" si="47"/>
        <v>269.15348039269156</v>
      </c>
      <c r="X47">
        <f t="shared" si="18"/>
        <v>-2.0749887507672389</v>
      </c>
      <c r="Y47" s="28">
        <f t="shared" si="33"/>
        <v>-1.6091467910257378</v>
      </c>
      <c r="Z47" s="28">
        <f t="shared" si="34"/>
        <v>-33.809900371130837</v>
      </c>
      <c r="AA47" s="28">
        <f t="shared" si="35"/>
        <v>1.6048697316410399E-3</v>
      </c>
      <c r="AB47" s="28">
        <f t="shared" si="36"/>
        <v>-1.1013795181875969</v>
      </c>
      <c r="AC47" s="28">
        <f t="shared" si="48"/>
        <v>2.1641726225882155E-7</v>
      </c>
      <c r="AD47" s="28">
        <f t="shared" si="37"/>
        <v>1.2790173175807754E-2</v>
      </c>
      <c r="AE47" s="28">
        <f t="shared" si="49"/>
        <v>-3.6825304556440734</v>
      </c>
      <c r="AF47" s="28">
        <f t="shared" si="50"/>
        <v>-34.898489716142628</v>
      </c>
      <c r="AG47" s="28">
        <f t="shared" si="5"/>
        <v>92.110410468749379</v>
      </c>
      <c r="AH47" s="28">
        <f t="shared" si="38"/>
        <v>-51.825330754723041</v>
      </c>
      <c r="AI47" s="28">
        <f t="shared" si="39"/>
        <v>-89.853155876912325</v>
      </c>
      <c r="AJ47" s="28">
        <f t="shared" si="51"/>
        <v>1.6606405328516975E-2</v>
      </c>
      <c r="AK47" s="28">
        <f t="shared" si="40"/>
        <v>3.5418478279710333</v>
      </c>
      <c r="AL47" s="29">
        <f t="shared" si="41"/>
        <v>-1.4974349988787159E-5</v>
      </c>
      <c r="AM47" s="28">
        <f t="shared" si="42"/>
        <v>-0.1063908654519672</v>
      </c>
      <c r="AN47" s="28">
        <f t="shared" si="52"/>
        <v>40.301671145004867</v>
      </c>
      <c r="AO47" s="28">
        <f t="shared" si="53"/>
        <v>-86.417698914393256</v>
      </c>
      <c r="AP47">
        <f t="shared" si="11"/>
        <v>23.609121289162623</v>
      </c>
      <c r="AQ47">
        <f t="shared" si="12"/>
        <v>-26.020599913279625</v>
      </c>
      <c r="AR47" s="28">
        <f t="shared" si="54"/>
        <v>34.207662065243788</v>
      </c>
      <c r="AS47" s="30">
        <f t="shared" si="55"/>
        <v>-121.31618863053589</v>
      </c>
      <c r="AT47" s="28">
        <f t="shared" si="43"/>
        <v>3.1493776715114661E-7</v>
      </c>
      <c r="AU47" s="28">
        <f t="shared" si="44"/>
        <v>1.5429180031716774E-2</v>
      </c>
      <c r="AV47" s="29">
        <f t="shared" si="45"/>
        <v>-7.8734444665244728E-10</v>
      </c>
      <c r="AW47" s="28">
        <f t="shared" si="46"/>
        <v>-7.7145902018720927E-4</v>
      </c>
      <c r="AX47" s="31">
        <f t="shared" si="56"/>
        <v>3.1415042270449418E-7</v>
      </c>
      <c r="AY47" s="28">
        <f t="shared" si="57"/>
        <v>1.4657721011529564E-2</v>
      </c>
      <c r="AZ47" s="8">
        <f t="shared" si="58"/>
        <v>34.207662379394208</v>
      </c>
      <c r="BA47" s="8">
        <f t="shared" si="59"/>
        <v>-121.30153090952436</v>
      </c>
      <c r="BB47" s="8">
        <f t="shared" si="60"/>
        <v>58.698469090475641</v>
      </c>
      <c r="BD47" s="32">
        <f t="shared" si="61"/>
        <v>34</v>
      </c>
      <c r="BE47" s="32">
        <f t="shared" si="62"/>
        <v>-121</v>
      </c>
      <c r="BF47" s="32">
        <f t="shared" si="63"/>
        <v>59</v>
      </c>
    </row>
    <row r="48" spans="1:58" x14ac:dyDescent="0.2">
      <c r="V48" s="27">
        <v>1.44</v>
      </c>
      <c r="W48" s="32">
        <f t="shared" si="47"/>
        <v>275.42287033381666</v>
      </c>
      <c r="X48">
        <f t="shared" si="18"/>
        <v>-2.0749887507672389</v>
      </c>
      <c r="Y48" s="28">
        <f t="shared" si="33"/>
        <v>-1.6720617985482464</v>
      </c>
      <c r="Z48" s="28">
        <f t="shared" si="34"/>
        <v>-34.422491656450987</v>
      </c>
      <c r="AA48" s="28">
        <f t="shared" si="35"/>
        <v>1.680490280338029E-3</v>
      </c>
      <c r="AB48" s="28">
        <f t="shared" si="36"/>
        <v>-1.1270274010837662</v>
      </c>
      <c r="AC48" s="28">
        <f t="shared" si="48"/>
        <v>2.2661669324402275E-7</v>
      </c>
      <c r="AD48" s="28">
        <f t="shared" si="37"/>
        <v>1.308809457061553E-2</v>
      </c>
      <c r="AE48" s="28">
        <f t="shared" si="49"/>
        <v>-3.7453698324184539</v>
      </c>
      <c r="AF48" s="28">
        <f t="shared" si="50"/>
        <v>-35.53643096296414</v>
      </c>
      <c r="AG48" s="28">
        <f t="shared" si="5"/>
        <v>92.110410468749379</v>
      </c>
      <c r="AH48" s="28">
        <f t="shared" si="38"/>
        <v>-52.025329470810746</v>
      </c>
      <c r="AI48" s="28">
        <f t="shared" si="39"/>
        <v>-89.856498443098886</v>
      </c>
      <c r="AJ48" s="28">
        <f t="shared" si="51"/>
        <v>1.7387476455912806E-2</v>
      </c>
      <c r="AK48" s="28">
        <f t="shared" si="40"/>
        <v>3.6241306776562623</v>
      </c>
      <c r="AL48" s="29">
        <f t="shared" si="41"/>
        <v>-1.5680068089723142E-5</v>
      </c>
      <c r="AM48" s="28">
        <f t="shared" si="42"/>
        <v>-0.1088690211626949</v>
      </c>
      <c r="AN48" s="28">
        <f t="shared" si="52"/>
        <v>40.10245279432646</v>
      </c>
      <c r="AO48" s="28">
        <f t="shared" si="53"/>
        <v>-86.341236786605307</v>
      </c>
      <c r="AP48">
        <f t="shared" si="11"/>
        <v>23.609121289162623</v>
      </c>
      <c r="AQ48">
        <f t="shared" si="12"/>
        <v>-26.020599913279625</v>
      </c>
      <c r="AR48" s="28">
        <f t="shared" si="54"/>
        <v>33.945604337791004</v>
      </c>
      <c r="AS48" s="30">
        <f t="shared" si="55"/>
        <v>-121.87766774956944</v>
      </c>
      <c r="AT48" s="28">
        <f t="shared" si="43"/>
        <v>3.2978032659239128E-7</v>
      </c>
      <c r="AU48" s="28">
        <f t="shared" si="44"/>
        <v>1.5788571785107449E-2</v>
      </c>
      <c r="AV48" s="29">
        <f t="shared" si="45"/>
        <v>-8.2444983891392736E-10</v>
      </c>
      <c r="AW48" s="28">
        <f t="shared" si="46"/>
        <v>-7.8942860918709986E-4</v>
      </c>
      <c r="AX48" s="31">
        <f t="shared" si="56"/>
        <v>3.2895587675347734E-7</v>
      </c>
      <c r="AY48" s="28">
        <f t="shared" si="57"/>
        <v>1.4999143175920349E-2</v>
      </c>
      <c r="AZ48" s="8">
        <f t="shared" si="58"/>
        <v>33.945604666746881</v>
      </c>
      <c r="BA48" s="8">
        <f t="shared" si="59"/>
        <v>-121.86266860639353</v>
      </c>
      <c r="BB48" s="8">
        <f t="shared" si="60"/>
        <v>58.137331393606473</v>
      </c>
      <c r="BD48" s="32">
        <f t="shared" si="61"/>
        <v>34</v>
      </c>
      <c r="BE48" s="32">
        <f t="shared" si="62"/>
        <v>-122</v>
      </c>
      <c r="BF48" s="32">
        <f t="shared" si="63"/>
        <v>58</v>
      </c>
    </row>
    <row r="49" spans="1:58" x14ac:dyDescent="0.2">
      <c r="V49" s="27">
        <v>1.45</v>
      </c>
      <c r="W49" s="32">
        <f t="shared" si="47"/>
        <v>281.83829312644548</v>
      </c>
      <c r="X49">
        <f t="shared" si="18"/>
        <v>-2.0749887507672389</v>
      </c>
      <c r="Y49" s="28">
        <f t="shared" si="33"/>
        <v>-1.7369793868683687</v>
      </c>
      <c r="Z49" s="28">
        <f t="shared" si="34"/>
        <v>-35.040194105372855</v>
      </c>
      <c r="AA49" s="28">
        <f t="shared" si="35"/>
        <v>1.759673304454597E-3</v>
      </c>
      <c r="AB49" s="28">
        <f t="shared" si="36"/>
        <v>-1.1532722322089599</v>
      </c>
      <c r="AC49" s="28">
        <f t="shared" si="48"/>
        <v>2.3729680865907126E-7</v>
      </c>
      <c r="AD49" s="28">
        <f t="shared" si="37"/>
        <v>1.3392955445440067E-2</v>
      </c>
      <c r="AE49" s="28">
        <f t="shared" si="49"/>
        <v>-3.810208227034344</v>
      </c>
      <c r="AF49" s="28">
        <f t="shared" si="50"/>
        <v>-36.180073382136378</v>
      </c>
      <c r="AG49" s="28">
        <f t="shared" si="5"/>
        <v>92.110410468749379</v>
      </c>
      <c r="AH49" s="28">
        <f t="shared" si="38"/>
        <v>-52.225328244683666</v>
      </c>
      <c r="AI49" s="28">
        <f t="shared" si="39"/>
        <v>-89.859764924133785</v>
      </c>
      <c r="AJ49" s="28">
        <f t="shared" si="51"/>
        <v>1.820520779856993E-2</v>
      </c>
      <c r="AK49" s="28">
        <f t="shared" si="40"/>
        <v>3.7083146453972478</v>
      </c>
      <c r="AL49" s="29">
        <f t="shared" si="41"/>
        <v>-1.641904553503596E-5</v>
      </c>
      <c r="AM49" s="28">
        <f t="shared" si="42"/>
        <v>-0.11140490011351592</v>
      </c>
      <c r="AN49" s="28">
        <f t="shared" si="52"/>
        <v>39.903271012818749</v>
      </c>
      <c r="AO49" s="28">
        <f t="shared" si="53"/>
        <v>-86.262855178850046</v>
      </c>
      <c r="AP49">
        <f t="shared" si="11"/>
        <v>23.609121289162623</v>
      </c>
      <c r="AQ49">
        <f t="shared" si="12"/>
        <v>-26.020599913279625</v>
      </c>
      <c r="AR49" s="28">
        <f t="shared" si="54"/>
        <v>33.681584161667402</v>
      </c>
      <c r="AS49" s="30">
        <f t="shared" si="55"/>
        <v>-122.44292856098642</v>
      </c>
      <c r="AT49" s="28">
        <f t="shared" si="43"/>
        <v>3.4532239369548914E-7</v>
      </c>
      <c r="AU49" s="28">
        <f t="shared" si="44"/>
        <v>1.6156334846549235E-2</v>
      </c>
      <c r="AV49" s="29">
        <f t="shared" si="45"/>
        <v>-8.6330644985500071E-10</v>
      </c>
      <c r="AW49" s="28">
        <f t="shared" si="46"/>
        <v>-8.0781676368469257E-4</v>
      </c>
      <c r="AX49" s="31">
        <f t="shared" si="56"/>
        <v>3.4445908724563413E-7</v>
      </c>
      <c r="AY49" s="28">
        <f t="shared" si="57"/>
        <v>1.5348518082864542E-2</v>
      </c>
      <c r="AZ49" s="8">
        <f t="shared" si="58"/>
        <v>33.681584506126491</v>
      </c>
      <c r="BA49" s="8">
        <f t="shared" si="59"/>
        <v>-122.42758004290356</v>
      </c>
      <c r="BB49" s="8">
        <f t="shared" si="60"/>
        <v>57.572419957096443</v>
      </c>
      <c r="BD49" s="32">
        <f t="shared" si="61"/>
        <v>34</v>
      </c>
      <c r="BE49" s="32">
        <f t="shared" si="62"/>
        <v>-122</v>
      </c>
      <c r="BF49" s="32">
        <f t="shared" si="63"/>
        <v>58</v>
      </c>
    </row>
    <row r="50" spans="1:58" x14ac:dyDescent="0.2">
      <c r="A50" s="66" t="s">
        <v>112</v>
      </c>
      <c r="B50" s="66"/>
      <c r="V50" s="27">
        <v>1.46</v>
      </c>
      <c r="W50" s="32">
        <f t="shared" si="47"/>
        <v>288.40315031266067</v>
      </c>
      <c r="X50">
        <f t="shared" si="18"/>
        <v>-2.0749887507672389</v>
      </c>
      <c r="Y50" s="28">
        <f t="shared" si="33"/>
        <v>-1.8039321649035391</v>
      </c>
      <c r="Z50" s="28">
        <f t="shared" si="34"/>
        <v>-35.662760877791008</v>
      </c>
      <c r="AA50" s="28">
        <f t="shared" si="35"/>
        <v>1.8425865621820412E-3</v>
      </c>
      <c r="AB50" s="28">
        <f t="shared" si="36"/>
        <v>-1.1801278828417097</v>
      </c>
      <c r="AC50" s="28">
        <f t="shared" si="48"/>
        <v>2.4848026248239025E-7</v>
      </c>
      <c r="AD50" s="28">
        <f t="shared" si="37"/>
        <v>1.3704917441483408E-2</v>
      </c>
      <c r="AE50" s="28">
        <f t="shared" si="49"/>
        <v>-3.8770780806283338</v>
      </c>
      <c r="AF50" s="28">
        <f t="shared" si="50"/>
        <v>-36.829183843191231</v>
      </c>
      <c r="AG50" s="28">
        <f t="shared" si="5"/>
        <v>92.110410468749379</v>
      </c>
      <c r="AH50" s="28">
        <f t="shared" si="38"/>
        <v>-52.425327073741066</v>
      </c>
      <c r="AI50" s="28">
        <f t="shared" si="39"/>
        <v>-89.862957051863475</v>
      </c>
      <c r="AJ50" s="28">
        <f t="shared" si="51"/>
        <v>1.9061312638247768E-2</v>
      </c>
      <c r="AK50" s="28">
        <f t="shared" si="40"/>
        <v>3.7944429119339245</v>
      </c>
      <c r="AL50" s="29">
        <f t="shared" si="41"/>
        <v>-1.7192849780217955E-5</v>
      </c>
      <c r="AM50" s="28">
        <f t="shared" si="42"/>
        <v>-0.11399984682125316</v>
      </c>
      <c r="AN50" s="28">
        <f t="shared" si="52"/>
        <v>39.704127514796781</v>
      </c>
      <c r="AO50" s="28">
        <f t="shared" si="53"/>
        <v>-86.182513986750806</v>
      </c>
      <c r="AP50">
        <f t="shared" si="11"/>
        <v>23.609121289162623</v>
      </c>
      <c r="AQ50">
        <f t="shared" si="12"/>
        <v>-26.020599913279625</v>
      </c>
      <c r="AR50" s="28">
        <f t="shared" si="54"/>
        <v>33.415570810051442</v>
      </c>
      <c r="AS50" s="30">
        <f t="shared" si="55"/>
        <v>-123.01169782994204</v>
      </c>
      <c r="AT50" s="28">
        <f t="shared" si="43"/>
        <v>3.6159693688273931E-7</v>
      </c>
      <c r="AU50" s="28">
        <f t="shared" si="44"/>
        <v>1.653266420876395E-2</v>
      </c>
      <c r="AV50" s="29">
        <f t="shared" si="45"/>
        <v>-9.0399142567302283E-10</v>
      </c>
      <c r="AW50" s="28">
        <f t="shared" si="46"/>
        <v>-8.266332333228824E-4</v>
      </c>
      <c r="AX50" s="31">
        <f t="shared" si="56"/>
        <v>3.6069294545706631E-7</v>
      </c>
      <c r="AY50" s="28">
        <f t="shared" si="57"/>
        <v>1.5706030975441067E-2</v>
      </c>
      <c r="AZ50" s="8">
        <f t="shared" si="58"/>
        <v>33.415571170744386</v>
      </c>
      <c r="BA50" s="8">
        <f t="shared" si="59"/>
        <v>-122.9959917989666</v>
      </c>
      <c r="BB50" s="8">
        <f t="shared" si="60"/>
        <v>57.0040082010334</v>
      </c>
      <c r="BD50" s="32">
        <f t="shared" si="61"/>
        <v>33</v>
      </c>
      <c r="BE50" s="32">
        <f t="shared" si="62"/>
        <v>-123</v>
      </c>
      <c r="BF50" s="32">
        <f t="shared" si="63"/>
        <v>57</v>
      </c>
    </row>
    <row r="51" spans="1:58" x14ac:dyDescent="0.2">
      <c r="A51" t="s">
        <v>113</v>
      </c>
      <c r="B51" s="35">
        <f>Sheet1!B51*10^-12</f>
        <v>8.3808246731478369E-13</v>
      </c>
      <c r="C51" t="s">
        <v>114</v>
      </c>
      <c r="V51" s="27">
        <v>1.47</v>
      </c>
      <c r="W51" s="32">
        <f t="shared" si="47"/>
        <v>295.12092266663865</v>
      </c>
      <c r="X51">
        <f t="shared" si="18"/>
        <v>-2.0749887507672389</v>
      </c>
      <c r="Y51" s="28">
        <f t="shared" si="33"/>
        <v>-1.8729513352792684</v>
      </c>
      <c r="Z51" s="28">
        <f t="shared" si="34"/>
        <v>-36.289934042112385</v>
      </c>
      <c r="AA51" s="28">
        <f t="shared" si="35"/>
        <v>1.9294057047967383E-3</v>
      </c>
      <c r="AB51" s="28">
        <f t="shared" si="36"/>
        <v>-1.2076085449753329</v>
      </c>
      <c r="AC51" s="28">
        <f t="shared" si="48"/>
        <v>2.6019077523834714E-7</v>
      </c>
      <c r="AD51" s="28">
        <f t="shared" si="37"/>
        <v>1.402414596505114E-2</v>
      </c>
      <c r="AE51" s="28">
        <f t="shared" si="49"/>
        <v>-3.9460104201509352</v>
      </c>
      <c r="AF51" s="28">
        <f t="shared" si="50"/>
        <v>-37.483518441122669</v>
      </c>
      <c r="AG51" s="28">
        <f t="shared" si="5"/>
        <v>92.110410468749379</v>
      </c>
      <c r="AH51" s="28">
        <f t="shared" si="38"/>
        <v>-52.625325955499271</v>
      </c>
      <c r="AI51" s="28">
        <f t="shared" si="39"/>
        <v>-89.866076518717051</v>
      </c>
      <c r="AJ51" s="28">
        <f t="shared" si="51"/>
        <v>1.995758361519908E-2</v>
      </c>
      <c r="AK51" s="28">
        <f t="shared" si="40"/>
        <v>3.8825595857606516</v>
      </c>
      <c r="AL51" s="29">
        <f t="shared" si="41"/>
        <v>-1.8003122147435047E-5</v>
      </c>
      <c r="AM51" s="28">
        <f t="shared" si="42"/>
        <v>-0.11665523711839246</v>
      </c>
      <c r="AN51" s="28">
        <f t="shared" si="52"/>
        <v>39.50502409374316</v>
      </c>
      <c r="AO51" s="28">
        <f t="shared" si="53"/>
        <v>-86.100172170074799</v>
      </c>
      <c r="AP51">
        <f t="shared" si="11"/>
        <v>23.609121289162623</v>
      </c>
      <c r="AQ51">
        <f t="shared" si="12"/>
        <v>-26.020599913279625</v>
      </c>
      <c r="AR51" s="28">
        <f t="shared" si="54"/>
        <v>33.147535049475223</v>
      </c>
      <c r="AS51" s="30">
        <f t="shared" si="55"/>
        <v>-123.58369061119747</v>
      </c>
      <c r="AT51" s="28">
        <f t="shared" si="43"/>
        <v>3.7863847521451256E-7</v>
      </c>
      <c r="AU51" s="28">
        <f t="shared" si="44"/>
        <v>1.6917759406430786E-2</v>
      </c>
      <c r="AV51" s="29">
        <f t="shared" si="45"/>
        <v>-9.4659541314988562E-10</v>
      </c>
      <c r="AW51" s="28">
        <f t="shared" si="46"/>
        <v>-8.4588799484292107E-4</v>
      </c>
      <c r="AX51" s="31">
        <f t="shared" si="56"/>
        <v>3.7769187980136265E-7</v>
      </c>
      <c r="AY51" s="28">
        <f t="shared" si="57"/>
        <v>1.6071871411587866E-2</v>
      </c>
      <c r="AZ51" s="8">
        <f t="shared" si="58"/>
        <v>33.147535427167107</v>
      </c>
      <c r="BA51" s="8">
        <f t="shared" si="59"/>
        <v>-123.56761873978589</v>
      </c>
      <c r="BB51" s="8">
        <f t="shared" si="60"/>
        <v>56.432381260214115</v>
      </c>
      <c r="BD51" s="32">
        <f t="shared" si="61"/>
        <v>33</v>
      </c>
      <c r="BE51" s="32">
        <f t="shared" si="62"/>
        <v>-124</v>
      </c>
      <c r="BF51" s="32">
        <f t="shared" si="63"/>
        <v>56</v>
      </c>
    </row>
    <row r="52" spans="1:58" x14ac:dyDescent="0.2">
      <c r="A52" t="s">
        <v>110</v>
      </c>
      <c r="B52" s="10">
        <f>B35*1000</f>
        <v>10000</v>
      </c>
      <c r="C52" t="s">
        <v>87</v>
      </c>
      <c r="V52" s="27">
        <v>1.48</v>
      </c>
      <c r="W52" s="32">
        <f t="shared" si="47"/>
        <v>301.99517204020162</v>
      </c>
      <c r="X52">
        <f t="shared" si="18"/>
        <v>-2.0749887507672389</v>
      </c>
      <c r="Y52" s="28">
        <f t="shared" si="33"/>
        <v>-1.9440665837764506</v>
      </c>
      <c r="Z52" s="28">
        <f t="shared" si="34"/>
        <v>-36.921444965126327</v>
      </c>
      <c r="AA52" s="28">
        <f t="shared" si="35"/>
        <v>2.020314647374379E-3</v>
      </c>
      <c r="AB52" s="28">
        <f t="shared" si="36"/>
        <v>-1.2357287386177616</v>
      </c>
      <c r="AC52" s="28">
        <f t="shared" si="48"/>
        <v>2.724531899282244E-7</v>
      </c>
      <c r="AD52" s="28">
        <f t="shared" si="37"/>
        <v>1.4350810275252616E-2</v>
      </c>
      <c r="AE52" s="28">
        <f t="shared" si="49"/>
        <v>-4.0170347474431249</v>
      </c>
      <c r="AF52" s="28">
        <f t="shared" si="50"/>
        <v>-38.142822893468832</v>
      </c>
      <c r="AG52" s="28">
        <f t="shared" si="5"/>
        <v>92.110410468749379</v>
      </c>
      <c r="AH52" s="28">
        <f t="shared" si="38"/>
        <v>-52.825324887586376</v>
      </c>
      <c r="AI52" s="28">
        <f t="shared" si="39"/>
        <v>-89.869124978603097</v>
      </c>
      <c r="AJ52" s="28">
        <f t="shared" si="51"/>
        <v>2.08958963358419E-2</v>
      </c>
      <c r="AK52" s="28">
        <f t="shared" si="40"/>
        <v>3.9727097192459215</v>
      </c>
      <c r="AL52" s="29">
        <f t="shared" si="41"/>
        <v>-1.8851581313607087E-5</v>
      </c>
      <c r="AM52" s="28">
        <f t="shared" si="42"/>
        <v>-0.11937247888236355</v>
      </c>
      <c r="AN52" s="28">
        <f t="shared" si="52"/>
        <v>39.30596262591753</v>
      </c>
      <c r="AO52" s="28">
        <f t="shared" si="53"/>
        <v>-86.015787738239538</v>
      </c>
      <c r="AP52">
        <f t="shared" si="11"/>
        <v>23.609121289162623</v>
      </c>
      <c r="AQ52">
        <f t="shared" si="12"/>
        <v>-26.020599913279625</v>
      </c>
      <c r="AR52" s="28">
        <f t="shared" si="54"/>
        <v>32.877449254357401</v>
      </c>
      <c r="AS52" s="30">
        <f t="shared" si="55"/>
        <v>-124.15861063170837</v>
      </c>
      <c r="AT52" s="28">
        <f t="shared" si="43"/>
        <v>3.9648315553540071E-7</v>
      </c>
      <c r="AU52" s="28">
        <f t="shared" si="44"/>
        <v>1.731182462198164E-2</v>
      </c>
      <c r="AV52" s="29">
        <f t="shared" si="45"/>
        <v>-9.912071304125503E-10</v>
      </c>
      <c r="AW52" s="28">
        <f t="shared" si="46"/>
        <v>-8.6559125737421577E-4</v>
      </c>
      <c r="AX52" s="31">
        <f t="shared" si="56"/>
        <v>3.9549194840498813E-7</v>
      </c>
      <c r="AY52" s="28">
        <f t="shared" si="57"/>
        <v>1.6446233364607425E-2</v>
      </c>
      <c r="AZ52" s="8">
        <f t="shared" si="58"/>
        <v>32.877449649849346</v>
      </c>
      <c r="BA52" s="8">
        <f t="shared" si="59"/>
        <v>-124.14216439834377</v>
      </c>
      <c r="BB52" s="8">
        <f t="shared" si="60"/>
        <v>55.857835601656234</v>
      </c>
      <c r="BD52" s="32">
        <f t="shared" si="61"/>
        <v>33</v>
      </c>
      <c r="BE52" s="32">
        <f t="shared" si="62"/>
        <v>-124</v>
      </c>
      <c r="BF52" s="32">
        <f t="shared" si="63"/>
        <v>56</v>
      </c>
    </row>
    <row r="53" spans="1:58" x14ac:dyDescent="0.2">
      <c r="A53" t="s">
        <v>111</v>
      </c>
      <c r="B53">
        <f>(B11/B3-1)*B52</f>
        <v>190000</v>
      </c>
      <c r="C53" s="33" t="s">
        <v>87</v>
      </c>
      <c r="V53" s="27">
        <v>1.49</v>
      </c>
      <c r="W53" s="32">
        <f t="shared" si="47"/>
        <v>309.0295432513592</v>
      </c>
      <c r="X53">
        <f t="shared" si="18"/>
        <v>-2.0749887507672389</v>
      </c>
      <c r="Y53" s="28">
        <f t="shared" si="33"/>
        <v>-2.017305971660996</v>
      </c>
      <c r="Z53" s="28">
        <f t="shared" si="34"/>
        <v>-37.557014758481536</v>
      </c>
      <c r="AA53" s="28">
        <f t="shared" si="35"/>
        <v>2.1155059568702551E-3</v>
      </c>
      <c r="AB53" s="28">
        <f t="shared" si="36"/>
        <v>-1.2645033192492494</v>
      </c>
      <c r="AC53" s="28">
        <f t="shared" si="48"/>
        <v>2.852935125319483E-7</v>
      </c>
      <c r="AD53" s="28">
        <f t="shared" si="37"/>
        <v>1.468508357374404E-2</v>
      </c>
      <c r="AE53" s="28">
        <f t="shared" si="49"/>
        <v>-4.0901789311778529</v>
      </c>
      <c r="AF53" s="28">
        <f t="shared" si="50"/>
        <v>-38.806832994157041</v>
      </c>
      <c r="AG53" s="28">
        <f t="shared" si="5"/>
        <v>92.110410468749379</v>
      </c>
      <c r="AH53" s="28">
        <f t="shared" si="38"/>
        <v>-53.025323867737242</v>
      </c>
      <c r="AI53" s="28">
        <f t="shared" si="39"/>
        <v>-89.872104047786323</v>
      </c>
      <c r="AJ53" s="28">
        <f t="shared" si="51"/>
        <v>2.187821313790039E-2</v>
      </c>
      <c r="AK53" s="28">
        <f t="shared" si="40"/>
        <v>4.0649393247459953</v>
      </c>
      <c r="AL53" s="29">
        <f t="shared" si="41"/>
        <v>-1.9740026949898002E-5</v>
      </c>
      <c r="AM53" s="28">
        <f t="shared" si="42"/>
        <v>-0.12215301278179755</v>
      </c>
      <c r="AN53" s="28">
        <f t="shared" si="52"/>
        <v>39.10694507412309</v>
      </c>
      <c r="AO53" s="28">
        <f t="shared" si="53"/>
        <v>-85.929317735822124</v>
      </c>
      <c r="AP53">
        <f t="shared" si="11"/>
        <v>23.609121289162623</v>
      </c>
      <c r="AQ53">
        <f t="shared" si="12"/>
        <v>-26.020599913279625</v>
      </c>
      <c r="AR53" s="28">
        <f t="shared" si="54"/>
        <v>32.605287518828234</v>
      </c>
      <c r="AS53" s="30">
        <f t="shared" si="55"/>
        <v>-124.73615072997916</v>
      </c>
      <c r="AT53" s="28">
        <f t="shared" si="43"/>
        <v>4.1516882962036181E-7</v>
      </c>
      <c r="AU53" s="28">
        <f t="shared" si="44"/>
        <v>1.7715068793860665E-2</v>
      </c>
      <c r="AV53" s="29">
        <f t="shared" si="45"/>
        <v>-1.0379210815527809E-9</v>
      </c>
      <c r="AW53" s="28">
        <f t="shared" si="46"/>
        <v>-8.8575346784734612E-4</v>
      </c>
      <c r="AX53" s="31">
        <f t="shared" si="56"/>
        <v>4.1413090853880901E-7</v>
      </c>
      <c r="AY53" s="28">
        <f t="shared" si="57"/>
        <v>1.6829315326013318E-2</v>
      </c>
      <c r="AZ53" s="8">
        <f t="shared" si="58"/>
        <v>32.605287932959143</v>
      </c>
      <c r="BA53" s="8">
        <f t="shared" si="59"/>
        <v>-124.71932141465315</v>
      </c>
      <c r="BB53" s="8">
        <f t="shared" si="60"/>
        <v>55.280678585346848</v>
      </c>
      <c r="BD53" s="32">
        <f t="shared" si="61"/>
        <v>33</v>
      </c>
      <c r="BE53" s="32">
        <f t="shared" si="62"/>
        <v>-125</v>
      </c>
      <c r="BF53" s="32">
        <f t="shared" si="63"/>
        <v>55</v>
      </c>
    </row>
    <row r="54" spans="1:58" x14ac:dyDescent="0.2">
      <c r="A54" t="s">
        <v>115</v>
      </c>
      <c r="B54">
        <f>1/2/PI()/B53/B51</f>
        <v>999493.04261710285</v>
      </c>
      <c r="C54" t="s">
        <v>93</v>
      </c>
      <c r="V54" s="27">
        <v>1.5</v>
      </c>
      <c r="W54" s="32">
        <f t="shared" si="47"/>
        <v>316.22776601683802</v>
      </c>
      <c r="X54">
        <f t="shared" si="18"/>
        <v>-2.0749887507672389</v>
      </c>
      <c r="Y54" s="28">
        <f t="shared" si="33"/>
        <v>-2.0926958316716031</v>
      </c>
      <c r="Z54" s="28">
        <f t="shared" si="34"/>
        <v>-38.19635478092637</v>
      </c>
      <c r="AA54" s="28">
        <f t="shared" si="35"/>
        <v>2.2151812583448864E-3</v>
      </c>
      <c r="AB54" s="28">
        <f t="shared" si="36"/>
        <v>-1.2939474854407491</v>
      </c>
      <c r="AC54" s="28">
        <f t="shared" si="48"/>
        <v>2.9873898143963942E-7</v>
      </c>
      <c r="AD54" s="28">
        <f t="shared" si="37"/>
        <v>1.5027143096561807E-2</v>
      </c>
      <c r="AE54" s="28">
        <f t="shared" si="49"/>
        <v>-4.1654691024415156</v>
      </c>
      <c r="AF54" s="28">
        <f t="shared" si="50"/>
        <v>-39.475275123270556</v>
      </c>
      <c r="AG54" s="28">
        <f t="shared" si="5"/>
        <v>92.110410468749379</v>
      </c>
      <c r="AH54" s="28">
        <f t="shared" si="38"/>
        <v>-53.225322893788643</v>
      </c>
      <c r="AI54" s="28">
        <f t="shared" si="39"/>
        <v>-89.875015305744185</v>
      </c>
      <c r="AJ54" s="28">
        <f t="shared" si="51"/>
        <v>2.290658701922944E-2</v>
      </c>
      <c r="AK54" s="28">
        <f t="shared" si="40"/>
        <v>4.1592953906863022</v>
      </c>
      <c r="AL54" s="29">
        <f t="shared" si="41"/>
        <v>-2.0670343543475277E-5</v>
      </c>
      <c r="AM54" s="28">
        <f t="shared" si="42"/>
        <v>-0.12499831304015474</v>
      </c>
      <c r="AN54" s="28">
        <f t="shared" si="52"/>
        <v>38.907973491636419</v>
      </c>
      <c r="AO54" s="28">
        <f t="shared" si="53"/>
        <v>-85.840718228098041</v>
      </c>
      <c r="AP54">
        <f t="shared" si="11"/>
        <v>23.609121289162623</v>
      </c>
      <c r="AQ54">
        <f t="shared" si="12"/>
        <v>-26.020599913279625</v>
      </c>
      <c r="AR54" s="28">
        <f t="shared" si="54"/>
        <v>32.331025765077904</v>
      </c>
      <c r="AS54" s="30">
        <f t="shared" si="55"/>
        <v>-125.3159933513686</v>
      </c>
      <c r="AT54" s="28">
        <f t="shared" si="43"/>
        <v>4.3473513324951474E-7</v>
      </c>
      <c r="AU54" s="28">
        <f t="shared" si="44"/>
        <v>1.8127705727305453E-2</v>
      </c>
      <c r="AV54" s="29">
        <f t="shared" si="45"/>
        <v>-1.0868375566271461E-9</v>
      </c>
      <c r="AW54" s="28">
        <f t="shared" si="46"/>
        <v>-9.0638531653316253E-4</v>
      </c>
      <c r="AX54" s="31">
        <f t="shared" si="56"/>
        <v>4.3364829569288759E-7</v>
      </c>
      <c r="AY54" s="28">
        <f t="shared" si="57"/>
        <v>1.7221320410772289E-2</v>
      </c>
      <c r="AZ54" s="8">
        <f t="shared" si="58"/>
        <v>32.3310261987262</v>
      </c>
      <c r="BA54" s="8">
        <f t="shared" si="59"/>
        <v>-125.29877203095783</v>
      </c>
      <c r="BB54" s="8">
        <f t="shared" si="60"/>
        <v>54.701227969042165</v>
      </c>
      <c r="BD54" s="32">
        <f t="shared" si="61"/>
        <v>32</v>
      </c>
      <c r="BE54" s="32">
        <f t="shared" si="62"/>
        <v>-125</v>
      </c>
      <c r="BF54" s="32">
        <f t="shared" si="63"/>
        <v>55</v>
      </c>
    </row>
    <row r="55" spans="1:58" x14ac:dyDescent="0.2">
      <c r="A55" t="s">
        <v>116</v>
      </c>
      <c r="B55">
        <f>1/2/PI()/(B53*B52/(B53+B52))/(B51)</f>
        <v>19989860.852342058</v>
      </c>
      <c r="C55" t="s">
        <v>93</v>
      </c>
      <c r="V55" s="27">
        <v>1.51</v>
      </c>
      <c r="W55" s="32">
        <f t="shared" si="47"/>
        <v>323.59365692962831</v>
      </c>
      <c r="X55">
        <f t="shared" si="18"/>
        <v>-2.0749887507672389</v>
      </c>
      <c r="Y55" s="28">
        <f t="shared" si="33"/>
        <v>-2.1702606684400063</v>
      </c>
      <c r="Z55" s="28">
        <f t="shared" si="34"/>
        <v>-38.839167194942519</v>
      </c>
      <c r="AA55" s="28">
        <f t="shared" si="35"/>
        <v>2.3195516601941624E-3</v>
      </c>
      <c r="AB55" s="28">
        <f t="shared" si="36"/>
        <v>-1.3240767866357948</v>
      </c>
      <c r="AC55" s="28">
        <f t="shared" si="48"/>
        <v>3.1281811566795643E-7</v>
      </c>
      <c r="AD55" s="28">
        <f t="shared" si="37"/>
        <v>1.537717020809503E-2</v>
      </c>
      <c r="AE55" s="28">
        <f t="shared" si="49"/>
        <v>-4.2429295547289358</v>
      </c>
      <c r="AF55" s="28">
        <f t="shared" si="50"/>
        <v>-40.147866811370214</v>
      </c>
      <c r="AG55" s="28">
        <f t="shared" si="5"/>
        <v>92.110410468749379</v>
      </c>
      <c r="AH55" s="28">
        <f t="shared" si="38"/>
        <v>-53.425321963674762</v>
      </c>
      <c r="AI55" s="28">
        <f t="shared" si="39"/>
        <v>-89.877860296004016</v>
      </c>
      <c r="AJ55" s="28">
        <f t="shared" si="51"/>
        <v>2.398316573674578E-2</v>
      </c>
      <c r="AK55" s="28">
        <f t="shared" si="40"/>
        <v>4.255825897582274</v>
      </c>
      <c r="AL55" s="29">
        <f t="shared" si="41"/>
        <v>-2.1644504395753837E-5</v>
      </c>
      <c r="AM55" s="28">
        <f t="shared" si="42"/>
        <v>-0.12790988821712751</v>
      </c>
      <c r="AN55" s="28">
        <f t="shared" si="52"/>
        <v>38.709050026306969</v>
      </c>
      <c r="AO55" s="28">
        <f t="shared" si="53"/>
        <v>-85.749944286638879</v>
      </c>
      <c r="AP55">
        <f t="shared" si="11"/>
        <v>23.609121289162623</v>
      </c>
      <c r="AQ55">
        <f t="shared" si="12"/>
        <v>-26.020599913279625</v>
      </c>
      <c r="AR55" s="28">
        <f t="shared" si="54"/>
        <v>32.054641847461028</v>
      </c>
      <c r="AS55" s="30">
        <f t="shared" si="55"/>
        <v>-125.8978110980091</v>
      </c>
      <c r="AT55" s="28">
        <f t="shared" si="43"/>
        <v>4.552235672115839E-7</v>
      </c>
      <c r="AU55" s="28">
        <f t="shared" si="44"/>
        <v>1.8549954207708712E-2</v>
      </c>
      <c r="AV55" s="29">
        <f t="shared" si="45"/>
        <v>-1.1380587743471507E-9</v>
      </c>
      <c r="AW55" s="28">
        <f t="shared" si="46"/>
        <v>-9.2749774271091198E-4</v>
      </c>
      <c r="AX55" s="31">
        <f t="shared" si="56"/>
        <v>4.5408550843723674E-7</v>
      </c>
      <c r="AY55" s="28">
        <f t="shared" si="57"/>
        <v>1.7622456464997799E-2</v>
      </c>
      <c r="AZ55" s="8">
        <f t="shared" si="58"/>
        <v>32.054642301546536</v>
      </c>
      <c r="BA55" s="8">
        <f t="shared" si="59"/>
        <v>-125.88018864154411</v>
      </c>
      <c r="BB55" s="8">
        <f t="shared" si="60"/>
        <v>54.119811358455891</v>
      </c>
      <c r="BD55" s="32">
        <f t="shared" si="61"/>
        <v>32</v>
      </c>
      <c r="BE55" s="32">
        <f t="shared" si="62"/>
        <v>-126</v>
      </c>
      <c r="BF55" s="32">
        <f t="shared" si="63"/>
        <v>54</v>
      </c>
    </row>
    <row r="56" spans="1:58" x14ac:dyDescent="0.2">
      <c r="B56">
        <f>1/2/PI()/(B53*B52/(B53+B52))/(B51+0.000000000005)</f>
        <v>2869632.623075231</v>
      </c>
      <c r="V56" s="27">
        <v>1.52</v>
      </c>
      <c r="W56" s="32">
        <f t="shared" si="47"/>
        <v>331.13112148259125</v>
      </c>
      <c r="X56">
        <f t="shared" si="18"/>
        <v>-2.0749887507672389</v>
      </c>
      <c r="Y56" s="28">
        <f t="shared" si="33"/>
        <v>-2.2500230641071113</v>
      </c>
      <c r="Z56" s="28">
        <f t="shared" si="34"/>
        <v>-39.485145575868749</v>
      </c>
      <c r="AA56" s="28">
        <f t="shared" si="35"/>
        <v>2.4288381992593326E-3</v>
      </c>
      <c r="AB56" s="28">
        <f t="shared" si="36"/>
        <v>-1.3549071310986871</v>
      </c>
      <c r="AC56" s="28">
        <f t="shared" si="48"/>
        <v>3.2756077850567588E-7</v>
      </c>
      <c r="AD56" s="28">
        <f t="shared" si="37"/>
        <v>1.573535049724684E-2</v>
      </c>
      <c r="AE56" s="28">
        <f t="shared" si="49"/>
        <v>-4.3225826491143122</v>
      </c>
      <c r="AF56" s="28">
        <f t="shared" si="50"/>
        <v>-40.824317356470189</v>
      </c>
      <c r="AG56" s="28">
        <f t="shared" si="5"/>
        <v>92.110410468749379</v>
      </c>
      <c r="AH56" s="28">
        <f t="shared" si="38"/>
        <v>-53.625321075422711</v>
      </c>
      <c r="AI56" s="28">
        <f t="shared" si="39"/>
        <v>-89.880640526961159</v>
      </c>
      <c r="AJ56" s="28">
        <f t="shared" si="51"/>
        <v>2.5110196082082769E-2</v>
      </c>
      <c r="AK56" s="28">
        <f t="shared" si="40"/>
        <v>4.3545798339686694</v>
      </c>
      <c r="AL56" s="29">
        <f t="shared" si="41"/>
        <v>-2.2664575800018598E-5</v>
      </c>
      <c r="AM56" s="28">
        <f t="shared" si="42"/>
        <v>-0.13088928200823038</v>
      </c>
      <c r="AN56" s="28">
        <f t="shared" si="52"/>
        <v>38.510176924832948</v>
      </c>
      <c r="AO56" s="28">
        <f t="shared" si="53"/>
        <v>-85.656949975000714</v>
      </c>
      <c r="AP56">
        <f t="shared" si="11"/>
        <v>23.609121289162623</v>
      </c>
      <c r="AQ56">
        <f t="shared" si="12"/>
        <v>-26.020599913279625</v>
      </c>
      <c r="AR56" s="28">
        <f t="shared" si="54"/>
        <v>31.776115651601636</v>
      </c>
      <c r="AS56" s="30">
        <f t="shared" si="55"/>
        <v>-126.4812673314709</v>
      </c>
      <c r="AT56" s="28">
        <f t="shared" si="43"/>
        <v>4.7667759180792162E-7</v>
      </c>
      <c r="AU56" s="28">
        <f t="shared" si="44"/>
        <v>1.8982038116620307E-2</v>
      </c>
      <c r="AV56" s="29">
        <f t="shared" si="45"/>
        <v>-1.1916927393891042E-9</v>
      </c>
      <c r="AW56" s="28">
        <f t="shared" si="46"/>
        <v>-9.4910194046838724E-4</v>
      </c>
      <c r="AX56" s="31">
        <f t="shared" si="56"/>
        <v>4.7548589906853251E-7</v>
      </c>
      <c r="AY56" s="28">
        <f t="shared" si="57"/>
        <v>1.8032936176151919E-2</v>
      </c>
      <c r="AZ56" s="8">
        <f t="shared" si="58"/>
        <v>31.776116127087533</v>
      </c>
      <c r="BA56" s="8">
        <f t="shared" si="59"/>
        <v>-126.46323439529475</v>
      </c>
      <c r="BB56" s="8">
        <f t="shared" si="60"/>
        <v>53.536765604705252</v>
      </c>
      <c r="BD56" s="32">
        <f t="shared" si="61"/>
        <v>32</v>
      </c>
      <c r="BE56" s="32">
        <f t="shared" si="62"/>
        <v>-126</v>
      </c>
      <c r="BF56" s="32">
        <f t="shared" si="63"/>
        <v>54</v>
      </c>
    </row>
    <row r="57" spans="1:58" x14ac:dyDescent="0.2">
      <c r="A57" s="66" t="s">
        <v>117</v>
      </c>
      <c r="B57" s="66"/>
      <c r="V57" s="27">
        <v>1.53</v>
      </c>
      <c r="W57" s="32">
        <f t="shared" si="47"/>
        <v>338.84415613920271</v>
      </c>
      <c r="X57">
        <f t="shared" si="18"/>
        <v>-2.0749887507672389</v>
      </c>
      <c r="Y57" s="28">
        <f t="shared" si="33"/>
        <v>-2.3320035898782505</v>
      </c>
      <c r="Z57" s="28">
        <f t="shared" si="34"/>
        <v>-40.13397557107956</v>
      </c>
      <c r="AA57" s="28">
        <f t="shared" si="35"/>
        <v>2.5432723067409977E-3</v>
      </c>
      <c r="AB57" s="28">
        <f t="shared" si="36"/>
        <v>-1.3864547940317993</v>
      </c>
      <c r="AC57" s="28">
        <f t="shared" si="48"/>
        <v>3.4299824115926974E-7</v>
      </c>
      <c r="AD57" s="28">
        <f t="shared" si="37"/>
        <v>1.6101873875835556E-2</v>
      </c>
      <c r="AE57" s="28">
        <f t="shared" si="49"/>
        <v>-4.4044487253405071</v>
      </c>
      <c r="AF57" s="28">
        <f t="shared" si="50"/>
        <v>-41.504328491235526</v>
      </c>
      <c r="AG57" s="28">
        <f t="shared" si="5"/>
        <v>92.110410468749379</v>
      </c>
      <c r="AH57" s="28">
        <f t="shared" si="38"/>
        <v>-53.825320227148417</v>
      </c>
      <c r="AI57" s="28">
        <f t="shared" si="39"/>
        <v>-89.883357472678469</v>
      </c>
      <c r="AJ57" s="28">
        <f t="shared" si="51"/>
        <v>2.6290028340723252E-2</v>
      </c>
      <c r="AK57" s="28">
        <f t="shared" si="40"/>
        <v>4.4556072122039394</v>
      </c>
      <c r="AL57" s="29">
        <f t="shared" si="41"/>
        <v>-2.3732721431214067E-5</v>
      </c>
      <c r="AM57" s="28">
        <f t="shared" si="42"/>
        <v>-0.13393807406300046</v>
      </c>
      <c r="AN57" s="28">
        <f t="shared" si="52"/>
        <v>38.311356537220256</v>
      </c>
      <c r="AO57" s="28">
        <f t="shared" si="53"/>
        <v>-85.561688334537521</v>
      </c>
      <c r="AP57">
        <f t="shared" si="11"/>
        <v>23.609121289162623</v>
      </c>
      <c r="AQ57">
        <f t="shared" si="12"/>
        <v>-26.020599913279625</v>
      </c>
      <c r="AR57" s="28">
        <f t="shared" si="54"/>
        <v>31.495429187762745</v>
      </c>
      <c r="AS57" s="30">
        <f t="shared" si="55"/>
        <v>-127.06601682577305</v>
      </c>
      <c r="AT57" s="28">
        <f t="shared" si="43"/>
        <v>4.9914271364190439E-7</v>
      </c>
      <c r="AU57" s="28">
        <f t="shared" si="44"/>
        <v>1.9424186550451344E-2</v>
      </c>
      <c r="AV57" s="29">
        <f t="shared" si="45"/>
        <v>-1.247857099703988E-9</v>
      </c>
      <c r="AW57" s="28">
        <f t="shared" si="46"/>
        <v>-9.7120936463717983E-4</v>
      </c>
      <c r="AX57" s="31">
        <f t="shared" si="56"/>
        <v>4.9789485654220041E-7</v>
      </c>
      <c r="AY57" s="28">
        <f t="shared" si="57"/>
        <v>1.8452977185814165E-2</v>
      </c>
      <c r="AZ57" s="8">
        <f t="shared" si="58"/>
        <v>31.495429685657601</v>
      </c>
      <c r="BA57" s="8">
        <f t="shared" si="59"/>
        <v>-127.04756384858723</v>
      </c>
      <c r="BB57" s="8">
        <f t="shared" si="60"/>
        <v>52.952436151412769</v>
      </c>
      <c r="BD57" s="32">
        <f t="shared" si="61"/>
        <v>31</v>
      </c>
      <c r="BE57" s="32">
        <f t="shared" si="62"/>
        <v>-127</v>
      </c>
      <c r="BF57" s="32">
        <f t="shared" si="63"/>
        <v>53</v>
      </c>
    </row>
    <row r="58" spans="1:58" x14ac:dyDescent="0.2">
      <c r="A58" t="s">
        <v>118</v>
      </c>
      <c r="B58" s="10" t="s">
        <v>121</v>
      </c>
      <c r="C58" s="33" t="s">
        <v>87</v>
      </c>
      <c r="V58" s="27">
        <v>1.54</v>
      </c>
      <c r="W58" s="32">
        <f t="shared" si="47"/>
        <v>346.73685045253183</v>
      </c>
      <c r="X58">
        <f t="shared" si="18"/>
        <v>-2.0749887507672389</v>
      </c>
      <c r="Y58" s="28">
        <f t="shared" si="33"/>
        <v>-2.4162207242308305</v>
      </c>
      <c r="Z58" s="28">
        <f t="shared" si="34"/>
        <v>-40.78533560626088</v>
      </c>
      <c r="AA58" s="28">
        <f t="shared" si="35"/>
        <v>2.6630962958610086E-3</v>
      </c>
      <c r="AB58" s="28">
        <f t="shared" si="36"/>
        <v>-1.4187364258648107</v>
      </c>
      <c r="AC58" s="28">
        <f t="shared" si="48"/>
        <v>3.5916325025578863E-7</v>
      </c>
      <c r="AD58" s="28">
        <f t="shared" si="37"/>
        <v>1.6476934679287972E-2</v>
      </c>
      <c r="AE58" s="28">
        <f t="shared" si="49"/>
        <v>-4.4885460195389575</v>
      </c>
      <c r="AF58" s="28">
        <f t="shared" si="50"/>
        <v>-42.187595097446398</v>
      </c>
      <c r="AG58" s="28">
        <f t="shared" si="5"/>
        <v>92.110410468749379</v>
      </c>
      <c r="AH58" s="28">
        <f t="shared" si="38"/>
        <v>-54.0253194170526</v>
      </c>
      <c r="AI58" s="28">
        <f t="shared" si="39"/>
        <v>-89.886012573667628</v>
      </c>
      <c r="AJ58" s="28">
        <f t="shared" si="51"/>
        <v>2.752512094160808E-2</v>
      </c>
      <c r="AK58" s="28">
        <f t="shared" si="40"/>
        <v>4.5589590841133409</v>
      </c>
      <c r="AL58" s="29">
        <f t="shared" si="41"/>
        <v>-2.4851206932473283E-5</v>
      </c>
      <c r="AM58" s="28">
        <f t="shared" si="42"/>
        <v>-0.13705788082224074</v>
      </c>
      <c r="AN58" s="28">
        <f t="shared" si="52"/>
        <v>38.112591321431459</v>
      </c>
      <c r="AO58" s="28">
        <f t="shared" si="53"/>
        <v>-85.464111370376528</v>
      </c>
      <c r="AP58">
        <f t="shared" si="11"/>
        <v>23.609121289162623</v>
      </c>
      <c r="AQ58">
        <f t="shared" si="12"/>
        <v>-26.020599913279625</v>
      </c>
      <c r="AR58" s="28">
        <f t="shared" si="54"/>
        <v>31.212566677775499</v>
      </c>
      <c r="AS58" s="30">
        <f t="shared" si="55"/>
        <v>-127.65170646782292</v>
      </c>
      <c r="AT58" s="28">
        <f t="shared" si="43"/>
        <v>5.2266658398025217E-7</v>
      </c>
      <c r="AU58" s="28">
        <f t="shared" si="44"/>
        <v>1.9876633941943202E-2</v>
      </c>
      <c r="AV58" s="29">
        <f t="shared" si="45"/>
        <v>-1.3066656459329215E-9</v>
      </c>
      <c r="AW58" s="28">
        <f t="shared" si="46"/>
        <v>-9.9383173686618366E-4</v>
      </c>
      <c r="AX58" s="31">
        <f t="shared" si="56"/>
        <v>5.2135991833431922E-7</v>
      </c>
      <c r="AY58" s="28">
        <f t="shared" si="57"/>
        <v>1.8882802205077018E-2</v>
      </c>
      <c r="AZ58" s="8">
        <f t="shared" si="58"/>
        <v>31.212567199135417</v>
      </c>
      <c r="BA58" s="8">
        <f t="shared" si="59"/>
        <v>-127.63282366561785</v>
      </c>
      <c r="BB58" s="8">
        <f t="shared" si="60"/>
        <v>52.367176334382151</v>
      </c>
      <c r="BD58" s="32">
        <f t="shared" si="61"/>
        <v>31</v>
      </c>
      <c r="BE58" s="32">
        <f t="shared" si="62"/>
        <v>-128</v>
      </c>
      <c r="BF58" s="32">
        <f t="shared" si="63"/>
        <v>52</v>
      </c>
    </row>
    <row r="59" spans="1:58" x14ac:dyDescent="0.2">
      <c r="A59" t="s">
        <v>119</v>
      </c>
      <c r="B59" s="10" t="s">
        <v>121</v>
      </c>
      <c r="C59" t="s">
        <v>114</v>
      </c>
      <c r="V59" s="27">
        <v>1.55</v>
      </c>
      <c r="W59" s="32">
        <f t="shared" si="47"/>
        <v>354.81338923357555</v>
      </c>
      <c r="X59">
        <f t="shared" si="18"/>
        <v>-2.0749887507672389</v>
      </c>
      <c r="Y59" s="28">
        <f t="shared" si="33"/>
        <v>-2.5026907784482004</v>
      </c>
      <c r="Z59" s="28">
        <f t="shared" si="34"/>
        <v>-41.438897635319364</v>
      </c>
      <c r="AA59" s="28">
        <f t="shared" si="35"/>
        <v>2.7885638723264662E-3</v>
      </c>
      <c r="AB59" s="28">
        <f t="shared" si="36"/>
        <v>-1.4517690607186351</v>
      </c>
      <c r="AC59" s="28">
        <f t="shared" si="48"/>
        <v>3.7609009148843185E-7</v>
      </c>
      <c r="AD59" s="28">
        <f t="shared" si="37"/>
        <v>1.6860731769677929E-2</v>
      </c>
      <c r="AE59" s="28">
        <f t="shared" si="49"/>
        <v>-4.5748905892530214</v>
      </c>
      <c r="AF59" s="28">
        <f t="shared" si="50"/>
        <v>-42.873805964268321</v>
      </c>
      <c r="AG59" s="28">
        <f t="shared" si="5"/>
        <v>92.110410468749379</v>
      </c>
      <c r="AH59" s="28">
        <f t="shared" si="38"/>
        <v>-54.225318643416962</v>
      </c>
      <c r="AI59" s="28">
        <f t="shared" si="39"/>
        <v>-89.888607237652678</v>
      </c>
      <c r="AJ59" s="28">
        <f t="shared" si="51"/>
        <v>2.8818045304332698E-2</v>
      </c>
      <c r="AK59" s="28">
        <f t="shared" si="40"/>
        <v>4.6646875564314838</v>
      </c>
      <c r="AL59" s="29">
        <f t="shared" si="41"/>
        <v>-2.6022404724424479E-5</v>
      </c>
      <c r="AM59" s="28">
        <f t="shared" si="42"/>
        <v>-0.1402503563747487</v>
      </c>
      <c r="AN59" s="28">
        <f t="shared" si="52"/>
        <v>37.913883848232025</v>
      </c>
      <c r="AO59" s="28">
        <f t="shared" si="53"/>
        <v>-85.36417003759594</v>
      </c>
      <c r="AP59">
        <f t="shared" si="11"/>
        <v>23.609121289162623</v>
      </c>
      <c r="AQ59">
        <f t="shared" si="12"/>
        <v>-26.020599913279625</v>
      </c>
      <c r="AR59" s="28">
        <f t="shared" si="54"/>
        <v>30.927514634862</v>
      </c>
      <c r="AS59" s="30">
        <f t="shared" si="55"/>
        <v>-128.23797600186427</v>
      </c>
      <c r="AT59" s="28">
        <f t="shared" si="43"/>
        <v>5.4729909904299333E-7</v>
      </c>
      <c r="AU59" s="28">
        <f t="shared" si="44"/>
        <v>2.0339620184465852E-2</v>
      </c>
      <c r="AV59" s="29">
        <f t="shared" si="45"/>
        <v>-1.3682475979564968E-9</v>
      </c>
      <c r="AW59" s="28">
        <f t="shared" si="46"/>
        <v>-1.0169810518365692E-3</v>
      </c>
      <c r="AX59" s="31">
        <f t="shared" si="56"/>
        <v>5.4593085144503686E-7</v>
      </c>
      <c r="AY59" s="28">
        <f t="shared" si="57"/>
        <v>1.9322639132629282E-2</v>
      </c>
      <c r="AZ59" s="8">
        <f t="shared" si="58"/>
        <v>30.927515180792852</v>
      </c>
      <c r="BA59" s="8">
        <f t="shared" si="59"/>
        <v>-128.21865336273163</v>
      </c>
      <c r="BB59" s="8">
        <f t="shared" si="60"/>
        <v>51.781346637268371</v>
      </c>
      <c r="BD59" s="32">
        <f t="shared" si="61"/>
        <v>31</v>
      </c>
      <c r="BE59" s="32">
        <f t="shared" si="62"/>
        <v>-128</v>
      </c>
      <c r="BF59" s="32">
        <f t="shared" si="63"/>
        <v>52</v>
      </c>
    </row>
    <row r="60" spans="1:58" x14ac:dyDescent="0.2">
      <c r="A60" t="s">
        <v>120</v>
      </c>
      <c r="B60" t="e">
        <f>1/2/PI()/B58/B59</f>
        <v>#VALUE!</v>
      </c>
      <c r="C60" t="s">
        <v>93</v>
      </c>
      <c r="V60" s="27">
        <v>1.56</v>
      </c>
      <c r="W60" s="32">
        <f t="shared" si="47"/>
        <v>363.07805477010157</v>
      </c>
      <c r="X60">
        <f t="shared" si="18"/>
        <v>-2.0749887507672389</v>
      </c>
      <c r="Y60" s="28">
        <f t="shared" si="33"/>
        <v>-2.5914278301049536</v>
      </c>
      <c r="Z60" s="28">
        <f t="shared" si="34"/>
        <v>-42.094327929983493</v>
      </c>
      <c r="AA60" s="28">
        <f t="shared" si="35"/>
        <v>2.9199406685903968E-3</v>
      </c>
      <c r="AB60" s="28">
        <f t="shared" si="36"/>
        <v>-1.4855701250468267</v>
      </c>
      <c r="AC60" s="28">
        <f t="shared" si="48"/>
        <v>3.9381467062000737E-7</v>
      </c>
      <c r="AD60" s="28">
        <f t="shared" si="37"/>
        <v>1.7253468641165091E-2</v>
      </c>
      <c r="AE60" s="28">
        <f t="shared" si="49"/>
        <v>-4.6634962463889318</v>
      </c>
      <c r="AF60" s="28">
        <f t="shared" si="50"/>
        <v>-43.562644586389155</v>
      </c>
      <c r="AG60" s="28">
        <f t="shared" si="5"/>
        <v>92.110410468749379</v>
      </c>
      <c r="AH60" s="28">
        <f t="shared" si="38"/>
        <v>-54.425317904600533</v>
      </c>
      <c r="AI60" s="28">
        <f t="shared" si="39"/>
        <v>-89.891142840316235</v>
      </c>
      <c r="AJ60" s="28">
        <f t="shared" si="51"/>
        <v>3.0171490891216637E-2</v>
      </c>
      <c r="AK60" s="28">
        <f t="shared" si="40"/>
        <v>4.7728458060018983</v>
      </c>
      <c r="AL60" s="29">
        <f t="shared" si="41"/>
        <v>-2.7248799027633897E-5</v>
      </c>
      <c r="AM60" s="28">
        <f t="shared" si="42"/>
        <v>-0.14351719333398255</v>
      </c>
      <c r="AN60" s="28">
        <f t="shared" si="52"/>
        <v>37.71523680624103</v>
      </c>
      <c r="AO60" s="28">
        <f t="shared" si="53"/>
        <v>-85.261814227648316</v>
      </c>
      <c r="AP60">
        <f t="shared" si="11"/>
        <v>23.609121289162623</v>
      </c>
      <c r="AQ60">
        <f t="shared" si="12"/>
        <v>-26.020599913279625</v>
      </c>
      <c r="AR60" s="28">
        <f t="shared" si="54"/>
        <v>30.640261935735097</v>
      </c>
      <c r="AS60" s="30">
        <f t="shared" si="55"/>
        <v>-128.82445881403748</v>
      </c>
      <c r="AT60" s="28">
        <f t="shared" si="43"/>
        <v>5.7309250993669594E-7</v>
      </c>
      <c r="AU60" s="28">
        <f t="shared" si="44"/>
        <v>2.0813390759211462E-2</v>
      </c>
      <c r="AV60" s="29">
        <f t="shared" si="45"/>
        <v>-1.4327302470003792E-9</v>
      </c>
      <c r="AW60" s="28">
        <f t="shared" si="46"/>
        <v>-1.0406695836215213E-3</v>
      </c>
      <c r="AX60" s="31">
        <f t="shared" si="56"/>
        <v>5.7165977968969559E-7</v>
      </c>
      <c r="AY60" s="28">
        <f t="shared" si="57"/>
        <v>1.9772721175589942E-2</v>
      </c>
      <c r="AZ60" s="8">
        <f t="shared" si="58"/>
        <v>30.640262507394876</v>
      </c>
      <c r="BA60" s="8">
        <f t="shared" si="59"/>
        <v>-128.80468609286189</v>
      </c>
      <c r="BB60" s="8">
        <f t="shared" si="60"/>
        <v>51.195313907138114</v>
      </c>
      <c r="BD60" s="32">
        <f t="shared" si="61"/>
        <v>31</v>
      </c>
      <c r="BE60" s="32">
        <f t="shared" si="62"/>
        <v>-129</v>
      </c>
      <c r="BF60" s="32">
        <f t="shared" si="63"/>
        <v>51</v>
      </c>
    </row>
    <row r="61" spans="1:58" x14ac:dyDescent="0.2">
      <c r="V61" s="27">
        <v>1.57</v>
      </c>
      <c r="W61" s="32">
        <f t="shared" si="47"/>
        <v>371.53522909717276</v>
      </c>
      <c r="X61">
        <f t="shared" si="18"/>
        <v>-2.0749887507672389</v>
      </c>
      <c r="Y61" s="28">
        <f t="shared" si="33"/>
        <v>-2.68244366507128</v>
      </c>
      <c r="Z61" s="28">
        <f t="shared" si="34"/>
        <v>-42.751287904709038</v>
      </c>
      <c r="AA61" s="28">
        <f t="shared" si="35"/>
        <v>3.057504803048363E-3</v>
      </c>
      <c r="AB61" s="28">
        <f t="shared" si="36"/>
        <v>-1.5201574464571828</v>
      </c>
      <c r="AC61" s="28">
        <f t="shared" si="48"/>
        <v>4.1237458291445754E-7</v>
      </c>
      <c r="AD61" s="28">
        <f t="shared" si="37"/>
        <v>1.7655353527889474E-2</v>
      </c>
      <c r="AE61" s="28">
        <f t="shared" si="49"/>
        <v>-4.754374498660888</v>
      </c>
      <c r="AF61" s="28">
        <f t="shared" si="50"/>
        <v>-44.253789997638329</v>
      </c>
      <c r="AG61" s="28">
        <f t="shared" si="5"/>
        <v>92.110410468749379</v>
      </c>
      <c r="AH61" s="28">
        <f t="shared" si="38"/>
        <v>-54.625317199036203</v>
      </c>
      <c r="AI61" s="28">
        <f t="shared" si="39"/>
        <v>-89.893620726028615</v>
      </c>
      <c r="AJ61" s="28">
        <f t="shared" si="51"/>
        <v>3.15882704717418E-2</v>
      </c>
      <c r="AK61" s="28">
        <f t="shared" si="40"/>
        <v>4.883488094687725</v>
      </c>
      <c r="AL61" s="29">
        <f t="shared" si="41"/>
        <v>-2.8532991144474556E-5</v>
      </c>
      <c r="AM61" s="28">
        <f t="shared" si="42"/>
        <v>-0.14686012373512841</v>
      </c>
      <c r="AN61" s="28">
        <f t="shared" si="52"/>
        <v>37.516653007193774</v>
      </c>
      <c r="AO61" s="28">
        <f t="shared" si="53"/>
        <v>-85.156992755076018</v>
      </c>
      <c r="AP61">
        <f t="shared" si="11"/>
        <v>23.609121289162623</v>
      </c>
      <c r="AQ61">
        <f t="shared" si="12"/>
        <v>-26.020599913279625</v>
      </c>
      <c r="AR61" s="28">
        <f t="shared" si="54"/>
        <v>30.350799884415885</v>
      </c>
      <c r="AS61" s="30">
        <f t="shared" si="55"/>
        <v>-129.41078275271434</v>
      </c>
      <c r="AT61" s="28">
        <f t="shared" si="43"/>
        <v>6.0010152487307106E-7</v>
      </c>
      <c r="AU61" s="28">
        <f t="shared" si="44"/>
        <v>2.1298196865350533E-2</v>
      </c>
      <c r="AV61" s="29">
        <f t="shared" si="45"/>
        <v>-1.5002543848747738E-9</v>
      </c>
      <c r="AW61" s="28">
        <f t="shared" si="46"/>
        <v>-1.0649098921941141E-3</v>
      </c>
      <c r="AX61" s="31">
        <f t="shared" si="56"/>
        <v>5.9860127048819625E-7</v>
      </c>
      <c r="AY61" s="28">
        <f t="shared" si="57"/>
        <v>2.023328697315642E-2</v>
      </c>
      <c r="AZ61" s="8">
        <f t="shared" si="58"/>
        <v>30.350800483017156</v>
      </c>
      <c r="BA61" s="8">
        <f t="shared" si="59"/>
        <v>-129.39054946574117</v>
      </c>
      <c r="BB61" s="8">
        <f t="shared" si="60"/>
        <v>50.609450534258826</v>
      </c>
      <c r="BD61" s="32">
        <f t="shared" si="61"/>
        <v>30</v>
      </c>
      <c r="BE61" s="32">
        <f t="shared" si="62"/>
        <v>-129</v>
      </c>
      <c r="BF61" s="32">
        <f t="shared" si="63"/>
        <v>51</v>
      </c>
    </row>
    <row r="62" spans="1:58" x14ac:dyDescent="0.2">
      <c r="V62" s="27">
        <v>1.58</v>
      </c>
      <c r="W62" s="32">
        <f t="shared" si="47"/>
        <v>380.1893963205614</v>
      </c>
      <c r="X62">
        <f t="shared" si="18"/>
        <v>-2.0749887507672389</v>
      </c>
      <c r="Y62" s="28">
        <f t="shared" si="33"/>
        <v>-2.77574772853841</v>
      </c>
      <c r="Z62" s="28">
        <f t="shared" si="34"/>
        <v>-43.40943497210008</v>
      </c>
      <c r="AA62" s="28">
        <f t="shared" si="35"/>
        <v>3.201547465317789E-3</v>
      </c>
      <c r="AB62" s="28">
        <f t="shared" si="36"/>
        <v>-1.5555492627162548</v>
      </c>
      <c r="AC62" s="28">
        <f t="shared" si="48"/>
        <v>4.3180919799762021E-7</v>
      </c>
      <c r="AD62" s="28">
        <f t="shared" si="37"/>
        <v>1.806659951437933E-2</v>
      </c>
      <c r="AE62" s="28">
        <f t="shared" si="49"/>
        <v>-4.8475345000311325</v>
      </c>
      <c r="AF62" s="28">
        <f t="shared" si="50"/>
        <v>-44.946917635301958</v>
      </c>
      <c r="AG62" s="28">
        <f t="shared" si="5"/>
        <v>92.110410468749379</v>
      </c>
      <c r="AH62" s="28">
        <f t="shared" si="38"/>
        <v>-54.825316525227393</v>
      </c>
      <c r="AI62" s="28">
        <f t="shared" si="39"/>
        <v>-89.896042208560559</v>
      </c>
      <c r="AJ62" s="28">
        <f t="shared" si="51"/>
        <v>3.3071325606940732E-2</v>
      </c>
      <c r="AK62" s="28">
        <f t="shared" si="40"/>
        <v>4.9966697839441565</v>
      </c>
      <c r="AL62" s="29">
        <f t="shared" si="41"/>
        <v>-2.9877704962814011E-5</v>
      </c>
      <c r="AM62" s="28">
        <f t="shared" si="42"/>
        <v>-0.15028091995304277</v>
      </c>
      <c r="AN62" s="28">
        <f t="shared" si="52"/>
        <v>37.318135391423965</v>
      </c>
      <c r="AO62" s="28">
        <f t="shared" si="53"/>
        <v>-85.04965334456945</v>
      </c>
      <c r="AP62">
        <f t="shared" si="11"/>
        <v>23.609121289162623</v>
      </c>
      <c r="AQ62">
        <f t="shared" si="12"/>
        <v>-26.020599913279625</v>
      </c>
      <c r="AR62" s="28">
        <f t="shared" si="54"/>
        <v>30.059122267275832</v>
      </c>
      <c r="AS62" s="30">
        <f t="shared" si="55"/>
        <v>-129.99657097987142</v>
      </c>
      <c r="AT62" s="28">
        <f t="shared" si="43"/>
        <v>6.2838343646007689E-7</v>
      </c>
      <c r="AU62" s="28">
        <f t="shared" si="44"/>
        <v>2.1794295553219878E-2</v>
      </c>
      <c r="AV62" s="29">
        <f t="shared" si="45"/>
        <v>-1.5709588747349608E-9</v>
      </c>
      <c r="AW62" s="28">
        <f t="shared" si="46"/>
        <v>-1.0897148300867765E-3</v>
      </c>
      <c r="AX62" s="31">
        <f t="shared" si="56"/>
        <v>6.2681247758534193E-7</v>
      </c>
      <c r="AY62" s="28">
        <f t="shared" si="57"/>
        <v>2.0704580723133102E-2</v>
      </c>
      <c r="AZ62" s="8">
        <f t="shared" si="58"/>
        <v>30.059122894088311</v>
      </c>
      <c r="BA62" s="8">
        <f t="shared" si="59"/>
        <v>-129.97586639914829</v>
      </c>
      <c r="BB62" s="8">
        <f t="shared" si="60"/>
        <v>50.024133600851712</v>
      </c>
      <c r="BD62" s="32">
        <f t="shared" si="61"/>
        <v>30</v>
      </c>
      <c r="BE62" s="32">
        <f t="shared" si="62"/>
        <v>-130</v>
      </c>
      <c r="BF62" s="32">
        <f t="shared" si="63"/>
        <v>50</v>
      </c>
    </row>
    <row r="63" spans="1:58" x14ac:dyDescent="0.2">
      <c r="V63" s="27">
        <v>1.59</v>
      </c>
      <c r="W63" s="32">
        <f t="shared" si="47"/>
        <v>389.04514499428075</v>
      </c>
      <c r="X63">
        <f t="shared" si="18"/>
        <v>-2.0749887507672389</v>
      </c>
      <c r="Y63" s="28">
        <f t="shared" si="33"/>
        <v>-2.8713470854940377</v>
      </c>
      <c r="Z63" s="28">
        <f t="shared" si="34"/>
        <v>-44.068423423702278</v>
      </c>
      <c r="AA63" s="28">
        <f t="shared" si="35"/>
        <v>3.3523735287831037E-3</v>
      </c>
      <c r="AB63" s="28">
        <f t="shared" si="36"/>
        <v>-1.5917642309394178</v>
      </c>
      <c r="AC63" s="28">
        <f t="shared" si="48"/>
        <v>4.521597370033634E-7</v>
      </c>
      <c r="AD63" s="28">
        <f t="shared" si="37"/>
        <v>1.8487424648530596E-2</v>
      </c>
      <c r="AE63" s="28">
        <f t="shared" si="49"/>
        <v>-4.9429830105727559</v>
      </c>
      <c r="AF63" s="28">
        <f t="shared" si="50"/>
        <v>-45.641700229993162</v>
      </c>
      <c r="AG63" s="28">
        <f t="shared" si="5"/>
        <v>92.110410468749379</v>
      </c>
      <c r="AH63" s="28">
        <f t="shared" si="38"/>
        <v>-55.025315881744881</v>
      </c>
      <c r="AI63" s="28">
        <f t="shared" si="39"/>
        <v>-89.898408571779498</v>
      </c>
      <c r="AJ63" s="28">
        <f t="shared" si="51"/>
        <v>3.4623732361502832E-2</v>
      </c>
      <c r="AK63" s="28">
        <f t="shared" si="40"/>
        <v>5.1124473489993161</v>
      </c>
      <c r="AL63" s="29">
        <f t="shared" si="41"/>
        <v>-3.1285792744205034E-5</v>
      </c>
      <c r="AM63" s="28">
        <f t="shared" si="42"/>
        <v>-0.15378139564155408</v>
      </c>
      <c r="AN63" s="28">
        <f t="shared" si="52"/>
        <v>37.119687033573257</v>
      </c>
      <c r="AO63" s="28">
        <f t="shared" si="53"/>
        <v>-84.939742618421747</v>
      </c>
      <c r="AP63">
        <f t="shared" si="11"/>
        <v>23.609121289162623</v>
      </c>
      <c r="AQ63">
        <f t="shared" si="12"/>
        <v>-26.020599913279625</v>
      </c>
      <c r="AR63" s="28">
        <f t="shared" si="54"/>
        <v>29.765225398883501</v>
      </c>
      <c r="AS63" s="30">
        <f t="shared" si="55"/>
        <v>-130.58144284841489</v>
      </c>
      <c r="AT63" s="28">
        <f t="shared" si="43"/>
        <v>6.5799823356377447E-7</v>
      </c>
      <c r="AU63" s="28">
        <f t="shared" si="44"/>
        <v>2.2301949860612728E-2</v>
      </c>
      <c r="AV63" s="29">
        <f t="shared" si="45"/>
        <v>-1.6449960803207624E-9</v>
      </c>
      <c r="AW63" s="28">
        <f t="shared" si="46"/>
        <v>-1.1150975492058744E-3</v>
      </c>
      <c r="AX63" s="31">
        <f t="shared" si="56"/>
        <v>6.5635323748345376E-7</v>
      </c>
      <c r="AY63" s="28">
        <f t="shared" si="57"/>
        <v>2.1186852311406854E-2</v>
      </c>
      <c r="AZ63" s="8">
        <f t="shared" si="58"/>
        <v>29.765226055236738</v>
      </c>
      <c r="BA63" s="8">
        <f t="shared" si="59"/>
        <v>-130.56025599610348</v>
      </c>
      <c r="BB63" s="8">
        <f t="shared" si="60"/>
        <v>49.439744003896521</v>
      </c>
      <c r="BD63" s="32">
        <f t="shared" si="61"/>
        <v>30</v>
      </c>
      <c r="BE63" s="32">
        <f t="shared" si="62"/>
        <v>-131</v>
      </c>
      <c r="BF63" s="32">
        <f t="shared" si="63"/>
        <v>49</v>
      </c>
    </row>
    <row r="64" spans="1:58" x14ac:dyDescent="0.2">
      <c r="V64" s="27">
        <v>1.6</v>
      </c>
      <c r="W64" s="32">
        <f t="shared" si="47"/>
        <v>398.10717055349755</v>
      </c>
      <c r="X64">
        <f t="shared" si="18"/>
        <v>-2.0749887507672389</v>
      </c>
      <c r="Y64" s="28">
        <f t="shared" si="33"/>
        <v>-2.969246390997248</v>
      </c>
      <c r="Z64" s="28">
        <f t="shared" si="34"/>
        <v>-44.727905330728952</v>
      </c>
      <c r="AA64" s="28">
        <f t="shared" si="35"/>
        <v>3.510302191683677E-3</v>
      </c>
      <c r="AB64" s="28">
        <f t="shared" si="36"/>
        <v>-1.6288214369691061</v>
      </c>
      <c r="AC64" s="28">
        <f t="shared" si="48"/>
        <v>4.7346936707760897E-7</v>
      </c>
      <c r="AD64" s="28">
        <f t="shared" si="37"/>
        <v>1.8918052057217961E-2</v>
      </c>
      <c r="AE64" s="28">
        <f t="shared" si="49"/>
        <v>-5.0407243661034364</v>
      </c>
      <c r="AF64" s="28">
        <f t="shared" si="50"/>
        <v>-46.33780871564084</v>
      </c>
      <c r="AG64" s="28">
        <f t="shared" si="5"/>
        <v>92.110410468749379</v>
      </c>
      <c r="AH64" s="28">
        <f t="shared" si="38"/>
        <v>-55.225315267223756</v>
      </c>
      <c r="AI64" s="28">
        <f t="shared" si="39"/>
        <v>-89.900721070330249</v>
      </c>
      <c r="AJ64" s="28">
        <f t="shared" si="51"/>
        <v>3.6248707251443697E-2</v>
      </c>
      <c r="AK64" s="28">
        <f t="shared" si="40"/>
        <v>5.2308783925862974</v>
      </c>
      <c r="AL64" s="29">
        <f t="shared" si="41"/>
        <v>-3.2760241171508963E-5</v>
      </c>
      <c r="AM64" s="28">
        <f t="shared" si="42"/>
        <v>-0.15736340669462037</v>
      </c>
      <c r="AN64" s="28">
        <f t="shared" si="52"/>
        <v>36.921311148535899</v>
      </c>
      <c r="AO64" s="28">
        <f t="shared" si="53"/>
        <v>-84.827206084438572</v>
      </c>
      <c r="AP64">
        <f t="shared" si="11"/>
        <v>23.609121289162623</v>
      </c>
      <c r="AQ64">
        <f t="shared" si="12"/>
        <v>-26.020599913279625</v>
      </c>
      <c r="AR64" s="28">
        <f t="shared" si="54"/>
        <v>29.469108158315464</v>
      </c>
      <c r="AS64" s="30">
        <f t="shared" si="55"/>
        <v>-131.1650148000794</v>
      </c>
      <c r="AT64" s="28">
        <f t="shared" si="43"/>
        <v>6.8900873245671932E-7</v>
      </c>
      <c r="AU64" s="28">
        <f t="shared" si="44"/>
        <v>2.2821428952243473E-2</v>
      </c>
      <c r="AV64" s="29">
        <f t="shared" si="45"/>
        <v>-1.7225222226818758E-9</v>
      </c>
      <c r="AW64" s="28">
        <f t="shared" si="46"/>
        <v>-1.1410715078050253E-3</v>
      </c>
      <c r="AX64" s="31">
        <f t="shared" si="56"/>
        <v>6.8728621023403745E-7</v>
      </c>
      <c r="AY64" s="28">
        <f t="shared" si="57"/>
        <v>2.1680357444438449E-2</v>
      </c>
      <c r="AZ64" s="8">
        <f t="shared" si="58"/>
        <v>29.469108845601674</v>
      </c>
      <c r="BA64" s="8">
        <f t="shared" si="59"/>
        <v>-131.14333444263497</v>
      </c>
      <c r="BB64" s="8">
        <f t="shared" si="60"/>
        <v>48.856665557365034</v>
      </c>
      <c r="BD64" s="32">
        <f t="shared" si="61"/>
        <v>29</v>
      </c>
      <c r="BE64" s="32">
        <f t="shared" si="62"/>
        <v>-131</v>
      </c>
      <c r="BF64" s="32">
        <f t="shared" si="63"/>
        <v>49</v>
      </c>
    </row>
    <row r="65" spans="22:58" x14ac:dyDescent="0.2">
      <c r="V65" s="27">
        <v>1.61</v>
      </c>
      <c r="W65" s="32">
        <f t="shared" si="47"/>
        <v>407.38027780411301</v>
      </c>
      <c r="X65">
        <f t="shared" si="18"/>
        <v>-2.0749887507672389</v>
      </c>
      <c r="Y65" s="28">
        <f t="shared" si="33"/>
        <v>-3.0694478705177368</v>
      </c>
      <c r="Z65" s="28">
        <f t="shared" si="34"/>
        <v>-45.387531459044169</v>
      </c>
      <c r="AA65" s="28">
        <f t="shared" si="35"/>
        <v>3.6756676480457981E-3</v>
      </c>
      <c r="AB65" s="28">
        <f t="shared" si="36"/>
        <v>-1.6667404049437575</v>
      </c>
      <c r="AC65" s="28">
        <f t="shared" si="48"/>
        <v>4.9578329009638539E-7</v>
      </c>
      <c r="AD65" s="28">
        <f t="shared" si="37"/>
        <v>1.9358710064598817E-2</v>
      </c>
      <c r="AE65" s="28">
        <f t="shared" si="49"/>
        <v>-5.1407604578536406</v>
      </c>
      <c r="AF65" s="28">
        <f t="shared" si="50"/>
        <v>-47.034913153923327</v>
      </c>
      <c r="AG65" s="28">
        <f t="shared" si="5"/>
        <v>92.110410468749379</v>
      </c>
      <c r="AH65" s="28">
        <f t="shared" si="38"/>
        <v>-55.425314680360565</v>
      </c>
      <c r="AI65" s="28">
        <f t="shared" si="39"/>
        <v>-89.902980930299989</v>
      </c>
      <c r="AJ65" s="28">
        <f t="shared" si="51"/>
        <v>3.7949613435370032E-2</v>
      </c>
      <c r="AK65" s="28">
        <f t="shared" si="40"/>
        <v>5.3520216581647198</v>
      </c>
      <c r="AL65" s="29">
        <f t="shared" si="41"/>
        <v>-3.4304177672348082E-5</v>
      </c>
      <c r="AM65" s="28">
        <f t="shared" si="42"/>
        <v>-0.16102885222984906</v>
      </c>
      <c r="AN65" s="28">
        <f t="shared" si="52"/>
        <v>36.723011097646513</v>
      </c>
      <c r="AO65" s="28">
        <f t="shared" si="53"/>
        <v>-84.711988124365121</v>
      </c>
      <c r="AP65">
        <f t="shared" si="11"/>
        <v>23.609121289162623</v>
      </c>
      <c r="AQ65">
        <f t="shared" si="12"/>
        <v>-26.020599913279625</v>
      </c>
      <c r="AR65" s="28">
        <f t="shared" si="54"/>
        <v>29.170772015675865</v>
      </c>
      <c r="AS65" s="30">
        <f t="shared" si="55"/>
        <v>-131.74690127828845</v>
      </c>
      <c r="AT65" s="28">
        <f t="shared" si="43"/>
        <v>7.2148070989499227E-7</v>
      </c>
      <c r="AU65" s="28">
        <f t="shared" si="44"/>
        <v>2.335300826246077E-2</v>
      </c>
      <c r="AV65" s="29">
        <f t="shared" si="45"/>
        <v>-1.8037012374877427E-9</v>
      </c>
      <c r="AW65" s="28">
        <f t="shared" si="46"/>
        <v>-1.1676504776208408E-3</v>
      </c>
      <c r="AX65" s="31">
        <f t="shared" si="56"/>
        <v>7.1967700865750456E-7</v>
      </c>
      <c r="AY65" s="28">
        <f t="shared" si="57"/>
        <v>2.2185357784839928E-2</v>
      </c>
      <c r="AZ65" s="8">
        <f t="shared" si="58"/>
        <v>29.170772735352873</v>
      </c>
      <c r="BA65" s="8">
        <f t="shared" si="59"/>
        <v>-131.7247159205036</v>
      </c>
      <c r="BB65" s="8">
        <f t="shared" si="60"/>
        <v>48.275284079496402</v>
      </c>
      <c r="BD65" s="32">
        <f t="shared" si="61"/>
        <v>29</v>
      </c>
      <c r="BE65" s="32">
        <f t="shared" si="62"/>
        <v>-132</v>
      </c>
      <c r="BF65" s="32">
        <f t="shared" si="63"/>
        <v>48</v>
      </c>
    </row>
    <row r="66" spans="22:58" x14ac:dyDescent="0.2">
      <c r="V66" s="27">
        <v>1.62</v>
      </c>
      <c r="W66" s="32">
        <f t="shared" si="47"/>
        <v>416.86938347033561</v>
      </c>
      <c r="X66">
        <f t="shared" si="18"/>
        <v>-2.0749887507672389</v>
      </c>
      <c r="Y66" s="28">
        <f t="shared" si="33"/>
        <v>-3.1719513105153725</v>
      </c>
      <c r="Z66" s="28">
        <f t="shared" si="34"/>
        <v>-46.046952192557413</v>
      </c>
      <c r="AA66" s="28">
        <f t="shared" si="35"/>
        <v>3.8488197898244336E-3</v>
      </c>
      <c r="AB66" s="28">
        <f t="shared" si="36"/>
        <v>-1.7055411070599502</v>
      </c>
      <c r="AC66" s="28">
        <f t="shared" si="48"/>
        <v>5.191488352411822E-7</v>
      </c>
      <c r="AD66" s="28">
        <f t="shared" si="37"/>
        <v>1.9809632313172829E-2</v>
      </c>
      <c r="AE66" s="28">
        <f t="shared" si="49"/>
        <v>-5.2430907223439522</v>
      </c>
      <c r="AF66" s="28">
        <f t="shared" si="50"/>
        <v>-47.732683667304194</v>
      </c>
      <c r="AG66" s="28">
        <f t="shared" si="5"/>
        <v>92.110410468749379</v>
      </c>
      <c r="AH66" s="28">
        <f t="shared" si="38"/>
        <v>-55.625314119910492</v>
      </c>
      <c r="AI66" s="28">
        <f t="shared" si="39"/>
        <v>-89.905189349868252</v>
      </c>
      <c r="AJ66" s="28">
        <f t="shared" si="51"/>
        <v>3.9729967157396573E-2</v>
      </c>
      <c r="AK66" s="28">
        <f t="shared" si="40"/>
        <v>5.4759370425656844</v>
      </c>
      <c r="AL66" s="29">
        <f t="shared" si="41"/>
        <v>-3.5920877071428317E-5</v>
      </c>
      <c r="AM66" s="28">
        <f t="shared" si="42"/>
        <v>-0.16477967559489989</v>
      </c>
      <c r="AN66" s="28">
        <f t="shared" si="52"/>
        <v>36.524790395119211</v>
      </c>
      <c r="AO66" s="28">
        <f t="shared" si="53"/>
        <v>-84.594031982897462</v>
      </c>
      <c r="AP66">
        <f t="shared" si="11"/>
        <v>23.609121289162623</v>
      </c>
      <c r="AQ66">
        <f t="shared" si="12"/>
        <v>-26.020599913279625</v>
      </c>
      <c r="AR66" s="28">
        <f t="shared" si="54"/>
        <v>28.870221048658259</v>
      </c>
      <c r="AS66" s="30">
        <f t="shared" si="55"/>
        <v>-132.32671565020166</v>
      </c>
      <c r="AT66" s="28">
        <f t="shared" si="43"/>
        <v>7.5548304583849265E-7</v>
      </c>
      <c r="AU66" s="28">
        <f t="shared" si="44"/>
        <v>2.3896969641284918E-2</v>
      </c>
      <c r="AV66" s="29">
        <f t="shared" si="45"/>
        <v>-1.8887067036824831E-9</v>
      </c>
      <c r="AW66" s="28">
        <f t="shared" si="46"/>
        <v>-1.1948485511748858E-3</v>
      </c>
      <c r="AX66" s="31">
        <f t="shared" si="56"/>
        <v>7.5359433913481014E-7</v>
      </c>
      <c r="AY66" s="28">
        <f t="shared" si="57"/>
        <v>2.2702121090110033E-2</v>
      </c>
      <c r="AZ66" s="8">
        <f t="shared" si="58"/>
        <v>28.870221802252598</v>
      </c>
      <c r="BA66" s="8">
        <f t="shared" si="59"/>
        <v>-132.30401352911156</v>
      </c>
      <c r="BB66" s="8">
        <f t="shared" si="60"/>
        <v>47.695986470888442</v>
      </c>
      <c r="BD66" s="32">
        <f t="shared" si="61"/>
        <v>29</v>
      </c>
      <c r="BE66" s="32">
        <f t="shared" si="62"/>
        <v>-132</v>
      </c>
      <c r="BF66" s="32">
        <f t="shared" si="63"/>
        <v>48</v>
      </c>
    </row>
    <row r="67" spans="22:58" x14ac:dyDescent="0.2">
      <c r="V67" s="27">
        <v>1.63</v>
      </c>
      <c r="W67" s="32">
        <f t="shared" si="47"/>
        <v>426.57951880159266</v>
      </c>
      <c r="X67">
        <f t="shared" si="18"/>
        <v>-2.0749887507672389</v>
      </c>
      <c r="Y67" s="28">
        <f t="shared" si="33"/>
        <v>-3.2767540593447135</v>
      </c>
      <c r="Z67" s="28">
        <f t="shared" si="34"/>
        <v>-46.705818459083751</v>
      </c>
      <c r="AA67" s="28">
        <f t="shared" si="35"/>
        <v>4.0301249417097462E-3</v>
      </c>
      <c r="AB67" s="28">
        <f t="shared" si="36"/>
        <v>-1.7452439735301117</v>
      </c>
      <c r="AC67" s="28">
        <f t="shared" si="48"/>
        <v>5.4361556507488184E-7</v>
      </c>
      <c r="AD67" s="28">
        <f t="shared" si="37"/>
        <v>2.0271057887661297E-2</v>
      </c>
      <c r="AE67" s="28">
        <f t="shared" si="49"/>
        <v>-5.3477121415546778</v>
      </c>
      <c r="AF67" s="28">
        <f t="shared" si="50"/>
        <v>-48.430791374726198</v>
      </c>
      <c r="AG67" s="28">
        <f t="shared" si="5"/>
        <v>92.110410468749379</v>
      </c>
      <c r="AH67" s="28">
        <f t="shared" si="38"/>
        <v>-55.82531358468475</v>
      </c>
      <c r="AI67" s="28">
        <f t="shared" si="39"/>
        <v>-89.907347499942063</v>
      </c>
      <c r="AJ67" s="28">
        <f t="shared" si="51"/>
        <v>4.1593444449867706E-2</v>
      </c>
      <c r="AK67" s="28">
        <f t="shared" si="40"/>
        <v>5.6026856079890681</v>
      </c>
      <c r="AL67" s="29">
        <f t="shared" si="41"/>
        <v>-3.7613768522554467E-5</v>
      </c>
      <c r="AM67" s="28">
        <f t="shared" si="42"/>
        <v>-0.16861786539729989</v>
      </c>
      <c r="AN67" s="28">
        <f t="shared" si="52"/>
        <v>36.326652714745975</v>
      </c>
      <c r="AO67" s="28">
        <f t="shared" si="53"/>
        <v>-84.473279757350284</v>
      </c>
      <c r="AP67">
        <f t="shared" si="11"/>
        <v>23.609121289162623</v>
      </c>
      <c r="AQ67">
        <f t="shared" si="12"/>
        <v>-26.020599913279625</v>
      </c>
      <c r="AR67" s="28">
        <f t="shared" si="54"/>
        <v>28.5674619490743</v>
      </c>
      <c r="AS67" s="30">
        <f t="shared" si="55"/>
        <v>-132.90407113207647</v>
      </c>
      <c r="AT67" s="28">
        <f t="shared" si="43"/>
        <v>7.9108786231390305E-7</v>
      </c>
      <c r="AU67" s="28">
        <f t="shared" si="44"/>
        <v>2.4453601503846688E-2</v>
      </c>
      <c r="AV67" s="29">
        <f t="shared" si="45"/>
        <v>-1.9777199148299625E-9</v>
      </c>
      <c r="AW67" s="28">
        <f t="shared" si="46"/>
        <v>-1.2226801492457187E-3</v>
      </c>
      <c r="AX67" s="31">
        <f t="shared" si="56"/>
        <v>7.8911014239907305E-7</v>
      </c>
      <c r="AY67" s="28">
        <f t="shared" si="57"/>
        <v>2.3230921354600968E-2</v>
      </c>
      <c r="AZ67" s="8">
        <f t="shared" si="58"/>
        <v>28.567462738184442</v>
      </c>
      <c r="BA67" s="8">
        <f t="shared" si="59"/>
        <v>-132.88084021072186</v>
      </c>
      <c r="BB67" s="8">
        <f t="shared" si="60"/>
        <v>47.119159789278143</v>
      </c>
      <c r="BD67" s="32">
        <f t="shared" si="61"/>
        <v>29</v>
      </c>
      <c r="BE67" s="32">
        <f t="shared" si="62"/>
        <v>-133</v>
      </c>
      <c r="BF67" s="32">
        <f t="shared" si="63"/>
        <v>47</v>
      </c>
    </row>
    <row r="68" spans="22:58" x14ac:dyDescent="0.2">
      <c r="V68" s="27">
        <v>1.64</v>
      </c>
      <c r="W68" s="32">
        <f t="shared" si="47"/>
        <v>436.51583224016611</v>
      </c>
      <c r="X68">
        <f t="shared" si="18"/>
        <v>-2.0749887507672389</v>
      </c>
      <c r="Y68" s="28">
        <f t="shared" si="33"/>
        <v>-3.3838510384763292</v>
      </c>
      <c r="Z68" s="28">
        <f t="shared" si="34"/>
        <v>-47.363782652693708</v>
      </c>
      <c r="AA68" s="28">
        <f t="shared" si="35"/>
        <v>4.2199666300748225E-3</v>
      </c>
      <c r="AB68" s="28">
        <f t="shared" si="36"/>
        <v>-1.7858699027381109</v>
      </c>
      <c r="AC68" s="28">
        <f t="shared" si="48"/>
        <v>5.6923537583171794E-7</v>
      </c>
      <c r="AD68" s="28">
        <f t="shared" si="37"/>
        <v>2.0743231441771971E-2</v>
      </c>
      <c r="AE68" s="28">
        <f t="shared" si="49"/>
        <v>-5.4546192533781168</v>
      </c>
      <c r="AF68" s="28">
        <f t="shared" si="50"/>
        <v>-49.128909323990051</v>
      </c>
      <c r="AG68" s="28">
        <f t="shared" ref="AG68:AG131" si="64">DC_gain_comp</f>
        <v>92.110410468749379</v>
      </c>
      <c r="AH68" s="28">
        <f t="shared" si="38"/>
        <v>-56.025313073548084</v>
      </c>
      <c r="AI68" s="28">
        <f t="shared" si="39"/>
        <v>-89.909456524776658</v>
      </c>
      <c r="AJ68" s="28">
        <f t="shared" si="51"/>
        <v>4.3543888104109627E-2</v>
      </c>
      <c r="AK68" s="28">
        <f t="shared" si="40"/>
        <v>5.7323295932771066</v>
      </c>
      <c r="AL68" s="29">
        <f t="shared" si="41"/>
        <v>-3.9386442782058942E-5</v>
      </c>
      <c r="AM68" s="28">
        <f t="shared" si="42"/>
        <v>-0.17254545655821582</v>
      </c>
      <c r="AN68" s="28">
        <f t="shared" si="52"/>
        <v>36.128601896862627</v>
      </c>
      <c r="AO68" s="28">
        <f t="shared" si="53"/>
        <v>-84.349672388057769</v>
      </c>
      <c r="AP68">
        <f t="shared" ref="AP68:AP131" si="65">-20*LOG(GmPS*Rsns)</f>
        <v>23.609121289162623</v>
      </c>
      <c r="AQ68">
        <f t="shared" ref="AQ68:AQ131" si="66">20*LOG(Vref/Vout)</f>
        <v>-26.020599913279625</v>
      </c>
      <c r="AR68" s="28">
        <f t="shared" si="54"/>
        <v>28.262504019367512</v>
      </c>
      <c r="AS68" s="30">
        <f t="shared" si="55"/>
        <v>-133.47858171204783</v>
      </c>
      <c r="AT68" s="28">
        <f t="shared" si="43"/>
        <v>8.2837068156418528E-7</v>
      </c>
      <c r="AU68" s="28">
        <f t="shared" si="44"/>
        <v>2.5023198983306995E-2</v>
      </c>
      <c r="AV68" s="29">
        <f t="shared" si="45"/>
        <v>-2.0709260218039263E-9</v>
      </c>
      <c r="AW68" s="28">
        <f t="shared" si="46"/>
        <v>-1.2511600285149806E-3</v>
      </c>
      <c r="AX68" s="31">
        <f t="shared" si="56"/>
        <v>8.2629975554238134E-7</v>
      </c>
      <c r="AY68" s="28">
        <f t="shared" si="57"/>
        <v>2.3772038954792015E-2</v>
      </c>
      <c r="AZ68" s="8">
        <f t="shared" si="58"/>
        <v>28.262504845667266</v>
      </c>
      <c r="BA68" s="8">
        <f t="shared" si="59"/>
        <v>-133.45480967309302</v>
      </c>
      <c r="BB68" s="8">
        <f t="shared" si="60"/>
        <v>46.545190326906976</v>
      </c>
      <c r="BD68" s="32">
        <f t="shared" si="61"/>
        <v>28</v>
      </c>
      <c r="BE68" s="32">
        <f t="shared" si="62"/>
        <v>-133</v>
      </c>
      <c r="BF68" s="32">
        <f t="shared" si="63"/>
        <v>47</v>
      </c>
    </row>
    <row r="69" spans="22:58" x14ac:dyDescent="0.2">
      <c r="V69" s="27">
        <v>1.65</v>
      </c>
      <c r="W69" s="32">
        <f t="shared" si="47"/>
        <v>446.68359215096325</v>
      </c>
      <c r="X69">
        <f t="shared" ref="X69:X132" si="67">DC_gain_power</f>
        <v>-2.0749887507672389</v>
      </c>
      <c r="Y69" s="28">
        <f t="shared" si="33"/>
        <v>-3.4932347639341947</v>
      </c>
      <c r="Z69" s="28">
        <f t="shared" si="34"/>
        <v>-48.020499546619206</v>
      </c>
      <c r="AA69" s="28">
        <f t="shared" si="35"/>
        <v>4.4187463876277488E-3</v>
      </c>
      <c r="AB69" s="28">
        <f t="shared" si="36"/>
        <v>-1.8274402715949218</v>
      </c>
      <c r="AC69" s="28">
        <f t="shared" si="48"/>
        <v>5.960626112078082E-7</v>
      </c>
      <c r="AD69" s="28">
        <f t="shared" si="37"/>
        <v>2.1226403327916487E-2</v>
      </c>
      <c r="AE69" s="28">
        <f t="shared" si="49"/>
        <v>-5.5638041722511948</v>
      </c>
      <c r="AF69" s="28">
        <f t="shared" si="50"/>
        <v>-49.826713414886214</v>
      </c>
      <c r="AG69" s="28">
        <f t="shared" si="64"/>
        <v>92.110410468749379</v>
      </c>
      <c r="AH69" s="28">
        <f t="shared" si="38"/>
        <v>-56.225312585416305</v>
      </c>
      <c r="AI69" s="28">
        <f t="shared" si="39"/>
        <v>-89.911517542582018</v>
      </c>
      <c r="AJ69" s="28">
        <f t="shared" si="51"/>
        <v>4.5585314917449035E-2</v>
      </c>
      <c r="AK69" s="28">
        <f t="shared" si="40"/>
        <v>5.8649324243827365</v>
      </c>
      <c r="AL69" s="29">
        <f t="shared" si="41"/>
        <v>-4.124265982943377E-5</v>
      </c>
      <c r="AM69" s="28">
        <f t="shared" si="42"/>
        <v>-0.17656453139073736</v>
      </c>
      <c r="AN69" s="28">
        <f t="shared" si="52"/>
        <v>35.930641955590694</v>
      </c>
      <c r="AO69" s="28">
        <f t="shared" si="53"/>
        <v>-84.223149649590027</v>
      </c>
      <c r="AP69">
        <f t="shared" si="65"/>
        <v>23.609121289162623</v>
      </c>
      <c r="AQ69">
        <f t="shared" si="66"/>
        <v>-26.020599913279625</v>
      </c>
      <c r="AR69" s="28">
        <f t="shared" si="54"/>
        <v>27.955359159222496</v>
      </c>
      <c r="AS69" s="30">
        <f t="shared" si="55"/>
        <v>-134.04986306447626</v>
      </c>
      <c r="AT69" s="28">
        <f t="shared" si="43"/>
        <v>8.6741058419805707E-7</v>
      </c>
      <c r="AU69" s="28">
        <f t="shared" si="44"/>
        <v>2.5606064087338329E-2</v>
      </c>
      <c r="AV69" s="29">
        <f t="shared" si="45"/>
        <v>-2.1685256047176029E-9</v>
      </c>
      <c r="AW69" s="28">
        <f t="shared" si="46"/>
        <v>-1.2803032893915771E-3</v>
      </c>
      <c r="AX69" s="31">
        <f t="shared" si="56"/>
        <v>8.6524205859333947E-7</v>
      </c>
      <c r="AY69" s="28">
        <f t="shared" si="57"/>
        <v>2.4325760797946752E-2</v>
      </c>
      <c r="AZ69" s="8">
        <f t="shared" si="58"/>
        <v>27.955360024464554</v>
      </c>
      <c r="BA69" s="8">
        <f t="shared" si="59"/>
        <v>-134.02553730367831</v>
      </c>
      <c r="BB69" s="8">
        <f t="shared" si="60"/>
        <v>45.974462696321694</v>
      </c>
      <c r="BD69" s="32">
        <f t="shared" si="61"/>
        <v>28</v>
      </c>
      <c r="BE69" s="32">
        <f t="shared" si="62"/>
        <v>-134</v>
      </c>
      <c r="BF69" s="32">
        <f t="shared" si="63"/>
        <v>46</v>
      </c>
    </row>
    <row r="70" spans="22:58" x14ac:dyDescent="0.2">
      <c r="V70" s="27">
        <v>1.66</v>
      </c>
      <c r="W70" s="32">
        <f t="shared" si="47"/>
        <v>457.08818961487509</v>
      </c>
      <c r="X70">
        <f t="shared" si="67"/>
        <v>-2.0749887507672389</v>
      </c>
      <c r="Y70" s="28">
        <f t="shared" ref="Y70:Y133" si="68">20*LOG(1/SQRT((W70/fp)^2+1))</f>
        <v>-3.6048953777573605</v>
      </c>
      <c r="Z70" s="28">
        <f t="shared" ref="Z70:Z133" si="69">-180/PI()*ATAN(W70/fp)</f>
        <v>-48.675627190895185</v>
      </c>
      <c r="AA70" s="28">
        <f t="shared" ref="AA70:AA133" si="70">20*LOG(SQRT((W70/fzRHP)^2+1))</f>
        <v>4.6268845954135713E-3</v>
      </c>
      <c r="AB70" s="28">
        <f t="shared" ref="AB70:AB133" si="71">-180/PI()*ATAN(W70/fzRHP)</f>
        <v>-1.869976946096445</v>
      </c>
      <c r="AC70" s="28">
        <f t="shared" si="48"/>
        <v>6.2415417422302217E-7</v>
      </c>
      <c r="AD70" s="28">
        <f t="shared" ref="AD70:AD133" si="72">180/PI()*ATAN(W70/fzESR)</f>
        <v>2.1720829729949379E-2</v>
      </c>
      <c r="AE70" s="28">
        <f t="shared" si="49"/>
        <v>-5.6752566197750109</v>
      </c>
      <c r="AF70" s="28">
        <f t="shared" si="50"/>
        <v>-50.523883307261677</v>
      </c>
      <c r="AG70" s="28">
        <f t="shared" si="64"/>
        <v>92.110410468749379</v>
      </c>
      <c r="AH70" s="28">
        <f t="shared" ref="AH70:AH133" si="73">20*LOG(1/SQRT((W70/fp_comp1)^2+1))</f>
        <v>-56.425312119254009</v>
      </c>
      <c r="AI70" s="28">
        <f t="shared" ref="AI70:AI133" si="74">-180/PI()*ATAN(W70/fp_comp1)</f>
        <v>-89.913531646115729</v>
      </c>
      <c r="AJ70" s="28">
        <f t="shared" si="51"/>
        <v>4.7721923224700147E-2</v>
      </c>
      <c r="AK70" s="28">
        <f t="shared" ref="AK70:AK133" si="75">180/PI()*ATAN(W70/fz_comp)</f>
        <v>6.000558723945562</v>
      </c>
      <c r="AL70" s="29">
        <f t="shared" ref="AL70:AL133" si="76">20*LOG(1/SQRT((W70/fp_comp2)^2+1))</f>
        <v>-4.3186356839991993E-5</v>
      </c>
      <c r="AM70" s="28">
        <f t="shared" ref="AM70:AM133" si="77">-180/PI()*ATAN(W70/fp_comp2)</f>
        <v>-0.18067722070324255</v>
      </c>
      <c r="AN70" s="28">
        <f t="shared" si="52"/>
        <v>35.732777086363228</v>
      </c>
      <c r="AO70" s="28">
        <f t="shared" si="53"/>
        <v>-84.093650142873415</v>
      </c>
      <c r="AP70">
        <f t="shared" si="65"/>
        <v>23.609121289162623</v>
      </c>
      <c r="AQ70">
        <f t="shared" si="66"/>
        <v>-26.020599913279625</v>
      </c>
      <c r="AR70" s="28">
        <f t="shared" si="54"/>
        <v>27.646041842471213</v>
      </c>
      <c r="AS70" s="30">
        <f t="shared" si="55"/>
        <v>-134.61753345013508</v>
      </c>
      <c r="AT70" s="28">
        <f t="shared" ref="AT70:AT133" si="78">20*LOG(SQRT((W70/fz_ff)^2+1))</f>
        <v>9.0829038084002946E-7</v>
      </c>
      <c r="AU70" s="28">
        <f t="shared" ref="AU70:AU133" si="79">180/PI()*ATAN(W70/fz_ff)</f>
        <v>2.6202505858251148E-2</v>
      </c>
      <c r="AV70" s="29">
        <f t="shared" ref="AV70:AV133" si="80">20*LOG(1/SQRT((W70/fp_ff)^2+1))</f>
        <v>-2.2707250296490368E-9</v>
      </c>
      <c r="AW70" s="28">
        <f t="shared" ref="AW70:AW133" si="81">-180/PI()*ATAN(W70/fp_ff)</f>
        <v>-1.3101253840181223E-3</v>
      </c>
      <c r="AX70" s="31">
        <f t="shared" si="56"/>
        <v>9.0601965581038038E-7</v>
      </c>
      <c r="AY70" s="28">
        <f t="shared" si="57"/>
        <v>2.4892380474233027E-2</v>
      </c>
      <c r="AZ70" s="8">
        <f t="shared" si="58"/>
        <v>27.646042748490871</v>
      </c>
      <c r="BA70" s="8">
        <f t="shared" si="59"/>
        <v>-134.59264106966086</v>
      </c>
      <c r="BB70" s="8">
        <f t="shared" si="60"/>
        <v>45.407358930339143</v>
      </c>
      <c r="BD70" s="32">
        <f t="shared" si="61"/>
        <v>28</v>
      </c>
      <c r="BE70" s="32">
        <f t="shared" si="62"/>
        <v>-135</v>
      </c>
      <c r="BF70" s="32">
        <f t="shared" si="63"/>
        <v>45</v>
      </c>
    </row>
    <row r="71" spans="22:58" x14ac:dyDescent="0.2">
      <c r="V71" s="27">
        <v>1.67</v>
      </c>
      <c r="W71" s="32">
        <f t="shared" ref="W71:W134" si="82">10*10^V71</f>
        <v>467.73514128719819</v>
      </c>
      <c r="X71">
        <f t="shared" si="67"/>
        <v>-2.0749887507672389</v>
      </c>
      <c r="Y71" s="28">
        <f t="shared" si="68"/>
        <v>-3.7188206892059261</v>
      </c>
      <c r="Z71" s="28">
        <f t="shared" si="69"/>
        <v>-49.328827789097524</v>
      </c>
      <c r="AA71" s="28">
        <f t="shared" si="70"/>
        <v>4.8448213638590401E-3</v>
      </c>
      <c r="AB71" s="28">
        <f t="shared" si="71"/>
        <v>-1.913502292085423</v>
      </c>
      <c r="AC71" s="28">
        <f t="shared" ref="AC71:AC134" si="83">20*LOG(SQRT((W71/fzESR)^2+1))</f>
        <v>6.5356965258342296E-7</v>
      </c>
      <c r="AD71" s="28">
        <f t="shared" si="72"/>
        <v>2.22267727989988E-2</v>
      </c>
      <c r="AE71" s="28">
        <f t="shared" ref="AE71:AE134" si="84">X71+Y71+AA71+AC71</f>
        <v>-5.7889639650396534</v>
      </c>
      <c r="AF71" s="28">
        <f t="shared" ref="AF71:AF134" si="85">Z71+AB71+AD71</f>
        <v>-51.220103308383948</v>
      </c>
      <c r="AG71" s="28">
        <f t="shared" si="64"/>
        <v>92.110410468749379</v>
      </c>
      <c r="AH71" s="28">
        <f t="shared" si="73"/>
        <v>-56.625311674072435</v>
      </c>
      <c r="AI71" s="28">
        <f t="shared" si="74"/>
        <v>-89.91549990326223</v>
      </c>
      <c r="AJ71" s="28">
        <f t="shared" ref="AJ71:AJ134" si="86">20*LOG(SQRT((W71/fz_comp)^2+1))</f>
        <v>4.9958100722355986E-2</v>
      </c>
      <c r="AK71" s="28">
        <f t="shared" si="75"/>
        <v>6.1392743198822144</v>
      </c>
      <c r="AL71" s="29">
        <f t="shared" si="76"/>
        <v>-4.5221656537528634E-5</v>
      </c>
      <c r="AM71" s="28">
        <f t="shared" si="77"/>
        <v>-0.18488570492842485</v>
      </c>
      <c r="AN71" s="28">
        <f t="shared" ref="AN71:AN134" si="87">AG71+AH71+AJ71+AL71</f>
        <v>35.535011673742765</v>
      </c>
      <c r="AO71" s="28">
        <f t="shared" ref="AO71:AO134" si="88">AI71+AK71+AM71</f>
        <v>-83.96111128830843</v>
      </c>
      <c r="AP71">
        <f t="shared" si="65"/>
        <v>23.609121289162623</v>
      </c>
      <c r="AQ71">
        <f t="shared" si="66"/>
        <v>-26.020599913279625</v>
      </c>
      <c r="AR71" s="28">
        <f t="shared" ref="AR71:AR134" si="89">AE71+AN71+AP71+AQ71</f>
        <v>27.334569084586107</v>
      </c>
      <c r="AS71" s="30">
        <f t="shared" ref="AS71:AS134" si="90">AF71+AO71</f>
        <v>-135.18121459669237</v>
      </c>
      <c r="AT71" s="28">
        <f t="shared" si="78"/>
        <v>9.5109678378042245E-7</v>
      </c>
      <c r="AU71" s="28">
        <f t="shared" si="79"/>
        <v>2.6812840536849868E-2</v>
      </c>
      <c r="AV71" s="29">
        <f t="shared" si="80"/>
        <v>-2.3777422346058904E-9</v>
      </c>
      <c r="AW71" s="28">
        <f t="shared" si="81"/>
        <v>-1.3406421244638645E-3</v>
      </c>
      <c r="AX71" s="31">
        <f t="shared" ref="AX71:AX134" si="91">AT71+AV71</f>
        <v>9.4871904154581655E-7</v>
      </c>
      <c r="AY71" s="28">
        <f t="shared" ref="AY71:AY134" si="92">AU71+AW71</f>
        <v>2.5472198412386002E-2</v>
      </c>
      <c r="AZ71" s="8">
        <f t="shared" ref="AZ71:AZ134" si="93">AR71+AX71</f>
        <v>27.334570033305148</v>
      </c>
      <c r="BA71" s="8">
        <f t="shared" ref="BA71:BA134" si="94">AS71+AY71</f>
        <v>-135.15574239827998</v>
      </c>
      <c r="BB71" s="8">
        <f t="shared" ref="BB71:BB134" si="95">BA71+180</f>
        <v>44.844257601720017</v>
      </c>
      <c r="BD71" s="32">
        <f t="shared" ref="BD71:BD134" si="96">ROUND(AZ71,0)</f>
        <v>27</v>
      </c>
      <c r="BE71" s="32">
        <f t="shared" ref="BE71:BE134" si="97">ROUND(BA71,0)</f>
        <v>-135</v>
      </c>
      <c r="BF71" s="32">
        <f t="shared" ref="BF71:BF134" si="98">ROUND(BB71,0)</f>
        <v>45</v>
      </c>
    </row>
    <row r="72" spans="22:58" x14ac:dyDescent="0.2">
      <c r="V72" s="27">
        <v>1.68</v>
      </c>
      <c r="W72" s="32">
        <f t="shared" si="82"/>
        <v>478.63009232263857</v>
      </c>
      <c r="X72">
        <f t="shared" si="67"/>
        <v>-2.0749887507672389</v>
      </c>
      <c r="Y72" s="28">
        <f t="shared" si="68"/>
        <v>-3.8349962253475152</v>
      </c>
      <c r="Z72" s="28">
        <f t="shared" si="69"/>
        <v>-49.979768548785344</v>
      </c>
      <c r="AA72" s="28">
        <f t="shared" si="70"/>
        <v>5.0730174546422778E-3</v>
      </c>
      <c r="AB72" s="28">
        <f t="shared" si="71"/>
        <v>-1.9580391862192417</v>
      </c>
      <c r="AC72" s="28">
        <f t="shared" si="83"/>
        <v>6.8437143825772979E-7</v>
      </c>
      <c r="AD72" s="28">
        <f t="shared" si="72"/>
        <v>2.2744500792461136E-2</v>
      </c>
      <c r="AE72" s="28">
        <f t="shared" si="84"/>
        <v>-5.9049112742886729</v>
      </c>
      <c r="AF72" s="28">
        <f t="shared" si="85"/>
        <v>-51.91506323421212</v>
      </c>
      <c r="AG72" s="28">
        <f t="shared" si="64"/>
        <v>92.110410468749379</v>
      </c>
      <c r="AH72" s="28">
        <f t="shared" si="73"/>
        <v>-56.825311248927292</v>
      </c>
      <c r="AI72" s="28">
        <f t="shared" si="74"/>
        <v>-89.917423357598921</v>
      </c>
      <c r="AJ72" s="28">
        <f t="shared" si="86"/>
        <v>5.2298432593558576E-2</v>
      </c>
      <c r="AK72" s="28">
        <f t="shared" si="75"/>
        <v>6.2811462528916273</v>
      </c>
      <c r="AL72" s="29">
        <f t="shared" si="76"/>
        <v>-4.7352875931808223E-5</v>
      </c>
      <c r="AM72" s="28">
        <f t="shared" si="77"/>
        <v>-0.18919221527857774</v>
      </c>
      <c r="AN72" s="28">
        <f t="shared" si="87"/>
        <v>35.337350299539715</v>
      </c>
      <c r="AO72" s="28">
        <f t="shared" si="88"/>
        <v>-83.825469319985871</v>
      </c>
      <c r="AP72">
        <f t="shared" si="65"/>
        <v>23.609121289162623</v>
      </c>
      <c r="AQ72">
        <f t="shared" si="66"/>
        <v>-26.020599913279625</v>
      </c>
      <c r="AR72" s="28">
        <f t="shared" si="89"/>
        <v>27.02096040113404</v>
      </c>
      <c r="AS72" s="30">
        <f t="shared" si="90"/>
        <v>-135.74053255419798</v>
      </c>
      <c r="AT72" s="28">
        <f t="shared" si="78"/>
        <v>9.9592058826862718E-7</v>
      </c>
      <c r="AU72" s="28">
        <f t="shared" si="79"/>
        <v>2.7437391730105471E-2</v>
      </c>
      <c r="AV72" s="29">
        <f t="shared" si="80"/>
        <v>-2.4898009435606476E-9</v>
      </c>
      <c r="AW72" s="28">
        <f t="shared" si="81"/>
        <v>-1.3718696911084564E-3</v>
      </c>
      <c r="AX72" s="31">
        <f t="shared" si="91"/>
        <v>9.9343078732506654E-7</v>
      </c>
      <c r="AY72" s="28">
        <f t="shared" si="92"/>
        <v>2.6065522038997015E-2</v>
      </c>
      <c r="AZ72" s="8">
        <f t="shared" si="93"/>
        <v>27.020961394564829</v>
      </c>
      <c r="BA72" s="8">
        <f t="shared" si="94"/>
        <v>-135.71446703215898</v>
      </c>
      <c r="BB72" s="8">
        <f t="shared" si="95"/>
        <v>44.285532967841021</v>
      </c>
      <c r="BD72" s="32">
        <f t="shared" si="96"/>
        <v>27</v>
      </c>
      <c r="BE72" s="32">
        <f t="shared" si="97"/>
        <v>-136</v>
      </c>
      <c r="BF72" s="32">
        <f t="shared" si="98"/>
        <v>44</v>
      </c>
    </row>
    <row r="73" spans="22:58" x14ac:dyDescent="0.2">
      <c r="V73" s="27">
        <v>1.69</v>
      </c>
      <c r="W73" s="32">
        <f t="shared" si="82"/>
        <v>489.77881936844631</v>
      </c>
      <c r="X73">
        <f t="shared" si="67"/>
        <v>-2.0749887507672389</v>
      </c>
      <c r="Y73" s="28">
        <f t="shared" si="68"/>
        <v>-3.9534052905820216</v>
      </c>
      <c r="Z73" s="28">
        <f t="shared" si="69"/>
        <v>-50.62812250056291</v>
      </c>
      <c r="AA73" s="28">
        <f t="shared" si="70"/>
        <v>5.3119552452448246E-3</v>
      </c>
      <c r="AB73" s="28">
        <f t="shared" si="71"/>
        <v>-2.0036110271452481</v>
      </c>
      <c r="AC73" s="28">
        <f t="shared" si="83"/>
        <v>7.1662486826897335E-7</v>
      </c>
      <c r="AD73" s="28">
        <f t="shared" si="72"/>
        <v>2.3274288216233049E-2</v>
      </c>
      <c r="AE73" s="28">
        <f t="shared" si="84"/>
        <v>-6.0230813694791481</v>
      </c>
      <c r="AF73" s="28">
        <f t="shared" si="85"/>
        <v>-52.608459239491921</v>
      </c>
      <c r="AG73" s="28">
        <f t="shared" si="64"/>
        <v>92.110410468749379</v>
      </c>
      <c r="AH73" s="28">
        <f t="shared" si="73"/>
        <v>-57.025310842916788</v>
      </c>
      <c r="AI73" s="28">
        <f t="shared" si="74"/>
        <v>-89.919303028949386</v>
      </c>
      <c r="AJ73" s="28">
        <f t="shared" si="86"/>
        <v>5.4747709941889426E-2</v>
      </c>
      <c r="AK73" s="28">
        <f t="shared" si="75"/>
        <v>6.4262427827690409</v>
      </c>
      <c r="AL73" s="29">
        <f t="shared" si="76"/>
        <v>-4.9584535480422209E-5</v>
      </c>
      <c r="AM73" s="28">
        <f t="shared" si="77"/>
        <v>-0.19359903492774513</v>
      </c>
      <c r="AN73" s="28">
        <f t="shared" si="87"/>
        <v>35.139797751239001</v>
      </c>
      <c r="AO73" s="28">
        <f t="shared" si="88"/>
        <v>-83.686659281108092</v>
      </c>
      <c r="AP73">
        <f t="shared" si="65"/>
        <v>23.609121289162623</v>
      </c>
      <c r="AQ73">
        <f t="shared" si="66"/>
        <v>-26.020599913279625</v>
      </c>
      <c r="AR73" s="28">
        <f t="shared" si="89"/>
        <v>26.705237757642848</v>
      </c>
      <c r="AS73" s="30">
        <f t="shared" si="90"/>
        <v>-136.2951185206</v>
      </c>
      <c r="AT73" s="28">
        <f t="shared" si="78"/>
        <v>1.0428568750215432E-6</v>
      </c>
      <c r="AU73" s="28">
        <f t="shared" si="79"/>
        <v>2.8076490582733472E-2</v>
      </c>
      <c r="AV73" s="29">
        <f t="shared" si="80"/>
        <v>-2.6071422383802131E-9</v>
      </c>
      <c r="AW73" s="28">
        <f t="shared" si="81"/>
        <v>-1.4038246412210026E-3</v>
      </c>
      <c r="AX73" s="31">
        <f t="shared" si="91"/>
        <v>1.0402497327831631E-6</v>
      </c>
      <c r="AY73" s="28">
        <f t="shared" si="92"/>
        <v>2.667266594151247E-2</v>
      </c>
      <c r="AZ73" s="8">
        <f t="shared" si="93"/>
        <v>26.70523879789258</v>
      </c>
      <c r="BA73" s="8">
        <f t="shared" si="94"/>
        <v>-136.26844585465849</v>
      </c>
      <c r="BB73" s="8">
        <f t="shared" si="95"/>
        <v>43.731554145341505</v>
      </c>
      <c r="BD73" s="32">
        <f t="shared" si="96"/>
        <v>27</v>
      </c>
      <c r="BE73" s="32">
        <f t="shared" si="97"/>
        <v>-136</v>
      </c>
      <c r="BF73" s="32">
        <f t="shared" si="98"/>
        <v>44</v>
      </c>
    </row>
    <row r="74" spans="22:58" x14ac:dyDescent="0.2">
      <c r="V74" s="27">
        <v>1.7</v>
      </c>
      <c r="W74" s="32">
        <f t="shared" si="82"/>
        <v>501.18723362727235</v>
      </c>
      <c r="X74">
        <f t="shared" si="67"/>
        <v>-2.0749887507672389</v>
      </c>
      <c r="Y74" s="28">
        <f t="shared" si="68"/>
        <v>-4.0740290345906374</v>
      </c>
      <c r="Z74" s="28">
        <f t="shared" si="69"/>
        <v>-51.273569281038831</v>
      </c>
      <c r="AA74" s="28">
        <f t="shared" si="70"/>
        <v>5.5621397381356054E-3</v>
      </c>
      <c r="AB74" s="28">
        <f t="shared" si="71"/>
        <v>-2.0502417468850465</v>
      </c>
      <c r="AC74" s="28">
        <f t="shared" si="83"/>
        <v>7.5039835391420404E-7</v>
      </c>
      <c r="AD74" s="28">
        <f t="shared" si="72"/>
        <v>2.3816415970256632E-2</v>
      </c>
      <c r="AE74" s="28">
        <f t="shared" si="84"/>
        <v>-6.1434548952213861</v>
      </c>
      <c r="AF74" s="28">
        <f t="shared" si="85"/>
        <v>-53.299994611953622</v>
      </c>
      <c r="AG74" s="28">
        <f t="shared" si="64"/>
        <v>92.110410468749379</v>
      </c>
      <c r="AH74" s="28">
        <f t="shared" si="73"/>
        <v>-57.225310455179738</v>
      </c>
      <c r="AI74" s="28">
        <f t="shared" si="74"/>
        <v>-89.92113991392408</v>
      </c>
      <c r="AJ74" s="28">
        <f t="shared" si="86"/>
        <v>5.7310938541758789E-2</v>
      </c>
      <c r="AK74" s="28">
        <f t="shared" si="75"/>
        <v>6.5746333934156764</v>
      </c>
      <c r="AL74" s="29">
        <f t="shared" si="76"/>
        <v>-5.1921368674057909E-5</v>
      </c>
      <c r="AM74" s="28">
        <f t="shared" si="77"/>
        <v>-0.19810850022136151</v>
      </c>
      <c r="AN74" s="28">
        <f t="shared" si="87"/>
        <v>34.942359030742729</v>
      </c>
      <c r="AO74" s="28">
        <f t="shared" si="88"/>
        <v>-83.544615020729765</v>
      </c>
      <c r="AP74">
        <f t="shared" si="65"/>
        <v>23.609121289162623</v>
      </c>
      <c r="AQ74">
        <f t="shared" si="66"/>
        <v>-26.020599913279625</v>
      </c>
      <c r="AR74" s="28">
        <f t="shared" si="89"/>
        <v>26.387425511404345</v>
      </c>
      <c r="AS74" s="30">
        <f t="shared" si="90"/>
        <v>-136.84460963268339</v>
      </c>
      <c r="AT74" s="28">
        <f t="shared" si="78"/>
        <v>1.0920051992314007E-6</v>
      </c>
      <c r="AU74" s="28">
        <f t="shared" si="79"/>
        <v>2.8730475952768536E-2</v>
      </c>
      <c r="AV74" s="29">
        <f t="shared" si="80"/>
        <v>-2.7300129868963162E-9</v>
      </c>
      <c r="AW74" s="28">
        <f t="shared" si="81"/>
        <v>-1.4365239177389485E-3</v>
      </c>
      <c r="AX74" s="31">
        <f t="shared" si="91"/>
        <v>1.0892751862445044E-6</v>
      </c>
      <c r="AY74" s="28">
        <f t="shared" si="92"/>
        <v>2.7293952035029587E-2</v>
      </c>
      <c r="AZ74" s="8">
        <f t="shared" si="93"/>
        <v>26.387426600679532</v>
      </c>
      <c r="BA74" s="8">
        <f t="shared" si="94"/>
        <v>-136.81731568064836</v>
      </c>
      <c r="BB74" s="8">
        <f t="shared" si="95"/>
        <v>43.182684319351637</v>
      </c>
      <c r="BD74" s="32">
        <f t="shared" si="96"/>
        <v>26</v>
      </c>
      <c r="BE74" s="32">
        <f t="shared" si="97"/>
        <v>-137</v>
      </c>
      <c r="BF74" s="32">
        <f t="shared" si="98"/>
        <v>43</v>
      </c>
    </row>
    <row r="75" spans="22:58" x14ac:dyDescent="0.2">
      <c r="V75" s="27">
        <v>1.71</v>
      </c>
      <c r="W75" s="32">
        <f t="shared" si="82"/>
        <v>512.86138399136485</v>
      </c>
      <c r="X75">
        <f t="shared" si="67"/>
        <v>-2.0749887507672389</v>
      </c>
      <c r="Y75" s="28">
        <f t="shared" si="68"/>
        <v>-4.196846528130763</v>
      </c>
      <c r="Z75" s="28">
        <f t="shared" si="69"/>
        <v>-51.915795875370449</v>
      </c>
      <c r="AA75" s="28">
        <f t="shared" si="70"/>
        <v>5.8240996165738728E-3</v>
      </c>
      <c r="AB75" s="28">
        <f t="shared" si="71"/>
        <v>-2.0979558224289732</v>
      </c>
      <c r="AC75" s="28">
        <f t="shared" si="83"/>
        <v>7.8576353698535547E-7</v>
      </c>
      <c r="AD75" s="28">
        <f t="shared" si="72"/>
        <v>2.4371171497454474E-2</v>
      </c>
      <c r="AE75" s="28">
        <f t="shared" si="84"/>
        <v>-6.2660103935178908</v>
      </c>
      <c r="AF75" s="28">
        <f t="shared" si="85"/>
        <v>-53.989380526301964</v>
      </c>
      <c r="AG75" s="28">
        <f t="shared" si="64"/>
        <v>92.110410468749379</v>
      </c>
      <c r="AH75" s="28">
        <f t="shared" si="73"/>
        <v>-57.425310084893688</v>
      </c>
      <c r="AI75" s="28">
        <f t="shared" si="74"/>
        <v>-89.92293498644861</v>
      </c>
      <c r="AJ75" s="28">
        <f t="shared" si="86"/>
        <v>5.9993347913076533E-2</v>
      </c>
      <c r="AK75" s="28">
        <f t="shared" si="75"/>
        <v>6.7263887964235041</v>
      </c>
      <c r="AL75" s="29">
        <f t="shared" si="76"/>
        <v>-5.436833207604489E-5</v>
      </c>
      <c r="AM75" s="28">
        <f t="shared" si="77"/>
        <v>-0.2027230019140166</v>
      </c>
      <c r="AN75" s="28">
        <f t="shared" si="87"/>
        <v>34.745039363436696</v>
      </c>
      <c r="AO75" s="28">
        <f t="shared" si="88"/>
        <v>-83.399269191939126</v>
      </c>
      <c r="AP75">
        <f t="shared" si="65"/>
        <v>23.609121289162623</v>
      </c>
      <c r="AQ75">
        <f t="shared" si="66"/>
        <v>-26.020599913279625</v>
      </c>
      <c r="AR75" s="28">
        <f t="shared" si="89"/>
        <v>26.067550345801806</v>
      </c>
      <c r="AS75" s="30">
        <f t="shared" si="90"/>
        <v>-137.38864971824108</v>
      </c>
      <c r="AT75" s="28">
        <f t="shared" si="78"/>
        <v>1.1434698104320259E-6</v>
      </c>
      <c r="AU75" s="28">
        <f t="shared" si="79"/>
        <v>2.9399694591228348E-2</v>
      </c>
      <c r="AV75" s="29">
        <f t="shared" si="80"/>
        <v>-2.8586735575252474E-9</v>
      </c>
      <c r="AW75" s="28">
        <f t="shared" si="81"/>
        <v>-1.469984858251444E-3</v>
      </c>
      <c r="AX75" s="31">
        <f t="shared" si="91"/>
        <v>1.1406111368745006E-6</v>
      </c>
      <c r="AY75" s="28">
        <f t="shared" si="92"/>
        <v>2.7929709732976905E-2</v>
      </c>
      <c r="AZ75" s="8">
        <f t="shared" si="93"/>
        <v>26.067551486412942</v>
      </c>
      <c r="BA75" s="8">
        <f t="shared" si="94"/>
        <v>-137.36072000850811</v>
      </c>
      <c r="BB75" s="8">
        <f t="shared" si="95"/>
        <v>42.63927999149189</v>
      </c>
      <c r="BD75" s="32">
        <f t="shared" si="96"/>
        <v>26</v>
      </c>
      <c r="BE75" s="32">
        <f t="shared" si="97"/>
        <v>-137</v>
      </c>
      <c r="BF75" s="32">
        <f t="shared" si="98"/>
        <v>43</v>
      </c>
    </row>
    <row r="76" spans="22:58" x14ac:dyDescent="0.2">
      <c r="V76" s="27">
        <v>1.72</v>
      </c>
      <c r="W76" s="32">
        <f t="shared" si="82"/>
        <v>524.80746024977282</v>
      </c>
      <c r="X76">
        <f t="shared" si="67"/>
        <v>-2.0749887507672389</v>
      </c>
      <c r="Y76" s="28">
        <f t="shared" si="68"/>
        <v>-4.3218348460424831</v>
      </c>
      <c r="Z76" s="28">
        <f t="shared" si="69"/>
        <v>-52.554497315533027</v>
      </c>
      <c r="AA76" s="28">
        <f t="shared" si="70"/>
        <v>6.0983883491919346E-3</v>
      </c>
      <c r="AB76" s="28">
        <f t="shared" si="71"/>
        <v>-2.1467782875418089</v>
      </c>
      <c r="AC76" s="28">
        <f t="shared" si="83"/>
        <v>8.2279542670353849E-7</v>
      </c>
      <c r="AD76" s="28">
        <f t="shared" si="72"/>
        <v>2.4938848936133868E-2</v>
      </c>
      <c r="AE76" s="28">
        <f t="shared" si="84"/>
        <v>-6.3907243856651039</v>
      </c>
      <c r="AF76" s="28">
        <f t="shared" si="85"/>
        <v>-54.676336754138703</v>
      </c>
      <c r="AG76" s="28">
        <f t="shared" si="64"/>
        <v>92.110410468749379</v>
      </c>
      <c r="AH76" s="28">
        <f t="shared" si="73"/>
        <v>-57.625309731273234</v>
      </c>
      <c r="AI76" s="28">
        <f t="shared" si="74"/>
        <v>-89.924689198280078</v>
      </c>
      <c r="AJ76" s="28">
        <f t="shared" si="86"/>
        <v>6.2800400727485037E-2</v>
      </c>
      <c r="AK76" s="28">
        <f t="shared" si="75"/>
        <v>6.8815809331070854</v>
      </c>
      <c r="AL76" s="29">
        <f t="shared" si="76"/>
        <v>-5.6930615833543867E-5</v>
      </c>
      <c r="AM76" s="28">
        <f t="shared" si="77"/>
        <v>-0.20744498643599829</v>
      </c>
      <c r="AN76" s="28">
        <f t="shared" si="87"/>
        <v>34.547844207587794</v>
      </c>
      <c r="AO76" s="28">
        <f t="shared" si="88"/>
        <v>-83.250553251608991</v>
      </c>
      <c r="AP76">
        <f t="shared" si="65"/>
        <v>23.609121289162623</v>
      </c>
      <c r="AQ76">
        <f t="shared" si="66"/>
        <v>-26.020599913279625</v>
      </c>
      <c r="AR76" s="28">
        <f t="shared" si="89"/>
        <v>25.745641197805689</v>
      </c>
      <c r="AS76" s="30">
        <f t="shared" si="90"/>
        <v>-137.92689000574768</v>
      </c>
      <c r="AT76" s="28">
        <f t="shared" si="78"/>
        <v>1.1973598762223765E-6</v>
      </c>
      <c r="AU76" s="28">
        <f t="shared" si="79"/>
        <v>3.0084501325962392E-2</v>
      </c>
      <c r="AV76" s="29">
        <f t="shared" si="80"/>
        <v>-2.9933997479227931E-9</v>
      </c>
      <c r="AW76" s="28">
        <f t="shared" si="81"/>
        <v>-1.5042252041919666E-3</v>
      </c>
      <c r="AX76" s="31">
        <f t="shared" si="91"/>
        <v>1.1943664764744537E-6</v>
      </c>
      <c r="AY76" s="28">
        <f t="shared" si="92"/>
        <v>2.8580276121770425E-2</v>
      </c>
      <c r="AZ76" s="8">
        <f t="shared" si="93"/>
        <v>25.745642392172165</v>
      </c>
      <c r="BA76" s="8">
        <f t="shared" si="94"/>
        <v>-137.89830972962591</v>
      </c>
      <c r="BB76" s="8">
        <f t="shared" si="95"/>
        <v>42.101690270374093</v>
      </c>
      <c r="BD76" s="32">
        <f t="shared" si="96"/>
        <v>26</v>
      </c>
      <c r="BE76" s="32">
        <f t="shared" si="97"/>
        <v>-138</v>
      </c>
      <c r="BF76" s="32">
        <f t="shared" si="98"/>
        <v>42</v>
      </c>
    </row>
    <row r="77" spans="22:58" x14ac:dyDescent="0.2">
      <c r="V77" s="27">
        <v>1.73</v>
      </c>
      <c r="W77" s="32">
        <f t="shared" si="82"/>
        <v>537.03179637025289</v>
      </c>
      <c r="X77">
        <f t="shared" si="67"/>
        <v>-2.0749887507672389</v>
      </c>
      <c r="Y77" s="28">
        <f t="shared" si="68"/>
        <v>-4.4489691567851892</v>
      </c>
      <c r="Z77" s="28">
        <f t="shared" si="69"/>
        <v>-53.189377330937162</v>
      </c>
      <c r="AA77" s="28">
        <f t="shared" si="70"/>
        <v>6.3855853455199348E-3</v>
      </c>
      <c r="AB77" s="28">
        <f t="shared" si="71"/>
        <v>-2.1967347447804602</v>
      </c>
      <c r="AC77" s="28">
        <f t="shared" si="83"/>
        <v>8.6157257715506916E-7</v>
      </c>
      <c r="AD77" s="28">
        <f t="shared" si="72"/>
        <v>2.551974927594081E-2</v>
      </c>
      <c r="AE77" s="28">
        <f t="shared" si="84"/>
        <v>-6.5175714606343309</v>
      </c>
      <c r="AF77" s="28">
        <f t="shared" si="85"/>
        <v>-55.360592326441676</v>
      </c>
      <c r="AG77" s="28">
        <f t="shared" si="64"/>
        <v>92.110410468749379</v>
      </c>
      <c r="AH77" s="28">
        <f t="shared" si="73"/>
        <v>-57.82530939356829</v>
      </c>
      <c r="AI77" s="28">
        <f t="shared" si="74"/>
        <v>-89.926403479511649</v>
      </c>
      <c r="AJ77" s="28">
        <f t="shared" si="86"/>
        <v>6.5737802553200012E-2</v>
      </c>
      <c r="AK77" s="28">
        <f t="shared" si="75"/>
        <v>7.0402829748462326</v>
      </c>
      <c r="AL77" s="29">
        <f t="shared" si="76"/>
        <v>-5.9613654681601899E-5</v>
      </c>
      <c r="AM77" s="28">
        <f t="shared" si="77"/>
        <v>-0.21227695718927786</v>
      </c>
      <c r="AN77" s="28">
        <f t="shared" si="87"/>
        <v>34.350779264079605</v>
      </c>
      <c r="AO77" s="28">
        <f t="shared" si="88"/>
        <v>-83.098397461854688</v>
      </c>
      <c r="AP77">
        <f t="shared" si="65"/>
        <v>23.609121289162623</v>
      </c>
      <c r="AQ77">
        <f t="shared" si="66"/>
        <v>-26.020599913279625</v>
      </c>
      <c r="AR77" s="28">
        <f t="shared" si="89"/>
        <v>25.421729179328274</v>
      </c>
      <c r="AS77" s="30">
        <f t="shared" si="90"/>
        <v>-138.45898978829638</v>
      </c>
      <c r="AT77" s="28">
        <f t="shared" si="78"/>
        <v>1.2537897002040742E-6</v>
      </c>
      <c r="AU77" s="28">
        <f t="shared" si="79"/>
        <v>3.0785259249782815E-2</v>
      </c>
      <c r="AV77" s="29">
        <f t="shared" si="80"/>
        <v>-3.1344750703645036E-9</v>
      </c>
      <c r="AW77" s="28">
        <f t="shared" si="81"/>
        <v>-1.5392631102450587E-3</v>
      </c>
      <c r="AX77" s="31">
        <f t="shared" si="91"/>
        <v>1.2506552251337097E-6</v>
      </c>
      <c r="AY77" s="28">
        <f t="shared" si="92"/>
        <v>2.9245996139537756E-2</v>
      </c>
      <c r="AZ77" s="8">
        <f t="shared" si="93"/>
        <v>25.421730429983498</v>
      </c>
      <c r="BA77" s="8">
        <f t="shared" si="94"/>
        <v>-138.42974379215684</v>
      </c>
      <c r="BB77" s="8">
        <f t="shared" si="95"/>
        <v>41.570256207843158</v>
      </c>
      <c r="BD77" s="32">
        <f t="shared" si="96"/>
        <v>25</v>
      </c>
      <c r="BE77" s="32">
        <f t="shared" si="97"/>
        <v>-138</v>
      </c>
      <c r="BF77" s="32">
        <f t="shared" si="98"/>
        <v>42</v>
      </c>
    </row>
    <row r="78" spans="22:58" x14ac:dyDescent="0.2">
      <c r="V78" s="27">
        <v>1.74</v>
      </c>
      <c r="W78" s="32">
        <f t="shared" si="82"/>
        <v>549.54087385762466</v>
      </c>
      <c r="X78">
        <f t="shared" si="67"/>
        <v>-2.0749887507672389</v>
      </c>
      <c r="Y78" s="28">
        <f t="shared" si="68"/>
        <v>-4.5782228177851243</v>
      </c>
      <c r="Z78" s="28">
        <f t="shared" si="69"/>
        <v>-53.820148948527176</v>
      </c>
      <c r="AA78" s="28">
        <f t="shared" si="70"/>
        <v>6.686297164765982E-3</v>
      </c>
      <c r="AB78" s="28">
        <f t="shared" si="71"/>
        <v>-2.2478513777241385</v>
      </c>
      <c r="AC78" s="28">
        <f t="shared" si="83"/>
        <v>9.021772377263076E-7</v>
      </c>
      <c r="AD78" s="28">
        <f t="shared" si="72"/>
        <v>2.6114180517446635E-2</v>
      </c>
      <c r="AE78" s="28">
        <f t="shared" si="84"/>
        <v>-6.6465243692103595</v>
      </c>
      <c r="AF78" s="28">
        <f t="shared" si="85"/>
        <v>-56.041886145733869</v>
      </c>
      <c r="AG78" s="28">
        <f t="shared" si="64"/>
        <v>92.110410468749379</v>
      </c>
      <c r="AH78" s="28">
        <f t="shared" si="73"/>
        <v>-58.025309071062551</v>
      </c>
      <c r="AI78" s="28">
        <f t="shared" si="74"/>
        <v>-89.928078739065668</v>
      </c>
      <c r="AJ78" s="28">
        <f t="shared" si="86"/>
        <v>6.8811511945007953E-2</v>
      </c>
      <c r="AK78" s="28">
        <f t="shared" si="75"/>
        <v>7.2025693215950417</v>
      </c>
      <c r="AL78" s="29">
        <f t="shared" si="76"/>
        <v>-6.2423139480584887E-5</v>
      </c>
      <c r="AM78" s="28">
        <f t="shared" si="77"/>
        <v>-0.21722147587362253</v>
      </c>
      <c r="AN78" s="28">
        <f t="shared" si="87"/>
        <v>34.153850486492352</v>
      </c>
      <c r="AO78" s="28">
        <f t="shared" si="88"/>
        <v>-82.942730893344262</v>
      </c>
      <c r="AP78">
        <f t="shared" si="65"/>
        <v>23.609121289162623</v>
      </c>
      <c r="AQ78">
        <f t="shared" si="66"/>
        <v>-26.020599913279625</v>
      </c>
      <c r="AR78" s="28">
        <f t="shared" si="89"/>
        <v>25.095847493164989</v>
      </c>
      <c r="AS78" s="30">
        <f t="shared" si="90"/>
        <v>-138.98461703907813</v>
      </c>
      <c r="AT78" s="28">
        <f t="shared" si="78"/>
        <v>1.3128789804206405E-6</v>
      </c>
      <c r="AU78" s="28">
        <f t="shared" si="79"/>
        <v>3.1502339912977399E-2</v>
      </c>
      <c r="AV78" s="29">
        <f t="shared" si="80"/>
        <v>-3.2821965377104997E-9</v>
      </c>
      <c r="AW78" s="28">
        <f t="shared" si="81"/>
        <v>-1.5751171539721872E-3</v>
      </c>
      <c r="AX78" s="31">
        <f t="shared" si="91"/>
        <v>1.30959678388293E-6</v>
      </c>
      <c r="AY78" s="28">
        <f t="shared" si="92"/>
        <v>2.9927222759005213E-2</v>
      </c>
      <c r="AZ78" s="8">
        <f t="shared" si="93"/>
        <v>25.095848802761772</v>
      </c>
      <c r="BA78" s="8">
        <f t="shared" si="94"/>
        <v>-138.95468981631913</v>
      </c>
      <c r="BB78" s="8">
        <f t="shared" si="95"/>
        <v>41.045310183680868</v>
      </c>
      <c r="BD78" s="32">
        <f t="shared" si="96"/>
        <v>25</v>
      </c>
      <c r="BE78" s="32">
        <f t="shared" si="97"/>
        <v>-139</v>
      </c>
      <c r="BF78" s="32">
        <f t="shared" si="98"/>
        <v>41</v>
      </c>
    </row>
    <row r="79" spans="22:58" x14ac:dyDescent="0.2">
      <c r="V79" s="27">
        <v>1.75</v>
      </c>
      <c r="W79" s="32">
        <f t="shared" si="82"/>
        <v>562.34132519034915</v>
      </c>
      <c r="X79">
        <f t="shared" si="67"/>
        <v>-2.0749887507672389</v>
      </c>
      <c r="Y79" s="28">
        <f t="shared" si="68"/>
        <v>-4.7095674758464154</v>
      </c>
      <c r="Z79" s="28">
        <f t="shared" si="69"/>
        <v>-54.44653504001748</v>
      </c>
      <c r="AA79" s="28">
        <f t="shared" si="70"/>
        <v>7.0011587802341745E-3</v>
      </c>
      <c r="AB79" s="28">
        <f t="shared" si="71"/>
        <v>-2.3001549634171981</v>
      </c>
      <c r="AC79" s="28">
        <f t="shared" si="83"/>
        <v>9.4469553632560501E-7</v>
      </c>
      <c r="AD79" s="28">
        <f t="shared" si="72"/>
        <v>2.6722457835451664E-2</v>
      </c>
      <c r="AE79" s="28">
        <f t="shared" si="84"/>
        <v>-6.7775541231378842</v>
      </c>
      <c r="AF79" s="28">
        <f t="shared" si="85"/>
        <v>-56.719967545599225</v>
      </c>
      <c r="AG79" s="28">
        <f t="shared" si="64"/>
        <v>92.110410468749379</v>
      </c>
      <c r="AH79" s="28">
        <f t="shared" si="73"/>
        <v>-58.225308763071936</v>
      </c>
      <c r="AI79" s="28">
        <f t="shared" si="74"/>
        <v>-89.929715865175439</v>
      </c>
      <c r="AJ79" s="28">
        <f t="shared" si="86"/>
        <v>7.20277508855552E-2</v>
      </c>
      <c r="AK79" s="28">
        <f t="shared" si="75"/>
        <v>7.3685155984039454</v>
      </c>
      <c r="AL79" s="29">
        <f t="shared" si="76"/>
        <v>-6.5365029270603446E-5</v>
      </c>
      <c r="AM79" s="28">
        <f t="shared" si="77"/>
        <v>-0.2222811638435287</v>
      </c>
      <c r="AN79" s="28">
        <f t="shared" si="87"/>
        <v>33.957064091533724</v>
      </c>
      <c r="AO79" s="28">
        <f t="shared" si="88"/>
        <v>-82.783481430615026</v>
      </c>
      <c r="AP79">
        <f t="shared" si="65"/>
        <v>23.609121289162623</v>
      </c>
      <c r="AQ79">
        <f t="shared" si="66"/>
        <v>-26.020599913279625</v>
      </c>
      <c r="AR79" s="28">
        <f t="shared" si="89"/>
        <v>24.768031344278839</v>
      </c>
      <c r="AS79" s="30">
        <f t="shared" si="90"/>
        <v>-139.50344897621426</v>
      </c>
      <c r="AT79" s="28">
        <f t="shared" si="78"/>
        <v>1.3747530504387913E-6</v>
      </c>
      <c r="AU79" s="28">
        <f t="shared" si="79"/>
        <v>3.223612352030638E-2</v>
      </c>
      <c r="AV79" s="29">
        <f t="shared" si="80"/>
        <v>-3.4368823780252085E-9</v>
      </c>
      <c r="AW79" s="28">
        <f t="shared" si="81"/>
        <v>-1.6118063456618086E-3</v>
      </c>
      <c r="AX79" s="31">
        <f t="shared" si="91"/>
        <v>1.371316168060766E-6</v>
      </c>
      <c r="AY79" s="28">
        <f t="shared" si="92"/>
        <v>3.0624317174644571E-2</v>
      </c>
      <c r="AZ79" s="8">
        <f t="shared" si="93"/>
        <v>24.768032715595005</v>
      </c>
      <c r="BA79" s="8">
        <f t="shared" si="94"/>
        <v>-139.47282465903962</v>
      </c>
      <c r="BB79" s="8">
        <f t="shared" si="95"/>
        <v>40.527175340960383</v>
      </c>
      <c r="BD79" s="32">
        <f t="shared" si="96"/>
        <v>25</v>
      </c>
      <c r="BE79" s="32">
        <f t="shared" si="97"/>
        <v>-139</v>
      </c>
      <c r="BF79" s="32">
        <f t="shared" si="98"/>
        <v>41</v>
      </c>
    </row>
    <row r="80" spans="22:58" x14ac:dyDescent="0.2">
      <c r="V80" s="27">
        <v>1.76</v>
      </c>
      <c r="W80" s="32">
        <f t="shared" si="82"/>
        <v>575.43993733715695</v>
      </c>
      <c r="X80">
        <f t="shared" si="67"/>
        <v>-2.0749887507672389</v>
      </c>
      <c r="Y80" s="28">
        <f t="shared" si="68"/>
        <v>-4.8429731718595708</v>
      </c>
      <c r="Z80" s="28">
        <f t="shared" si="69"/>
        <v>-55.068268814457639</v>
      </c>
      <c r="AA80" s="28">
        <f t="shared" si="70"/>
        <v>7.3308349018949394E-3</v>
      </c>
      <c r="AB80" s="28">
        <f t="shared" si="71"/>
        <v>-2.3536728850245292</v>
      </c>
      <c r="AC80" s="28">
        <f t="shared" si="83"/>
        <v>9.8921766067657E-7</v>
      </c>
      <c r="AD80" s="28">
        <f t="shared" si="72"/>
        <v>2.7344903746092625E-2</v>
      </c>
      <c r="AE80" s="28">
        <f t="shared" si="84"/>
        <v>-6.9106300985072542</v>
      </c>
      <c r="AF80" s="28">
        <f t="shared" si="85"/>
        <v>-57.394596795736078</v>
      </c>
      <c r="AG80" s="28">
        <f t="shared" si="64"/>
        <v>92.110410468749379</v>
      </c>
      <c r="AH80" s="28">
        <f t="shared" si="73"/>
        <v>-58.425308468943165</v>
      </c>
      <c r="AI80" s="28">
        <f t="shared" si="74"/>
        <v>-89.931315725856209</v>
      </c>
      <c r="AJ80" s="28">
        <f t="shared" si="86"/>
        <v>7.5393015583427425E-2</v>
      </c>
      <c r="AK80" s="28">
        <f t="shared" si="75"/>
        <v>7.538198649792502</v>
      </c>
      <c r="AL80" s="29">
        <f t="shared" si="76"/>
        <v>-6.8445563917196941E-5</v>
      </c>
      <c r="AM80" s="28">
        <f t="shared" si="77"/>
        <v>-0.22745870349669223</v>
      </c>
      <c r="AN80" s="28">
        <f t="shared" si="87"/>
        <v>33.760426569825725</v>
      </c>
      <c r="AO80" s="28">
        <f t="shared" si="88"/>
        <v>-82.620575779560397</v>
      </c>
      <c r="AP80">
        <f t="shared" si="65"/>
        <v>23.609121289162623</v>
      </c>
      <c r="AQ80">
        <f t="shared" si="66"/>
        <v>-26.020599913279625</v>
      </c>
      <c r="AR80" s="28">
        <f t="shared" si="89"/>
        <v>24.438317847201468</v>
      </c>
      <c r="AS80" s="30">
        <f t="shared" si="90"/>
        <v>-140.01517257529648</v>
      </c>
      <c r="AT80" s="28">
        <f t="shared" si="78"/>
        <v>1.4395431551454609E-6</v>
      </c>
      <c r="AU80" s="28">
        <f t="shared" si="79"/>
        <v>3.2986999132587749E-2</v>
      </c>
      <c r="AV80" s="29">
        <f t="shared" si="80"/>
        <v>-3.5988585339928335E-9</v>
      </c>
      <c r="AW80" s="28">
        <f t="shared" si="81"/>
        <v>-1.6493501384088744E-3</v>
      </c>
      <c r="AX80" s="31">
        <f t="shared" si="91"/>
        <v>1.4359442966114681E-6</v>
      </c>
      <c r="AY80" s="28">
        <f t="shared" si="92"/>
        <v>3.1337648994178874E-2</v>
      </c>
      <c r="AZ80" s="8">
        <f t="shared" si="93"/>
        <v>24.438319283145763</v>
      </c>
      <c r="BA80" s="8">
        <f t="shared" si="94"/>
        <v>-139.98383492630231</v>
      </c>
      <c r="BB80" s="8">
        <f t="shared" si="95"/>
        <v>40.016165073697692</v>
      </c>
      <c r="BD80" s="32">
        <f t="shared" si="96"/>
        <v>24</v>
      </c>
      <c r="BE80" s="32">
        <f t="shared" si="97"/>
        <v>-140</v>
      </c>
      <c r="BF80" s="32">
        <f t="shared" si="98"/>
        <v>40</v>
      </c>
    </row>
    <row r="81" spans="22:58" x14ac:dyDescent="0.2">
      <c r="V81" s="27">
        <v>1.77</v>
      </c>
      <c r="W81" s="32">
        <f t="shared" si="82"/>
        <v>588.84365535558948</v>
      </c>
      <c r="X81">
        <f t="shared" si="67"/>
        <v>-2.0749887507672389</v>
      </c>
      <c r="Y81" s="28">
        <f t="shared" si="68"/>
        <v>-4.9784084490322043</v>
      </c>
      <c r="Z81" s="28">
        <f t="shared" si="69"/>
        <v>-55.685094254848735</v>
      </c>
      <c r="AA81" s="28">
        <f t="shared" si="70"/>
        <v>7.6760213596932534E-3</v>
      </c>
      <c r="AB81" s="28">
        <f t="shared" si="71"/>
        <v>-2.4084331446990133</v>
      </c>
      <c r="AC81" s="28">
        <f t="shared" si="83"/>
        <v>1.0358380453972724E-6</v>
      </c>
      <c r="AD81" s="28">
        <f t="shared" si="72"/>
        <v>2.7981848277842381E-2</v>
      </c>
      <c r="AE81" s="28">
        <f t="shared" si="84"/>
        <v>-7.045720142601704</v>
      </c>
      <c r="AF81" s="28">
        <f t="shared" si="85"/>
        <v>-58.065545551269906</v>
      </c>
      <c r="AG81" s="28">
        <f t="shared" si="64"/>
        <v>92.110410468749379</v>
      </c>
      <c r="AH81" s="28">
        <f t="shared" si="73"/>
        <v>-58.625308188052358</v>
      </c>
      <c r="AI81" s="28">
        <f t="shared" si="74"/>
        <v>-89.932879169365279</v>
      </c>
      <c r="AJ81" s="28">
        <f t="shared" si="86"/>
        <v>7.8914087632889041E-2</v>
      </c>
      <c r="AK81" s="28">
        <f t="shared" si="75"/>
        <v>7.7116965318011221</v>
      </c>
      <c r="AL81" s="29">
        <f t="shared" si="76"/>
        <v>-7.1671277348287225E-5</v>
      </c>
      <c r="AM81" s="28">
        <f t="shared" si="77"/>
        <v>-0.23275683969474376</v>
      </c>
      <c r="AN81" s="28">
        <f t="shared" si="87"/>
        <v>33.563944697052563</v>
      </c>
      <c r="AO81" s="28">
        <f t="shared" si="88"/>
        <v>-82.453939477258899</v>
      </c>
      <c r="AP81">
        <f t="shared" si="65"/>
        <v>23.609121289162623</v>
      </c>
      <c r="AQ81">
        <f t="shared" si="66"/>
        <v>-26.020599913279625</v>
      </c>
      <c r="AR81" s="28">
        <f t="shared" si="89"/>
        <v>24.106745930333858</v>
      </c>
      <c r="AS81" s="30">
        <f t="shared" si="90"/>
        <v>-140.51948502852881</v>
      </c>
      <c r="AT81" s="28">
        <f t="shared" si="78"/>
        <v>1.5073867207588059E-6</v>
      </c>
      <c r="AU81" s="28">
        <f t="shared" si="79"/>
        <v>3.3755364872977915E-2</v>
      </c>
      <c r="AV81" s="29">
        <f t="shared" si="80"/>
        <v>-3.7684663775370891E-9</v>
      </c>
      <c r="AW81" s="28">
        <f t="shared" si="81"/>
        <v>-1.6877684384291234E-3</v>
      </c>
      <c r="AX81" s="31">
        <f t="shared" si="91"/>
        <v>1.5036182543812688E-6</v>
      </c>
      <c r="AY81" s="28">
        <f t="shared" si="92"/>
        <v>3.206759643454879E-2</v>
      </c>
      <c r="AZ81" s="8">
        <f t="shared" si="93"/>
        <v>24.106747433952112</v>
      </c>
      <c r="BA81" s="8">
        <f t="shared" si="94"/>
        <v>-140.48741743209425</v>
      </c>
      <c r="BB81" s="8">
        <f t="shared" si="95"/>
        <v>39.512582567905753</v>
      </c>
      <c r="BD81" s="32">
        <f t="shared" si="96"/>
        <v>24</v>
      </c>
      <c r="BE81" s="32">
        <f t="shared" si="97"/>
        <v>-140</v>
      </c>
      <c r="BF81" s="32">
        <f t="shared" si="98"/>
        <v>40</v>
      </c>
    </row>
    <row r="82" spans="22:58" x14ac:dyDescent="0.2">
      <c r="V82" s="27">
        <v>1.78</v>
      </c>
      <c r="W82" s="32">
        <f t="shared" si="82"/>
        <v>602.55958607435821</v>
      </c>
      <c r="X82">
        <f t="shared" si="67"/>
        <v>-2.0749887507672389</v>
      </c>
      <c r="Y82" s="28">
        <f t="shared" si="68"/>
        <v>-5.1158404638667712</v>
      </c>
      <c r="Z82" s="28">
        <f t="shared" si="69"/>
        <v>-56.296766498058204</v>
      </c>
      <c r="AA82" s="28">
        <f t="shared" si="70"/>
        <v>8.0374465503042676E-3</v>
      </c>
      <c r="AB82" s="28">
        <f t="shared" si="71"/>
        <v>-2.4644643766601435</v>
      </c>
      <c r="AC82" s="28">
        <f t="shared" si="83"/>
        <v>1.0846555822232719E-6</v>
      </c>
      <c r="AD82" s="28">
        <f t="shared" si="72"/>
        <v>2.8633629146492496E-2</v>
      </c>
      <c r="AE82" s="28">
        <f t="shared" si="84"/>
        <v>-7.1827906834281237</v>
      </c>
      <c r="AF82" s="28">
        <f t="shared" si="85"/>
        <v>-58.73259724557186</v>
      </c>
      <c r="AG82" s="28">
        <f t="shared" si="64"/>
        <v>92.110410468749379</v>
      </c>
      <c r="AH82" s="28">
        <f t="shared" si="73"/>
        <v>-58.825307919803691</v>
      </c>
      <c r="AI82" s="28">
        <f t="shared" si="74"/>
        <v>-89.93440702465179</v>
      </c>
      <c r="AJ82" s="28">
        <f t="shared" si="86"/>
        <v>8.2598045539353362E-2</v>
      </c>
      <c r="AK82" s="28">
        <f t="shared" si="75"/>
        <v>7.8890885015401802</v>
      </c>
      <c r="AL82" s="29">
        <f t="shared" si="76"/>
        <v>-7.504901140170218E-5</v>
      </c>
      <c r="AM82" s="28">
        <f t="shared" si="77"/>
        <v>-0.23817838121699425</v>
      </c>
      <c r="AN82" s="28">
        <f t="shared" si="87"/>
        <v>33.367625545473643</v>
      </c>
      <c r="AO82" s="28">
        <f t="shared" si="88"/>
        <v>-82.283496904328601</v>
      </c>
      <c r="AP82">
        <f t="shared" si="65"/>
        <v>23.609121289162623</v>
      </c>
      <c r="AQ82">
        <f t="shared" si="66"/>
        <v>-26.020599913279625</v>
      </c>
      <c r="AR82" s="28">
        <f t="shared" si="89"/>
        <v>23.773356237928517</v>
      </c>
      <c r="AS82" s="30">
        <f t="shared" si="90"/>
        <v>-141.01609414990045</v>
      </c>
      <c r="AT82" s="28">
        <f t="shared" si="78"/>
        <v>1.5784276556976138E-6</v>
      </c>
      <c r="AU82" s="28">
        <f t="shared" si="79"/>
        <v>3.4541628138056765E-2</v>
      </c>
      <c r="AV82" s="29">
        <f t="shared" si="80"/>
        <v>-3.9460684957860116E-9</v>
      </c>
      <c r="AW82" s="28">
        <f t="shared" si="81"/>
        <v>-1.7270816156136103E-3</v>
      </c>
      <c r="AX82" s="31">
        <f t="shared" si="91"/>
        <v>1.5744815872018278E-6</v>
      </c>
      <c r="AY82" s="28">
        <f t="shared" si="92"/>
        <v>3.2814546522443158E-2</v>
      </c>
      <c r="AZ82" s="8">
        <f t="shared" si="93"/>
        <v>23.773357812410104</v>
      </c>
      <c r="BA82" s="8">
        <f t="shared" si="94"/>
        <v>-140.98327960337801</v>
      </c>
      <c r="BB82" s="8">
        <f t="shared" si="95"/>
        <v>39.016720396621992</v>
      </c>
      <c r="BD82" s="32">
        <f t="shared" si="96"/>
        <v>24</v>
      </c>
      <c r="BE82" s="32">
        <f t="shared" si="97"/>
        <v>-141</v>
      </c>
      <c r="BF82" s="32">
        <f t="shared" si="98"/>
        <v>39</v>
      </c>
    </row>
    <row r="83" spans="22:58" x14ac:dyDescent="0.2">
      <c r="V83" s="27">
        <v>1.79</v>
      </c>
      <c r="W83" s="32">
        <f t="shared" si="82"/>
        <v>616.59500186148261</v>
      </c>
      <c r="X83">
        <f t="shared" si="67"/>
        <v>-2.0749887507672389</v>
      </c>
      <c r="Y83" s="28">
        <f t="shared" si="68"/>
        <v>-5.2552350991188765</v>
      </c>
      <c r="Z83" s="28">
        <f t="shared" si="69"/>
        <v>-56.903052157790022</v>
      </c>
      <c r="AA83" s="28">
        <f t="shared" si="70"/>
        <v>8.4158729501782881E-3</v>
      </c>
      <c r="AB83" s="28">
        <f t="shared" si="71"/>
        <v>-2.5217958604825532</v>
      </c>
      <c r="AC83" s="28">
        <f t="shared" si="83"/>
        <v>1.135773818658687E-6</v>
      </c>
      <c r="AD83" s="28">
        <f t="shared" si="72"/>
        <v>2.930059193421174E-2</v>
      </c>
      <c r="AE83" s="28">
        <f t="shared" si="84"/>
        <v>-7.3218068411621182</v>
      </c>
      <c r="AF83" s="28">
        <f t="shared" si="85"/>
        <v>-59.395547426338368</v>
      </c>
      <c r="AG83" s="28">
        <f t="shared" si="64"/>
        <v>92.110410468749379</v>
      </c>
      <c r="AH83" s="28">
        <f t="shared" si="73"/>
        <v>-59.02530766362819</v>
      </c>
      <c r="AI83" s="28">
        <f t="shared" si="74"/>
        <v>-89.93590010179615</v>
      </c>
      <c r="AJ83" s="28">
        <f t="shared" si="86"/>
        <v>8.6452276613774443E-2</v>
      </c>
      <c r="AK83" s="28">
        <f t="shared" si="75"/>
        <v>8.0704550040449963</v>
      </c>
      <c r="AL83" s="29">
        <f t="shared" si="76"/>
        <v>-7.8585930343071876E-5</v>
      </c>
      <c r="AM83" s="28">
        <f t="shared" si="77"/>
        <v>-0.24372620224795785</v>
      </c>
      <c r="AN83" s="28">
        <f t="shared" si="87"/>
        <v>33.171476495804619</v>
      </c>
      <c r="AO83" s="28">
        <f t="shared" si="88"/>
        <v>-82.109171299999105</v>
      </c>
      <c r="AP83">
        <f t="shared" si="65"/>
        <v>23.609121289162623</v>
      </c>
      <c r="AQ83">
        <f t="shared" si="66"/>
        <v>-26.020599913279625</v>
      </c>
      <c r="AR83" s="28">
        <f t="shared" si="89"/>
        <v>23.438191030525502</v>
      </c>
      <c r="AS83" s="30">
        <f t="shared" si="90"/>
        <v>-141.50471872633747</v>
      </c>
      <c r="AT83" s="28">
        <f t="shared" si="78"/>
        <v>1.6528166456646841E-6</v>
      </c>
      <c r="AU83" s="28">
        <f t="shared" si="79"/>
        <v>3.5346205813829697E-2</v>
      </c>
      <c r="AV83" s="29">
        <f t="shared" si="80"/>
        <v>-4.1320409764522252E-9</v>
      </c>
      <c r="AW83" s="28">
        <f t="shared" si="81"/>
        <v>-1.7673105143291041E-3</v>
      </c>
      <c r="AX83" s="31">
        <f t="shared" si="91"/>
        <v>1.6486846046882319E-6</v>
      </c>
      <c r="AY83" s="28">
        <f t="shared" si="92"/>
        <v>3.3578895299500595E-2</v>
      </c>
      <c r="AZ83" s="8">
        <f t="shared" si="93"/>
        <v>23.438192679210108</v>
      </c>
      <c r="BA83" s="8">
        <f t="shared" si="94"/>
        <v>-141.47113983103796</v>
      </c>
      <c r="BB83" s="8">
        <f t="shared" si="95"/>
        <v>38.528860168962041</v>
      </c>
      <c r="BD83" s="32">
        <f t="shared" si="96"/>
        <v>23</v>
      </c>
      <c r="BE83" s="32">
        <f t="shared" si="97"/>
        <v>-141</v>
      </c>
      <c r="BF83" s="32">
        <f t="shared" si="98"/>
        <v>39</v>
      </c>
    </row>
    <row r="84" spans="22:58" x14ac:dyDescent="0.2">
      <c r="V84" s="27">
        <v>1.8</v>
      </c>
      <c r="W84" s="32">
        <f t="shared" si="82"/>
        <v>630.95734448019368</v>
      </c>
      <c r="X84">
        <f t="shared" si="67"/>
        <v>-2.0749887507672389</v>
      </c>
      <c r="Y84" s="28">
        <f t="shared" si="68"/>
        <v>-5.3965570779863556</v>
      </c>
      <c r="Z84" s="28">
        <f t="shared" si="69"/>
        <v>-57.503729590853609</v>
      </c>
      <c r="AA84" s="28">
        <f t="shared" si="70"/>
        <v>8.8120986977940751E-3</v>
      </c>
      <c r="AB84" s="28">
        <f t="shared" si="71"/>
        <v>-2.5804575345926386</v>
      </c>
      <c r="AC84" s="28">
        <f t="shared" si="83"/>
        <v>1.1893011836283906E-6</v>
      </c>
      <c r="AD84" s="28">
        <f t="shared" si="72"/>
        <v>2.9983090272775008E-2</v>
      </c>
      <c r="AE84" s="28">
        <f t="shared" si="84"/>
        <v>-7.462732540754617</v>
      </c>
      <c r="AF84" s="28">
        <f t="shared" si="85"/>
        <v>-60.054204035173477</v>
      </c>
      <c r="AG84" s="28">
        <f t="shared" si="64"/>
        <v>92.110410468749379</v>
      </c>
      <c r="AH84" s="28">
        <f t="shared" si="73"/>
        <v>-59.225307418982482</v>
      </c>
      <c r="AI84" s="28">
        <f t="shared" si="74"/>
        <v>-89.937359192439487</v>
      </c>
      <c r="AJ84" s="28">
        <f t="shared" si="86"/>
        <v>9.0484489238179866E-2</v>
      </c>
      <c r="AK84" s="28">
        <f t="shared" si="75"/>
        <v>8.2558776562345493</v>
      </c>
      <c r="AL84" s="29">
        <f t="shared" si="76"/>
        <v>-8.2289536047362624E-5</v>
      </c>
      <c r="AM84" s="28">
        <f t="shared" si="77"/>
        <v>-0.24940324389942634</v>
      </c>
      <c r="AN84" s="28">
        <f t="shared" si="87"/>
        <v>32.97550524946903</v>
      </c>
      <c r="AO84" s="28">
        <f t="shared" si="88"/>
        <v>-81.930884780104364</v>
      </c>
      <c r="AP84">
        <f t="shared" si="65"/>
        <v>23.609121289162623</v>
      </c>
      <c r="AQ84">
        <f t="shared" si="66"/>
        <v>-26.020599913279625</v>
      </c>
      <c r="AR84" s="28">
        <f t="shared" si="89"/>
        <v>23.101294084597413</v>
      </c>
      <c r="AS84" s="30">
        <f t="shared" si="90"/>
        <v>-141.98508881527783</v>
      </c>
      <c r="AT84" s="28">
        <f t="shared" si="78"/>
        <v>1.7307114795885981E-6</v>
      </c>
      <c r="AU84" s="28">
        <f t="shared" si="79"/>
        <v>3.6169524496760252E-2</v>
      </c>
      <c r="AV84" s="29">
        <f t="shared" si="80"/>
        <v>-4.326779193797753E-9</v>
      </c>
      <c r="AW84" s="28">
        <f t="shared" si="81"/>
        <v>-1.8084764644700369E-3</v>
      </c>
      <c r="AX84" s="31">
        <f t="shared" si="91"/>
        <v>1.7263847003948004E-6</v>
      </c>
      <c r="AY84" s="28">
        <f t="shared" si="92"/>
        <v>3.4361048032290217E-2</v>
      </c>
      <c r="AZ84" s="8">
        <f t="shared" si="93"/>
        <v>23.101295810982112</v>
      </c>
      <c r="BA84" s="8">
        <f t="shared" si="94"/>
        <v>-141.95072776724555</v>
      </c>
      <c r="BB84" s="8">
        <f t="shared" si="95"/>
        <v>38.049272232754447</v>
      </c>
      <c r="BD84" s="32">
        <f t="shared" si="96"/>
        <v>23</v>
      </c>
      <c r="BE84" s="32">
        <f t="shared" si="97"/>
        <v>-142</v>
      </c>
      <c r="BF84" s="32">
        <f t="shared" si="98"/>
        <v>38</v>
      </c>
    </row>
    <row r="85" spans="22:58" x14ac:dyDescent="0.2">
      <c r="V85" s="27">
        <v>1.81</v>
      </c>
      <c r="W85" s="32">
        <f t="shared" si="82"/>
        <v>645.65422903465583</v>
      </c>
      <c r="X85">
        <f t="shared" si="67"/>
        <v>-2.0749887507672389</v>
      </c>
      <c r="Y85" s="28">
        <f t="shared" si="68"/>
        <v>-5.5397700788038753</v>
      </c>
      <c r="Z85" s="28">
        <f t="shared" si="69"/>
        <v>-58.098589107435934</v>
      </c>
      <c r="AA85" s="28">
        <f t="shared" si="70"/>
        <v>9.2269592481922409E-3</v>
      </c>
      <c r="AB85" s="28">
        <f t="shared" si="71"/>
        <v>-2.6404800099710486</v>
      </c>
      <c r="AC85" s="28">
        <f t="shared" si="83"/>
        <v>1.2453512131301683E-6</v>
      </c>
      <c r="AD85" s="28">
        <f t="shared" si="72"/>
        <v>3.0681486031060183E-2</v>
      </c>
      <c r="AE85" s="28">
        <f t="shared" si="84"/>
        <v>-7.605530624971709</v>
      </c>
      <c r="AF85" s="28">
        <f t="shared" si="85"/>
        <v>-60.708387631375928</v>
      </c>
      <c r="AG85" s="28">
        <f t="shared" si="64"/>
        <v>92.110410468749379</v>
      </c>
      <c r="AH85" s="28">
        <f t="shared" si="73"/>
        <v>-59.425307185347613</v>
      </c>
      <c r="AI85" s="28">
        <f t="shared" si="74"/>
        <v>-89.938785070203437</v>
      </c>
      <c r="AJ85" s="28">
        <f t="shared" si="86"/>
        <v>9.4702725503362478E-2</v>
      </c>
      <c r="AK85" s="28">
        <f t="shared" si="75"/>
        <v>8.445439227761387</v>
      </c>
      <c r="AL85" s="29">
        <f t="shared" si="76"/>
        <v>-8.6167683928927899E-5</v>
      </c>
      <c r="AM85" s="28">
        <f t="shared" si="77"/>
        <v>-0.255212515767899</v>
      </c>
      <c r="AN85" s="28">
        <f t="shared" si="87"/>
        <v>32.779719841221194</v>
      </c>
      <c r="AO85" s="28">
        <f t="shared" si="88"/>
        <v>-81.748558358209948</v>
      </c>
      <c r="AP85">
        <f t="shared" si="65"/>
        <v>23.609121289162623</v>
      </c>
      <c r="AQ85">
        <f t="shared" si="66"/>
        <v>-26.020599913279625</v>
      </c>
      <c r="AR85" s="28">
        <f t="shared" si="89"/>
        <v>22.762710592132478</v>
      </c>
      <c r="AS85" s="30">
        <f t="shared" si="90"/>
        <v>-142.45694598958588</v>
      </c>
      <c r="AT85" s="28">
        <f t="shared" si="78"/>
        <v>1.8122773794227175E-6</v>
      </c>
      <c r="AU85" s="28">
        <f t="shared" si="79"/>
        <v>3.701202071995123E-2</v>
      </c>
      <c r="AV85" s="29">
        <f t="shared" si="80"/>
        <v>-4.5306939513241493E-9</v>
      </c>
      <c r="AW85" s="28">
        <f t="shared" si="81"/>
        <v>-1.850601292767899E-3</v>
      </c>
      <c r="AX85" s="31">
        <f t="shared" si="91"/>
        <v>1.8077466854713934E-6</v>
      </c>
      <c r="AY85" s="28">
        <f t="shared" si="92"/>
        <v>3.516141942718333E-2</v>
      </c>
      <c r="AZ85" s="8">
        <f t="shared" si="93"/>
        <v>22.762712399879163</v>
      </c>
      <c r="BA85" s="8">
        <f t="shared" si="94"/>
        <v>-142.42178457015868</v>
      </c>
      <c r="BB85" s="8">
        <f t="shared" si="95"/>
        <v>37.578215429841322</v>
      </c>
      <c r="BD85" s="32">
        <f t="shared" si="96"/>
        <v>23</v>
      </c>
      <c r="BE85" s="32">
        <f t="shared" si="97"/>
        <v>-142</v>
      </c>
      <c r="BF85" s="32">
        <f t="shared" si="98"/>
        <v>38</v>
      </c>
    </row>
    <row r="86" spans="22:58" x14ac:dyDescent="0.2">
      <c r="V86" s="27">
        <v>1.82</v>
      </c>
      <c r="W86" s="32">
        <f t="shared" si="82"/>
        <v>660.6934480075962</v>
      </c>
      <c r="X86">
        <f t="shared" si="67"/>
        <v>-2.0749887507672389</v>
      </c>
      <c r="Y86" s="28">
        <f t="shared" si="68"/>
        <v>-5.6848368495485442</v>
      </c>
      <c r="Z86" s="28">
        <f t="shared" si="69"/>
        <v>-58.687433126508019</v>
      </c>
      <c r="AA86" s="28">
        <f t="shared" si="70"/>
        <v>9.6613291029922499E-3</v>
      </c>
      <c r="AB86" s="28">
        <f t="shared" si="71"/>
        <v>-2.7018945840582163</v>
      </c>
      <c r="AC86" s="28">
        <f t="shared" si="83"/>
        <v>1.304042799030686E-6</v>
      </c>
      <c r="AD86" s="28">
        <f t="shared" si="72"/>
        <v>3.1396149506912059E-2</v>
      </c>
      <c r="AE86" s="28">
        <f t="shared" si="84"/>
        <v>-7.7501629671699916</v>
      </c>
      <c r="AF86" s="28">
        <f t="shared" si="85"/>
        <v>-61.357931561059324</v>
      </c>
      <c r="AG86" s="28">
        <f t="shared" si="64"/>
        <v>92.110410468749379</v>
      </c>
      <c r="AH86" s="28">
        <f t="shared" si="73"/>
        <v>-59.625306962228038</v>
      </c>
      <c r="AI86" s="28">
        <f t="shared" si="74"/>
        <v>-89.940178491100156</v>
      </c>
      <c r="AJ86" s="28">
        <f t="shared" si="86"/>
        <v>9.9115374218515087E-2</v>
      </c>
      <c r="AK86" s="28">
        <f t="shared" si="75"/>
        <v>8.6392236185291242</v>
      </c>
      <c r="AL86" s="29">
        <f t="shared" si="76"/>
        <v>-9.0228599576699491E-5</v>
      </c>
      <c r="AM86" s="28">
        <f t="shared" si="77"/>
        <v>-0.26115709752818078</v>
      </c>
      <c r="AN86" s="28">
        <f t="shared" si="87"/>
        <v>32.584128652140279</v>
      </c>
      <c r="AO86" s="28">
        <f t="shared" si="88"/>
        <v>-81.56211197009921</v>
      </c>
      <c r="AP86">
        <f t="shared" si="65"/>
        <v>23.609121289162623</v>
      </c>
      <c r="AQ86">
        <f t="shared" si="66"/>
        <v>-26.020599913279625</v>
      </c>
      <c r="AR86" s="28">
        <f t="shared" si="89"/>
        <v>22.422487060853285</v>
      </c>
      <c r="AS86" s="30">
        <f t="shared" si="90"/>
        <v>-142.92004353115854</v>
      </c>
      <c r="AT86" s="28">
        <f t="shared" si="78"/>
        <v>1.8976873646598717E-6</v>
      </c>
      <c r="AU86" s="28">
        <f t="shared" si="79"/>
        <v>3.7874141184593792E-2</v>
      </c>
      <c r="AV86" s="29">
        <f t="shared" si="80"/>
        <v>-4.7442191963922473E-9</v>
      </c>
      <c r="AW86" s="28">
        <f t="shared" si="81"/>
        <v>-1.8937073343640596E-3</v>
      </c>
      <c r="AX86" s="31">
        <f t="shared" si="91"/>
        <v>1.8929431454634793E-6</v>
      </c>
      <c r="AY86" s="28">
        <f t="shared" si="92"/>
        <v>3.5980433850229733E-2</v>
      </c>
      <c r="AZ86" s="8">
        <f t="shared" si="93"/>
        <v>22.422488953796432</v>
      </c>
      <c r="BA86" s="8">
        <f t="shared" si="94"/>
        <v>-142.88406309730831</v>
      </c>
      <c r="BB86" s="8">
        <f t="shared" si="95"/>
        <v>37.115936902691686</v>
      </c>
      <c r="BD86" s="32">
        <f t="shared" si="96"/>
        <v>22</v>
      </c>
      <c r="BE86" s="32">
        <f t="shared" si="97"/>
        <v>-143</v>
      </c>
      <c r="BF86" s="32">
        <f t="shared" si="98"/>
        <v>37</v>
      </c>
    </row>
    <row r="87" spans="22:58" x14ac:dyDescent="0.2">
      <c r="V87" s="27">
        <v>1.83</v>
      </c>
      <c r="W87" s="32">
        <f t="shared" si="82"/>
        <v>676.0829753919819</v>
      </c>
      <c r="X87">
        <f t="shared" si="67"/>
        <v>-2.0749887507672389</v>
      </c>
      <c r="Y87" s="28">
        <f t="shared" si="68"/>
        <v>-5.8317193214988148</v>
      </c>
      <c r="Z87" s="28">
        <f t="shared" si="69"/>
        <v>-59.270076277888727</v>
      </c>
      <c r="AA87" s="28">
        <f t="shared" si="70"/>
        <v>1.0116123619182396E-2</v>
      </c>
      <c r="AB87" s="28">
        <f t="shared" si="71"/>
        <v>-2.7647332548595429</v>
      </c>
      <c r="AC87" s="28">
        <f t="shared" si="83"/>
        <v>1.3655004320754475E-6</v>
      </c>
      <c r="AD87" s="28">
        <f t="shared" si="72"/>
        <v>3.2127459623475192E-2</v>
      </c>
      <c r="AE87" s="28">
        <f t="shared" si="84"/>
        <v>-7.8965905831464394</v>
      </c>
      <c r="AF87" s="28">
        <f t="shared" si="85"/>
        <v>-62.002682073124795</v>
      </c>
      <c r="AG87" s="28">
        <f t="shared" si="64"/>
        <v>92.110410468749379</v>
      </c>
      <c r="AH87" s="28">
        <f t="shared" si="73"/>
        <v>-59.825306749150499</v>
      </c>
      <c r="AI87" s="28">
        <f t="shared" si="74"/>
        <v>-89.94154019393325</v>
      </c>
      <c r="AJ87" s="28">
        <f t="shared" si="86"/>
        <v>0.10373118429116671</v>
      </c>
      <c r="AK87" s="28">
        <f t="shared" si="75"/>
        <v>8.8373158326427976</v>
      </c>
      <c r="AL87" s="29">
        <f t="shared" si="76"/>
        <v>-9.4480896212188883E-5</v>
      </c>
      <c r="AM87" s="28">
        <f t="shared" si="77"/>
        <v>-0.2672401405639851</v>
      </c>
      <c r="AN87" s="28">
        <f t="shared" si="87"/>
        <v>32.388740422993834</v>
      </c>
      <c r="AO87" s="28">
        <f t="shared" si="88"/>
        <v>-81.371464501854433</v>
      </c>
      <c r="AP87">
        <f t="shared" si="65"/>
        <v>23.609121289162623</v>
      </c>
      <c r="AQ87">
        <f t="shared" si="66"/>
        <v>-26.020599913279625</v>
      </c>
      <c r="AR87" s="28">
        <f t="shared" si="89"/>
        <v>22.080671215730391</v>
      </c>
      <c r="AS87" s="30">
        <f t="shared" si="90"/>
        <v>-143.37414657497922</v>
      </c>
      <c r="AT87" s="28">
        <f t="shared" si="78"/>
        <v>1.9871225937030849E-6</v>
      </c>
      <c r="AU87" s="28">
        <f t="shared" si="79"/>
        <v>3.8756342996807372E-2</v>
      </c>
      <c r="AV87" s="29">
        <f t="shared" si="80"/>
        <v>-4.9678062342573588E-9</v>
      </c>
      <c r="AW87" s="28">
        <f t="shared" si="81"/>
        <v>-1.9378174446521537E-3</v>
      </c>
      <c r="AX87" s="31">
        <f t="shared" si="91"/>
        <v>1.9821547874688275E-6</v>
      </c>
      <c r="AY87" s="28">
        <f t="shared" si="92"/>
        <v>3.6818525552155215E-2</v>
      </c>
      <c r="AZ87" s="8">
        <f t="shared" si="93"/>
        <v>22.080673197885179</v>
      </c>
      <c r="BA87" s="8">
        <f t="shared" si="94"/>
        <v>-143.33732804942707</v>
      </c>
      <c r="BB87" s="8">
        <f t="shared" si="95"/>
        <v>36.662671950572928</v>
      </c>
      <c r="BD87" s="32">
        <f t="shared" si="96"/>
        <v>22</v>
      </c>
      <c r="BE87" s="32">
        <f t="shared" si="97"/>
        <v>-143</v>
      </c>
      <c r="BF87" s="32">
        <f t="shared" si="98"/>
        <v>37</v>
      </c>
    </row>
    <row r="88" spans="22:58" x14ac:dyDescent="0.2">
      <c r="V88" s="27">
        <v>1.84</v>
      </c>
      <c r="W88" s="32">
        <f t="shared" si="82"/>
        <v>691.8309709189366</v>
      </c>
      <c r="X88">
        <f t="shared" si="67"/>
        <v>-2.0749887507672389</v>
      </c>
      <c r="Y88" s="28">
        <f t="shared" si="68"/>
        <v>-5.9803787214307693</v>
      </c>
      <c r="Z88" s="28">
        <f t="shared" si="69"/>
        <v>-59.846345452840616</v>
      </c>
      <c r="AA88" s="28">
        <f t="shared" si="70"/>
        <v>1.0592300900150311E-2</v>
      </c>
      <c r="AB88" s="28">
        <f t="shared" si="71"/>
        <v>-2.8290287352461814</v>
      </c>
      <c r="AC88" s="28">
        <f t="shared" si="83"/>
        <v>1.4298544738285189E-6</v>
      </c>
      <c r="AD88" s="28">
        <f t="shared" si="72"/>
        <v>3.2875804130099759E-2</v>
      </c>
      <c r="AE88" s="28">
        <f t="shared" si="84"/>
        <v>-8.0447737414433842</v>
      </c>
      <c r="AF88" s="28">
        <f t="shared" si="85"/>
        <v>-62.642498383956699</v>
      </c>
      <c r="AG88" s="28">
        <f t="shared" si="64"/>
        <v>92.110410468749379</v>
      </c>
      <c r="AH88" s="28">
        <f t="shared" si="73"/>
        <v>-60.025306545663007</v>
      </c>
      <c r="AI88" s="28">
        <f t="shared" si="74"/>
        <v>-89.942870900689471</v>
      </c>
      <c r="AJ88" s="28">
        <f t="shared" si="86"/>
        <v>0.10855927847408978</v>
      </c>
      <c r="AK88" s="28">
        <f t="shared" si="75"/>
        <v>9.0398019485460974</v>
      </c>
      <c r="AL88" s="29">
        <f t="shared" si="76"/>
        <v>-9.8933592951998953E-5</v>
      </c>
      <c r="AM88" s="28">
        <f t="shared" si="77"/>
        <v>-0.2734648696363941</v>
      </c>
      <c r="AN88" s="28">
        <f t="shared" si="87"/>
        <v>32.19356426796751</v>
      </c>
      <c r="AO88" s="28">
        <f t="shared" si="88"/>
        <v>-81.176533821779771</v>
      </c>
      <c r="AP88">
        <f t="shared" si="65"/>
        <v>23.609121289162623</v>
      </c>
      <c r="AQ88">
        <f t="shared" si="66"/>
        <v>-26.020599913279625</v>
      </c>
      <c r="AR88" s="28">
        <f t="shared" si="89"/>
        <v>21.737311902407122</v>
      </c>
      <c r="AS88" s="30">
        <f t="shared" si="90"/>
        <v>-143.81903220573648</v>
      </c>
      <c r="AT88" s="28">
        <f t="shared" si="78"/>
        <v>2.0807727727391061E-6</v>
      </c>
      <c r="AU88" s="28">
        <f t="shared" si="79"/>
        <v>3.9659093909995967E-2</v>
      </c>
      <c r="AV88" s="29">
        <f t="shared" si="80"/>
        <v>-5.2019333713439617E-9</v>
      </c>
      <c r="AW88" s="28">
        <f t="shared" si="81"/>
        <v>-1.9829550113963134E-3</v>
      </c>
      <c r="AX88" s="31">
        <f t="shared" si="91"/>
        <v>2.0755708393677621E-6</v>
      </c>
      <c r="AY88" s="28">
        <f t="shared" si="92"/>
        <v>3.7676138898599651E-2</v>
      </c>
      <c r="AZ88" s="8">
        <f t="shared" si="93"/>
        <v>21.737313977977962</v>
      </c>
      <c r="BA88" s="8">
        <f t="shared" si="94"/>
        <v>-143.78135606683787</v>
      </c>
      <c r="BB88" s="8">
        <f t="shared" si="95"/>
        <v>36.218643933162127</v>
      </c>
      <c r="BD88" s="32">
        <f t="shared" si="96"/>
        <v>22</v>
      </c>
      <c r="BE88" s="32">
        <f t="shared" si="97"/>
        <v>-144</v>
      </c>
      <c r="BF88" s="32">
        <f t="shared" si="98"/>
        <v>36</v>
      </c>
    </row>
    <row r="89" spans="22:58" x14ac:dyDescent="0.2">
      <c r="V89" s="27">
        <v>1.85</v>
      </c>
      <c r="W89" s="32">
        <f t="shared" si="82"/>
        <v>707.94578438413862</v>
      </c>
      <c r="X89">
        <f t="shared" si="67"/>
        <v>-2.0749887507672389</v>
      </c>
      <c r="Y89" s="28">
        <f t="shared" si="68"/>
        <v>-6.1307756817814134</v>
      </c>
      <c r="Z89" s="28">
        <f t="shared" si="69"/>
        <v>-60.416079805382296</v>
      </c>
      <c r="AA89" s="28">
        <f t="shared" si="70"/>
        <v>1.1090863772543888E-2</v>
      </c>
      <c r="AB89" s="28">
        <f t="shared" si="71"/>
        <v>-2.8948144674467144</v>
      </c>
      <c r="AC89" s="28">
        <f t="shared" si="83"/>
        <v>1.4972414286121928E-6</v>
      </c>
      <c r="AD89" s="28">
        <f t="shared" si="72"/>
        <v>3.3641579807926814E-2</v>
      </c>
      <c r="AE89" s="28">
        <f t="shared" si="84"/>
        <v>-8.1946720715346792</v>
      </c>
      <c r="AF89" s="28">
        <f t="shared" si="85"/>
        <v>-63.277252693021083</v>
      </c>
      <c r="AG89" s="28">
        <f t="shared" si="64"/>
        <v>92.110410468749379</v>
      </c>
      <c r="AH89" s="28">
        <f t="shared" si="73"/>
        <v>-60.22530635133397</v>
      </c>
      <c r="AI89" s="28">
        <f t="shared" si="74"/>
        <v>-89.94417131692137</v>
      </c>
      <c r="AJ89" s="28">
        <f t="shared" si="86"/>
        <v>0.11360916747421047</v>
      </c>
      <c r="AK89" s="28">
        <f t="shared" si="75"/>
        <v>9.2467690850880508</v>
      </c>
      <c r="AL89" s="29">
        <f t="shared" si="76"/>
        <v>-1.0359613393369531E-4</v>
      </c>
      <c r="AM89" s="28">
        <f t="shared" si="77"/>
        <v>-0.27983458459105054</v>
      </c>
      <c r="AN89" s="28">
        <f t="shared" si="87"/>
        <v>31.998609688755685</v>
      </c>
      <c r="AO89" s="28">
        <f t="shared" si="88"/>
        <v>-80.97723681642438</v>
      </c>
      <c r="AP89">
        <f t="shared" si="65"/>
        <v>23.609121289162623</v>
      </c>
      <c r="AQ89">
        <f t="shared" si="66"/>
        <v>-26.020599913279625</v>
      </c>
      <c r="AR89" s="28">
        <f t="shared" si="89"/>
        <v>21.392458993104</v>
      </c>
      <c r="AS89" s="30">
        <f t="shared" si="90"/>
        <v>-144.25448950944548</v>
      </c>
      <c r="AT89" s="28">
        <f t="shared" si="78"/>
        <v>2.1788365472539158E-6</v>
      </c>
      <c r="AU89" s="28">
        <f t="shared" si="79"/>
        <v>4.0582872572849218E-2</v>
      </c>
      <c r="AV89" s="29">
        <f t="shared" si="80"/>
        <v>-5.4470924146611547E-9</v>
      </c>
      <c r="AW89" s="28">
        <f t="shared" si="81"/>
        <v>-2.0291439671316705E-3</v>
      </c>
      <c r="AX89" s="31">
        <f t="shared" si="91"/>
        <v>2.1733894548392545E-6</v>
      </c>
      <c r="AY89" s="28">
        <f t="shared" si="92"/>
        <v>3.8553728605717548E-2</v>
      </c>
      <c r="AZ89" s="8">
        <f t="shared" si="93"/>
        <v>21.392461166493455</v>
      </c>
      <c r="BA89" s="8">
        <f t="shared" si="94"/>
        <v>-144.21593578083977</v>
      </c>
      <c r="BB89" s="8">
        <f t="shared" si="95"/>
        <v>35.784064219160229</v>
      </c>
      <c r="BD89" s="32">
        <f t="shared" si="96"/>
        <v>21</v>
      </c>
      <c r="BE89" s="32">
        <f t="shared" si="97"/>
        <v>-144</v>
      </c>
      <c r="BF89" s="32">
        <f t="shared" si="98"/>
        <v>36</v>
      </c>
    </row>
    <row r="90" spans="22:58" x14ac:dyDescent="0.2">
      <c r="V90" s="27">
        <v>1.86</v>
      </c>
      <c r="W90" s="32">
        <f t="shared" si="82"/>
        <v>724.4359600749907</v>
      </c>
      <c r="X90">
        <f t="shared" si="67"/>
        <v>-2.0749887507672389</v>
      </c>
      <c r="Y90" s="28">
        <f t="shared" si="68"/>
        <v>-6.2828703482575889</v>
      </c>
      <c r="Z90" s="28">
        <f t="shared" si="69"/>
        <v>-60.979130706769674</v>
      </c>
      <c r="AA90" s="28">
        <f t="shared" si="70"/>
        <v>1.1612861852685844E-2</v>
      </c>
      <c r="AB90" s="28">
        <f t="shared" si="71"/>
        <v>-2.962124637724219</v>
      </c>
      <c r="AC90" s="28">
        <f t="shared" si="83"/>
        <v>1.5678042308758278E-6</v>
      </c>
      <c r="AD90" s="28">
        <f t="shared" si="72"/>
        <v>3.4425192680261986E-2</v>
      </c>
      <c r="AE90" s="28">
        <f t="shared" si="84"/>
        <v>-8.3462446693679109</v>
      </c>
      <c r="AF90" s="28">
        <f t="shared" si="85"/>
        <v>-63.906830151813629</v>
      </c>
      <c r="AG90" s="28">
        <f t="shared" si="64"/>
        <v>92.110410468749379</v>
      </c>
      <c r="AH90" s="28">
        <f t="shared" si="73"/>
        <v>-60.425306165751152</v>
      </c>
      <c r="AI90" s="28">
        <f t="shared" si="74"/>
        <v>-89.945442132121485</v>
      </c>
      <c r="AJ90" s="28">
        <f t="shared" si="86"/>
        <v>0.11889076441642898</v>
      </c>
      <c r="AK90" s="28">
        <f t="shared" si="75"/>
        <v>9.4583053632501617</v>
      </c>
      <c r="AL90" s="29">
        <f t="shared" si="76"/>
        <v>-1.084784083330305E-4</v>
      </c>
      <c r="AM90" s="28">
        <f t="shared" si="77"/>
        <v>-0.28635266210497107</v>
      </c>
      <c r="AN90" s="28">
        <f t="shared" si="87"/>
        <v>31.803886589006321</v>
      </c>
      <c r="AO90" s="28">
        <f t="shared" si="88"/>
        <v>-80.773489430976298</v>
      </c>
      <c r="AP90">
        <f t="shared" si="65"/>
        <v>23.609121289162623</v>
      </c>
      <c r="AQ90">
        <f t="shared" si="66"/>
        <v>-26.020599913279625</v>
      </c>
      <c r="AR90" s="28">
        <f t="shared" si="89"/>
        <v>21.04616329552141</v>
      </c>
      <c r="AS90" s="30">
        <f t="shared" si="90"/>
        <v>-144.68031958278993</v>
      </c>
      <c r="AT90" s="28">
        <f t="shared" si="78"/>
        <v>2.2815219244065826E-6</v>
      </c>
      <c r="AU90" s="28">
        <f t="shared" si="79"/>
        <v>4.1528168783119539E-2</v>
      </c>
      <c r="AV90" s="29">
        <f t="shared" si="80"/>
        <v>-5.7038060296970896E-9</v>
      </c>
      <c r="AW90" s="28">
        <f t="shared" si="81"/>
        <v>-2.0764088018536946E-3</v>
      </c>
      <c r="AX90" s="31">
        <f t="shared" si="91"/>
        <v>2.2758181183768854E-6</v>
      </c>
      <c r="AY90" s="28">
        <f t="shared" si="92"/>
        <v>3.9451759981265842E-2</v>
      </c>
      <c r="AZ90" s="8">
        <f t="shared" si="93"/>
        <v>21.046165571339529</v>
      </c>
      <c r="BA90" s="8">
        <f t="shared" si="94"/>
        <v>-144.64086782280867</v>
      </c>
      <c r="BB90" s="8">
        <f t="shared" si="95"/>
        <v>35.359132177191327</v>
      </c>
      <c r="BD90" s="32">
        <f t="shared" si="96"/>
        <v>21</v>
      </c>
      <c r="BE90" s="32">
        <f t="shared" si="97"/>
        <v>-145</v>
      </c>
      <c r="BF90" s="32">
        <f t="shared" si="98"/>
        <v>35</v>
      </c>
    </row>
    <row r="91" spans="22:58" x14ac:dyDescent="0.2">
      <c r="V91" s="27">
        <v>1.87</v>
      </c>
      <c r="W91" s="32">
        <f t="shared" si="82"/>
        <v>741.31024130091816</v>
      </c>
      <c r="X91">
        <f t="shared" si="67"/>
        <v>-2.0749887507672389</v>
      </c>
      <c r="Y91" s="28">
        <f t="shared" si="68"/>
        <v>-6.4366224844201705</v>
      </c>
      <c r="Z91" s="28">
        <f t="shared" si="69"/>
        <v>-61.535361655821667</v>
      </c>
      <c r="AA91" s="28">
        <f t="shared" si="70"/>
        <v>1.2159393706432733E-2</v>
      </c>
      <c r="AB91" s="28">
        <f t="shared" si="71"/>
        <v>-3.0309941912324767</v>
      </c>
      <c r="AC91" s="28">
        <f t="shared" si="83"/>
        <v>1.6416925537798201E-6</v>
      </c>
      <c r="AD91" s="28">
        <f t="shared" si="72"/>
        <v>3.5227058227849266E-2</v>
      </c>
      <c r="AE91" s="28">
        <f t="shared" si="84"/>
        <v>-8.4994501997884218</v>
      </c>
      <c r="AF91" s="28">
        <f t="shared" si="85"/>
        <v>-64.531128788826294</v>
      </c>
      <c r="AG91" s="28">
        <f t="shared" si="64"/>
        <v>92.110410468749379</v>
      </c>
      <c r="AH91" s="28">
        <f t="shared" si="73"/>
        <v>-60.62530598852095</v>
      </c>
      <c r="AI91" s="28">
        <f t="shared" si="74"/>
        <v>-89.946684020087872</v>
      </c>
      <c r="AJ91" s="28">
        <f t="shared" si="86"/>
        <v>0.12441439965320425</v>
      </c>
      <c r="AK91" s="28">
        <f t="shared" si="75"/>
        <v>9.6744998632536863</v>
      </c>
      <c r="AL91" s="29">
        <f t="shared" si="76"/>
        <v>-1.1359077135451946E-4</v>
      </c>
      <c r="AM91" s="28">
        <f t="shared" si="77"/>
        <v>-0.29302255747389949</v>
      </c>
      <c r="AN91" s="28">
        <f t="shared" si="87"/>
        <v>31.609405289110278</v>
      </c>
      <c r="AO91" s="28">
        <f t="shared" si="88"/>
        <v>-80.56520671430809</v>
      </c>
      <c r="AP91">
        <f t="shared" si="65"/>
        <v>23.609121289162623</v>
      </c>
      <c r="AQ91">
        <f t="shared" si="66"/>
        <v>-26.020599913279625</v>
      </c>
      <c r="AR91" s="28">
        <f t="shared" si="89"/>
        <v>20.698476465204855</v>
      </c>
      <c r="AS91" s="30">
        <f t="shared" si="90"/>
        <v>-145.09633550313438</v>
      </c>
      <c r="AT91" s="28">
        <f t="shared" si="78"/>
        <v>2.3890467108321952E-6</v>
      </c>
      <c r="AU91" s="28">
        <f t="shared" si="79"/>
        <v>4.2495483747310471E-2</v>
      </c>
      <c r="AV91" s="29">
        <f t="shared" si="80"/>
        <v>-5.9726180971442994E-9</v>
      </c>
      <c r="AW91" s="28">
        <f t="shared" si="81"/>
        <v>-2.1247745760031244E-3</v>
      </c>
      <c r="AX91" s="31">
        <f t="shared" si="91"/>
        <v>2.3830740927350511E-6</v>
      </c>
      <c r="AY91" s="28">
        <f t="shared" si="92"/>
        <v>4.0370709171307348E-2</v>
      </c>
      <c r="AZ91" s="8">
        <f t="shared" si="93"/>
        <v>20.698478848278949</v>
      </c>
      <c r="BA91" s="8">
        <f t="shared" si="94"/>
        <v>-145.05596479396308</v>
      </c>
      <c r="BB91" s="8">
        <f t="shared" si="95"/>
        <v>34.944035206036915</v>
      </c>
      <c r="BD91" s="32">
        <f t="shared" si="96"/>
        <v>21</v>
      </c>
      <c r="BE91" s="32">
        <f t="shared" si="97"/>
        <v>-145</v>
      </c>
      <c r="BF91" s="32">
        <f t="shared" si="98"/>
        <v>35</v>
      </c>
    </row>
    <row r="92" spans="22:58" x14ac:dyDescent="0.2">
      <c r="V92" s="27">
        <v>1.88</v>
      </c>
      <c r="W92" s="32">
        <f t="shared" si="82"/>
        <v>758.57757502918366</v>
      </c>
      <c r="X92">
        <f t="shared" si="67"/>
        <v>-2.0749887507672389</v>
      </c>
      <c r="Y92" s="28">
        <f t="shared" si="68"/>
        <v>-6.5919915728255463</v>
      </c>
      <c r="Z92" s="28">
        <f t="shared" si="69"/>
        <v>-62.084648147946886</v>
      </c>
      <c r="AA92" s="28">
        <f t="shared" si="70"/>
        <v>1.2731609106476237E-2</v>
      </c>
      <c r="AB92" s="28">
        <f t="shared" si="71"/>
        <v>-3.1014588470441233</v>
      </c>
      <c r="AC92" s="28">
        <f t="shared" si="83"/>
        <v>1.719063125494113E-6</v>
      </c>
      <c r="AD92" s="28">
        <f t="shared" si="72"/>
        <v>3.6047601609158715E-2</v>
      </c>
      <c r="AE92" s="28">
        <f t="shared" si="84"/>
        <v>-8.6542469954231844</v>
      </c>
      <c r="AF92" s="28">
        <f t="shared" si="85"/>
        <v>-65.150059393381852</v>
      </c>
      <c r="AG92" s="28">
        <f t="shared" si="64"/>
        <v>92.110410468749379</v>
      </c>
      <c r="AH92" s="28">
        <f t="shared" si="73"/>
        <v>-60.825305819267385</v>
      </c>
      <c r="AI92" s="28">
        <f t="shared" si="74"/>
        <v>-89.947897639281294</v>
      </c>
      <c r="AJ92" s="28">
        <f t="shared" si="86"/>
        <v>0.1301908359082749</v>
      </c>
      <c r="AK92" s="28">
        <f t="shared" si="75"/>
        <v>9.8954425767550731</v>
      </c>
      <c r="AL92" s="29">
        <f t="shared" si="76"/>
        <v>-1.1894406617225494E-4</v>
      </c>
      <c r="AM92" s="28">
        <f t="shared" si="77"/>
        <v>-0.29984780644112535</v>
      </c>
      <c r="AN92" s="28">
        <f t="shared" si="87"/>
        <v>31.415176541324097</v>
      </c>
      <c r="AO92" s="28">
        <f t="shared" si="88"/>
        <v>-80.352302868967342</v>
      </c>
      <c r="AP92">
        <f t="shared" si="65"/>
        <v>23.609121289162623</v>
      </c>
      <c r="AQ92">
        <f t="shared" si="66"/>
        <v>-26.020599913279625</v>
      </c>
      <c r="AR92" s="28">
        <f t="shared" si="89"/>
        <v>20.349450921783912</v>
      </c>
      <c r="AS92" s="30">
        <f t="shared" si="90"/>
        <v>-145.50236226234921</v>
      </c>
      <c r="AT92" s="28">
        <f t="shared" si="78"/>
        <v>2.5016389813031139E-6</v>
      </c>
      <c r="AU92" s="28">
        <f t="shared" si="79"/>
        <v>4.3485330346412922E-2</v>
      </c>
      <c r="AV92" s="29">
        <f t="shared" si="80"/>
        <v>-6.254099498864518E-9</v>
      </c>
      <c r="AW92" s="28">
        <f t="shared" si="81"/>
        <v>-2.1742669337533314E-3</v>
      </c>
      <c r="AX92" s="31">
        <f t="shared" si="91"/>
        <v>2.4953848818042493E-6</v>
      </c>
      <c r="AY92" s="28">
        <f t="shared" si="92"/>
        <v>4.1311063412659589E-2</v>
      </c>
      <c r="AZ92" s="8">
        <f t="shared" si="93"/>
        <v>20.349453417168792</v>
      </c>
      <c r="BA92" s="8">
        <f t="shared" si="94"/>
        <v>-145.46105119893656</v>
      </c>
      <c r="BB92" s="8">
        <f t="shared" si="95"/>
        <v>34.538948801063441</v>
      </c>
      <c r="BD92" s="32">
        <f t="shared" si="96"/>
        <v>20</v>
      </c>
      <c r="BE92" s="32">
        <f t="shared" si="97"/>
        <v>-145</v>
      </c>
      <c r="BF92" s="32">
        <f t="shared" si="98"/>
        <v>35</v>
      </c>
    </row>
    <row r="93" spans="22:58" x14ac:dyDescent="0.2">
      <c r="V93" s="27">
        <v>1.89</v>
      </c>
      <c r="W93" s="32">
        <f t="shared" si="82"/>
        <v>776.2471166286922</v>
      </c>
      <c r="X93">
        <f t="shared" si="67"/>
        <v>-2.0749887507672389</v>
      </c>
      <c r="Y93" s="28">
        <f t="shared" si="68"/>
        <v>-6.7489369123596497</v>
      </c>
      <c r="Z93" s="28">
        <f t="shared" si="69"/>
        <v>-62.626877505866538</v>
      </c>
      <c r="AA93" s="28">
        <f t="shared" si="70"/>
        <v>1.3330711391308009E-2</v>
      </c>
      <c r="AB93" s="28">
        <f t="shared" si="71"/>
        <v>-3.1735551133427031</v>
      </c>
      <c r="AC93" s="28">
        <f t="shared" si="83"/>
        <v>1.8000800570685547E-6</v>
      </c>
      <c r="AD93" s="28">
        <f t="shared" si="72"/>
        <v>3.6887257885805297E-2</v>
      </c>
      <c r="AE93" s="28">
        <f t="shared" si="84"/>
        <v>-8.8105931516555245</v>
      </c>
      <c r="AF93" s="28">
        <f t="shared" si="85"/>
        <v>-65.763545361323438</v>
      </c>
      <c r="AG93" s="28">
        <f t="shared" si="64"/>
        <v>92.110410468749379</v>
      </c>
      <c r="AH93" s="28">
        <f t="shared" si="73"/>
        <v>-61.025305657631506</v>
      </c>
      <c r="AI93" s="28">
        <f t="shared" si="74"/>
        <v>-89.94908363317434</v>
      </c>
      <c r="AJ93" s="28">
        <f t="shared" si="86"/>
        <v>0.13623128374030263</v>
      </c>
      <c r="AK93" s="28">
        <f t="shared" si="75"/>
        <v>10.121224353826642</v>
      </c>
      <c r="AL93" s="29">
        <f t="shared" si="76"/>
        <v>-1.245496469299691E-4</v>
      </c>
      <c r="AM93" s="28">
        <f t="shared" si="77"/>
        <v>-0.30683202706873086</v>
      </c>
      <c r="AN93" s="28">
        <f t="shared" si="87"/>
        <v>31.221211545211244</v>
      </c>
      <c r="AO93" s="28">
        <f t="shared" si="88"/>
        <v>-80.134691306416428</v>
      </c>
      <c r="AP93">
        <f t="shared" si="65"/>
        <v>23.609121289162623</v>
      </c>
      <c r="AQ93">
        <f t="shared" si="66"/>
        <v>-26.020599913279625</v>
      </c>
      <c r="AR93" s="28">
        <f t="shared" si="89"/>
        <v>19.999139769438713</v>
      </c>
      <c r="AS93" s="30">
        <f t="shared" si="90"/>
        <v>-145.89823666773987</v>
      </c>
      <c r="AT93" s="28">
        <f t="shared" si="78"/>
        <v>2.6195375570333086E-6</v>
      </c>
      <c r="AU93" s="28">
        <f t="shared" si="79"/>
        <v>4.4498233407831211E-2</v>
      </c>
      <c r="AV93" s="29">
        <f t="shared" si="80"/>
        <v>-6.5488461892337573E-9</v>
      </c>
      <c r="AW93" s="28">
        <f t="shared" si="81"/>
        <v>-2.2249121166072151E-3</v>
      </c>
      <c r="AX93" s="31">
        <f t="shared" si="91"/>
        <v>2.6129887108440748E-6</v>
      </c>
      <c r="AY93" s="28">
        <f t="shared" si="92"/>
        <v>4.2273321291223999E-2</v>
      </c>
      <c r="AZ93" s="8">
        <f t="shared" si="93"/>
        <v>19.999142382427426</v>
      </c>
      <c r="BA93" s="8">
        <f t="shared" si="94"/>
        <v>-145.85596334644865</v>
      </c>
      <c r="BB93" s="8">
        <f t="shared" si="95"/>
        <v>34.144036653551353</v>
      </c>
      <c r="BD93" s="32">
        <f t="shared" si="96"/>
        <v>20</v>
      </c>
      <c r="BE93" s="32">
        <f t="shared" si="97"/>
        <v>-146</v>
      </c>
      <c r="BF93" s="32">
        <f t="shared" si="98"/>
        <v>34</v>
      </c>
    </row>
    <row r="94" spans="22:58" x14ac:dyDescent="0.2">
      <c r="V94" s="27">
        <v>1.9</v>
      </c>
      <c r="W94" s="32">
        <f t="shared" si="82"/>
        <v>794.32823472428197</v>
      </c>
      <c r="X94">
        <f t="shared" si="67"/>
        <v>-2.0749887507672389</v>
      </c>
      <c r="Y94" s="28">
        <f t="shared" si="68"/>
        <v>-6.9074177114523962</v>
      </c>
      <c r="Z94" s="28">
        <f t="shared" si="69"/>
        <v>-63.16194867512602</v>
      </c>
      <c r="AA94" s="28">
        <f t="shared" si="70"/>
        <v>1.3957959930152804E-2</v>
      </c>
      <c r="AB94" s="28">
        <f t="shared" si="71"/>
        <v>-3.2473203027694399</v>
      </c>
      <c r="AC94" s="28">
        <f t="shared" si="83"/>
        <v>1.8849151973043257E-6</v>
      </c>
      <c r="AD94" s="28">
        <f t="shared" si="72"/>
        <v>3.7746472253217499E-2</v>
      </c>
      <c r="AE94" s="28">
        <f t="shared" si="84"/>
        <v>-8.9684466173742852</v>
      </c>
      <c r="AF94" s="28">
        <f t="shared" si="85"/>
        <v>-66.371522505642247</v>
      </c>
      <c r="AG94" s="28">
        <f t="shared" si="64"/>
        <v>92.110410468749379</v>
      </c>
      <c r="AH94" s="28">
        <f t="shared" si="73"/>
        <v>-61.22530550327042</v>
      </c>
      <c r="AI94" s="28">
        <f t="shared" si="74"/>
        <v>-89.950242630592612</v>
      </c>
      <c r="AJ94" s="28">
        <f t="shared" si="86"/>
        <v>0.14254741730937637</v>
      </c>
      <c r="AK94" s="28">
        <f t="shared" si="75"/>
        <v>10.351936844408268</v>
      </c>
      <c r="AL94" s="29">
        <f t="shared" si="76"/>
        <v>-1.3041940281484561E-4</v>
      </c>
      <c r="AM94" s="28">
        <f t="shared" si="77"/>
        <v>-0.3139789216522319</v>
      </c>
      <c r="AN94" s="28">
        <f t="shared" si="87"/>
        <v>31.027521963385521</v>
      </c>
      <c r="AO94" s="28">
        <f t="shared" si="88"/>
        <v>-79.912284707836577</v>
      </c>
      <c r="AP94">
        <f t="shared" si="65"/>
        <v>23.609121289162623</v>
      </c>
      <c r="AQ94">
        <f t="shared" si="66"/>
        <v>-26.020599913279625</v>
      </c>
      <c r="AR94" s="28">
        <f t="shared" si="89"/>
        <v>19.647596721894232</v>
      </c>
      <c r="AS94" s="30">
        <f t="shared" si="90"/>
        <v>-146.28380721347884</v>
      </c>
      <c r="AT94" s="28">
        <f t="shared" si="78"/>
        <v>2.7429925206269414E-6</v>
      </c>
      <c r="AU94" s="28">
        <f t="shared" si="79"/>
        <v>4.5534729983641803E-2</v>
      </c>
      <c r="AV94" s="29">
        <f t="shared" si="80"/>
        <v>-6.8574830524521876E-9</v>
      </c>
      <c r="AW94" s="28">
        <f t="shared" si="81"/>
        <v>-2.2767369773107702E-3</v>
      </c>
      <c r="AX94" s="31">
        <f t="shared" si="91"/>
        <v>2.7361350375744894E-6</v>
      </c>
      <c r="AY94" s="28">
        <f t="shared" si="92"/>
        <v>4.3257993006331034E-2</v>
      </c>
      <c r="AZ94" s="8">
        <f t="shared" si="93"/>
        <v>19.647599458029269</v>
      </c>
      <c r="BA94" s="8">
        <f t="shared" si="94"/>
        <v>-146.2405492204725</v>
      </c>
      <c r="BB94" s="8">
        <f t="shared" si="95"/>
        <v>33.759450779527498</v>
      </c>
      <c r="BD94" s="32">
        <f t="shared" si="96"/>
        <v>20</v>
      </c>
      <c r="BE94" s="32">
        <f t="shared" si="97"/>
        <v>-146</v>
      </c>
      <c r="BF94" s="32">
        <f t="shared" si="98"/>
        <v>34</v>
      </c>
    </row>
    <row r="95" spans="22:58" x14ac:dyDescent="0.2">
      <c r="V95" s="27">
        <v>1.91</v>
      </c>
      <c r="W95" s="32">
        <f t="shared" si="82"/>
        <v>812.83051616409966</v>
      </c>
      <c r="X95">
        <f t="shared" si="67"/>
        <v>-2.0749887507672389</v>
      </c>
      <c r="Y95" s="28">
        <f t="shared" si="68"/>
        <v>-7.0673931769128</v>
      </c>
      <c r="Z95" s="28">
        <f t="shared" si="69"/>
        <v>-63.689771987548212</v>
      </c>
      <c r="AA95" s="28">
        <f t="shared" si="70"/>
        <v>1.4614672698397054E-2</v>
      </c>
      <c r="AB95" s="28">
        <f t="shared" si="71"/>
        <v>-3.322792547914645</v>
      </c>
      <c r="AC95" s="28">
        <f t="shared" si="83"/>
        <v>1.9737484953398831E-6</v>
      </c>
      <c r="AD95" s="28">
        <f t="shared" si="72"/>
        <v>3.8625700276679338E-2</v>
      </c>
      <c r="AE95" s="28">
        <f t="shared" si="84"/>
        <v>-9.1277652812331453</v>
      </c>
      <c r="AF95" s="28">
        <f t="shared" si="85"/>
        <v>-66.973938835186175</v>
      </c>
      <c r="AG95" s="28">
        <f t="shared" si="64"/>
        <v>92.110410468749379</v>
      </c>
      <c r="AH95" s="28">
        <f t="shared" si="73"/>
        <v>-61.425305355856722</v>
      </c>
      <c r="AI95" s="28">
        <f t="shared" si="74"/>
        <v>-89.951375246048102</v>
      </c>
      <c r="AJ95" s="28">
        <f t="shared" si="86"/>
        <v>0.14915139042609823</v>
      </c>
      <c r="AK95" s="28">
        <f t="shared" si="75"/>
        <v>10.587672433905754</v>
      </c>
      <c r="AL95" s="29">
        <f t="shared" si="76"/>
        <v>-1.365657832687719E-4</v>
      </c>
      <c r="AM95" s="28">
        <f t="shared" si="77"/>
        <v>-0.3212922786796219</v>
      </c>
      <c r="AN95" s="28">
        <f t="shared" si="87"/>
        <v>30.834119937535487</v>
      </c>
      <c r="AO95" s="28">
        <f t="shared" si="88"/>
        <v>-79.684995090821971</v>
      </c>
      <c r="AP95">
        <f t="shared" si="65"/>
        <v>23.609121289162623</v>
      </c>
      <c r="AQ95">
        <f t="shared" si="66"/>
        <v>-26.020599913279625</v>
      </c>
      <c r="AR95" s="28">
        <f t="shared" si="89"/>
        <v>19.294876032185343</v>
      </c>
      <c r="AS95" s="30">
        <f t="shared" si="90"/>
        <v>-146.65893392600816</v>
      </c>
      <c r="AT95" s="28">
        <f t="shared" si="78"/>
        <v>2.8722657329553886E-6</v>
      </c>
      <c r="AU95" s="28">
        <f t="shared" si="79"/>
        <v>4.6595369635333693E-2</v>
      </c>
      <c r="AV95" s="29">
        <f t="shared" si="80"/>
        <v>-7.1806658311990881E-9</v>
      </c>
      <c r="AW95" s="28">
        <f t="shared" si="81"/>
        <v>-2.329768994090787E-3</v>
      </c>
      <c r="AX95" s="31">
        <f t="shared" si="91"/>
        <v>2.8650850671241895E-6</v>
      </c>
      <c r="AY95" s="28">
        <f t="shared" si="92"/>
        <v>4.4265600641242908E-2</v>
      </c>
      <c r="AZ95" s="8">
        <f t="shared" si="93"/>
        <v>19.294878897270411</v>
      </c>
      <c r="BA95" s="8">
        <f t="shared" si="94"/>
        <v>-146.61466832536692</v>
      </c>
      <c r="BB95" s="8">
        <f t="shared" si="95"/>
        <v>33.385331674633079</v>
      </c>
      <c r="BD95" s="32">
        <f t="shared" si="96"/>
        <v>19</v>
      </c>
      <c r="BE95" s="32">
        <f t="shared" si="97"/>
        <v>-147</v>
      </c>
      <c r="BF95" s="32">
        <f t="shared" si="98"/>
        <v>33</v>
      </c>
    </row>
    <row r="96" spans="22:58" x14ac:dyDescent="0.2">
      <c r="V96" s="27">
        <v>1.92</v>
      </c>
      <c r="W96" s="32">
        <f t="shared" si="82"/>
        <v>831.76377110267129</v>
      </c>
      <c r="X96">
        <f t="shared" si="67"/>
        <v>-2.0749887507672389</v>
      </c>
      <c r="Y96" s="28">
        <f t="shared" si="68"/>
        <v>-7.228822598175296</v>
      </c>
      <c r="Z96" s="28">
        <f t="shared" si="69"/>
        <v>-64.210268895803708</v>
      </c>
      <c r="AA96" s="28">
        <f t="shared" si="70"/>
        <v>1.5302228968164203E-2</v>
      </c>
      <c r="AB96" s="28">
        <f t="shared" si="71"/>
        <v>-3.4000108169422854</v>
      </c>
      <c r="AC96" s="28">
        <f t="shared" si="83"/>
        <v>2.0667683728800684E-6</v>
      </c>
      <c r="AD96" s="28">
        <f t="shared" si="72"/>
        <v>3.9525408132869512E-2</v>
      </c>
      <c r="AE96" s="28">
        <f t="shared" si="84"/>
        <v>-9.2885070532059988</v>
      </c>
      <c r="AF96" s="28">
        <f t="shared" si="85"/>
        <v>-67.570754304613118</v>
      </c>
      <c r="AG96" s="28">
        <f t="shared" si="64"/>
        <v>92.110410468749379</v>
      </c>
      <c r="AH96" s="28">
        <f t="shared" si="73"/>
        <v>-61.625305215077745</v>
      </c>
      <c r="AI96" s="28">
        <f t="shared" si="74"/>
        <v>-89.952482080064954</v>
      </c>
      <c r="AJ96" s="28">
        <f t="shared" si="86"/>
        <v>0.15605585285968676</v>
      </c>
      <c r="AK96" s="28">
        <f t="shared" si="75"/>
        <v>10.828524172600979</v>
      </c>
      <c r="AL96" s="29">
        <f t="shared" si="76"/>
        <v>-1.4300182438529613E-4</v>
      </c>
      <c r="AM96" s="28">
        <f t="shared" si="77"/>
        <v>-0.32877597483582877</v>
      </c>
      <c r="AN96" s="28">
        <f t="shared" si="87"/>
        <v>30.641018104706937</v>
      </c>
      <c r="AO96" s="28">
        <f t="shared" si="88"/>
        <v>-79.45273388229981</v>
      </c>
      <c r="AP96">
        <f t="shared" si="65"/>
        <v>23.609121289162623</v>
      </c>
      <c r="AQ96">
        <f t="shared" si="66"/>
        <v>-26.020599913279625</v>
      </c>
      <c r="AR96" s="28">
        <f t="shared" si="89"/>
        <v>18.941032427383938</v>
      </c>
      <c r="AS96" s="30">
        <f t="shared" si="90"/>
        <v>-147.02348818691291</v>
      </c>
      <c r="AT96" s="28">
        <f t="shared" si="78"/>
        <v>3.0076314001790392E-6</v>
      </c>
      <c r="AU96" s="28">
        <f t="shared" si="79"/>
        <v>4.7680714725180089E-2</v>
      </c>
      <c r="AV96" s="29">
        <f t="shared" si="80"/>
        <v>-7.519081126632862E-9</v>
      </c>
      <c r="AW96" s="28">
        <f t="shared" si="81"/>
        <v>-2.3840362852241598E-3</v>
      </c>
      <c r="AX96" s="31">
        <f t="shared" si="91"/>
        <v>3.0001123190524065E-6</v>
      </c>
      <c r="AY96" s="28">
        <f t="shared" si="92"/>
        <v>4.5296678439955926E-2</v>
      </c>
      <c r="AZ96" s="8">
        <f t="shared" si="93"/>
        <v>18.941035427496256</v>
      </c>
      <c r="BA96" s="8">
        <f t="shared" si="94"/>
        <v>-146.97819150847295</v>
      </c>
      <c r="BB96" s="8">
        <f t="shared" si="95"/>
        <v>33.021808491527054</v>
      </c>
      <c r="BD96" s="32">
        <f t="shared" si="96"/>
        <v>19</v>
      </c>
      <c r="BE96" s="32">
        <f t="shared" si="97"/>
        <v>-147</v>
      </c>
      <c r="BF96" s="32">
        <f t="shared" si="98"/>
        <v>33</v>
      </c>
    </row>
    <row r="97" spans="22:58" x14ac:dyDescent="0.2">
      <c r="V97" s="27">
        <v>1.93</v>
      </c>
      <c r="W97" s="32">
        <f t="shared" si="82"/>
        <v>851.13803820237661</v>
      </c>
      <c r="X97">
        <f t="shared" si="67"/>
        <v>-2.0749887507672389</v>
      </c>
      <c r="Y97" s="28">
        <f t="shared" si="68"/>
        <v>-7.3916654267967532</v>
      </c>
      <c r="Z97" s="28">
        <f t="shared" si="69"/>
        <v>-64.7233716822644</v>
      </c>
      <c r="AA97" s="28">
        <f t="shared" si="70"/>
        <v>1.6022072118873541E-2</v>
      </c>
      <c r="AB97" s="28">
        <f t="shared" si="71"/>
        <v>-3.4790149293351598</v>
      </c>
      <c r="AC97" s="28">
        <f t="shared" si="83"/>
        <v>2.1641721407841468E-6</v>
      </c>
      <c r="AD97" s="28">
        <f t="shared" si="72"/>
        <v>4.0446072857026602E-2</v>
      </c>
      <c r="AE97" s="28">
        <f t="shared" si="84"/>
        <v>-9.4506299412729771</v>
      </c>
      <c r="AF97" s="28">
        <f t="shared" si="85"/>
        <v>-68.161940538742542</v>
      </c>
      <c r="AG97" s="28">
        <f t="shared" si="64"/>
        <v>92.110410468749379</v>
      </c>
      <c r="AH97" s="28">
        <f t="shared" si="73"/>
        <v>-61.825305080634834</v>
      </c>
      <c r="AI97" s="28">
        <f t="shared" si="74"/>
        <v>-89.953563719497893</v>
      </c>
      <c r="AJ97" s="28">
        <f t="shared" si="86"/>
        <v>0.16327396687772164</v>
      </c>
      <c r="AK97" s="28">
        <f t="shared" si="75"/>
        <v>11.074585698529994</v>
      </c>
      <c r="AL97" s="29">
        <f t="shared" si="76"/>
        <v>-1.4974117655309376E-4</v>
      </c>
      <c r="AM97" s="28">
        <f t="shared" si="77"/>
        <v>-0.33643397705363254</v>
      </c>
      <c r="AN97" s="28">
        <f t="shared" si="87"/>
        <v>30.448229613815712</v>
      </c>
      <c r="AO97" s="28">
        <f t="shared" si="88"/>
        <v>-79.215411998021537</v>
      </c>
      <c r="AP97">
        <f t="shared" si="65"/>
        <v>23.609121289162623</v>
      </c>
      <c r="AQ97">
        <f t="shared" si="66"/>
        <v>-26.020599913279625</v>
      </c>
      <c r="AR97" s="28">
        <f t="shared" si="89"/>
        <v>18.586121048425731</v>
      </c>
      <c r="AS97" s="30">
        <f t="shared" si="90"/>
        <v>-147.37735253676408</v>
      </c>
      <c r="AT97" s="28">
        <f t="shared" si="78"/>
        <v>3.1493766484834558E-6</v>
      </c>
      <c r="AU97" s="28">
        <f t="shared" si="79"/>
        <v>4.879134071439642E-2</v>
      </c>
      <c r="AV97" s="29">
        <f t="shared" si="80"/>
        <v>-7.8734444697361198E-9</v>
      </c>
      <c r="AW97" s="28">
        <f t="shared" si="81"/>
        <v>-2.4395676239465712E-3</v>
      </c>
      <c r="AX97" s="31">
        <f t="shared" si="91"/>
        <v>3.1415032040137195E-6</v>
      </c>
      <c r="AY97" s="28">
        <f t="shared" si="92"/>
        <v>4.6351773090449848E-2</v>
      </c>
      <c r="AZ97" s="8">
        <f t="shared" si="93"/>
        <v>18.586124189928935</v>
      </c>
      <c r="BA97" s="8">
        <f t="shared" si="94"/>
        <v>-147.33100076367364</v>
      </c>
      <c r="BB97" s="8">
        <f t="shared" si="95"/>
        <v>32.668999236326357</v>
      </c>
      <c r="BD97" s="32">
        <f t="shared" si="96"/>
        <v>19</v>
      </c>
      <c r="BE97" s="32">
        <f t="shared" si="97"/>
        <v>-147</v>
      </c>
      <c r="BF97" s="32">
        <f t="shared" si="98"/>
        <v>33</v>
      </c>
    </row>
    <row r="98" spans="22:58" x14ac:dyDescent="0.2">
      <c r="V98" s="27">
        <v>1.94</v>
      </c>
      <c r="W98" s="32">
        <f t="shared" si="82"/>
        <v>870.96358995608068</v>
      </c>
      <c r="X98">
        <f t="shared" si="67"/>
        <v>-2.0749887507672389</v>
      </c>
      <c r="Y98" s="28">
        <f t="shared" si="68"/>
        <v>-7.5558813510897993</v>
      </c>
      <c r="Z98" s="28">
        <f t="shared" si="69"/>
        <v>-65.229023145267035</v>
      </c>
      <c r="AA98" s="28">
        <f t="shared" si="70"/>
        <v>1.6775712572798116E-2</v>
      </c>
      <c r="AB98" s="28">
        <f t="shared" si="71"/>
        <v>-3.5598455717466706</v>
      </c>
      <c r="AC98" s="28">
        <f t="shared" si="83"/>
        <v>2.266166406010443E-6</v>
      </c>
      <c r="AD98" s="28">
        <f t="shared" si="72"/>
        <v>4.1388182595870973E-2</v>
      </c>
      <c r="AE98" s="28">
        <f t="shared" si="84"/>
        <v>-9.6140921231178336</v>
      </c>
      <c r="AF98" s="28">
        <f t="shared" si="85"/>
        <v>-68.747480534417846</v>
      </c>
      <c r="AG98" s="28">
        <f t="shared" si="64"/>
        <v>92.110410468749379</v>
      </c>
      <c r="AH98" s="28">
        <f t="shared" si="73"/>
        <v>-62.02530495224287</v>
      </c>
      <c r="AI98" s="28">
        <f t="shared" si="74"/>
        <v>-89.954620737843413</v>
      </c>
      <c r="AJ98" s="28">
        <f t="shared" si="86"/>
        <v>0.17081942398628275</v>
      </c>
      <c r="AK98" s="28">
        <f t="shared" si="75"/>
        <v>11.325951153476462</v>
      </c>
      <c r="AL98" s="29">
        <f t="shared" si="76"/>
        <v>-1.5679813339421826E-4</v>
      </c>
      <c r="AM98" s="28">
        <f t="shared" si="77"/>
        <v>-0.3442703446121082</v>
      </c>
      <c r="AN98" s="28">
        <f t="shared" si="87"/>
        <v>30.2557681423594</v>
      </c>
      <c r="AO98" s="28">
        <f t="shared" si="88"/>
        <v>-78.972939928979059</v>
      </c>
      <c r="AP98">
        <f t="shared" si="65"/>
        <v>23.609121289162623</v>
      </c>
      <c r="AQ98">
        <f t="shared" si="66"/>
        <v>-26.020599913279625</v>
      </c>
      <c r="AR98" s="28">
        <f t="shared" si="89"/>
        <v>18.230197395124563</v>
      </c>
      <c r="AS98" s="30">
        <f t="shared" si="90"/>
        <v>-147.72042046339692</v>
      </c>
      <c r="AT98" s="28">
        <f t="shared" si="78"/>
        <v>3.2978021412456515E-6</v>
      </c>
      <c r="AU98" s="28">
        <f t="shared" si="79"/>
        <v>4.9927836468242649E-2</v>
      </c>
      <c r="AV98" s="29">
        <f t="shared" si="80"/>
        <v>-8.2445080359354397E-9</v>
      </c>
      <c r="AW98" s="28">
        <f t="shared" si="81"/>
        <v>-2.4963924537084381E-3</v>
      </c>
      <c r="AX98" s="31">
        <f t="shared" si="91"/>
        <v>3.2895576332097162E-6</v>
      </c>
      <c r="AY98" s="28">
        <f t="shared" si="92"/>
        <v>4.743144401453421E-2</v>
      </c>
      <c r="AZ98" s="8">
        <f t="shared" si="93"/>
        <v>18.230200684682195</v>
      </c>
      <c r="BA98" s="8">
        <f t="shared" si="94"/>
        <v>-147.67298901938238</v>
      </c>
      <c r="BB98" s="8">
        <f t="shared" si="95"/>
        <v>32.327010980617615</v>
      </c>
      <c r="BD98" s="32">
        <f t="shared" si="96"/>
        <v>18</v>
      </c>
      <c r="BE98" s="32">
        <f t="shared" si="97"/>
        <v>-148</v>
      </c>
      <c r="BF98" s="32">
        <f t="shared" si="98"/>
        <v>32</v>
      </c>
    </row>
    <row r="99" spans="22:58" x14ac:dyDescent="0.2">
      <c r="V99" s="27">
        <v>1.95</v>
      </c>
      <c r="W99" s="32">
        <f t="shared" si="82"/>
        <v>891.25093813374565</v>
      </c>
      <c r="X99">
        <f t="shared" si="67"/>
        <v>-2.0749887507672389</v>
      </c>
      <c r="Y99" s="28">
        <f t="shared" si="68"/>
        <v>-7.7214303658217895</v>
      </c>
      <c r="Z99" s="28">
        <f t="shared" si="69"/>
        <v>-65.72717626584604</v>
      </c>
      <c r="AA99" s="28">
        <f t="shared" si="70"/>
        <v>1.7564730860814934E-2</v>
      </c>
      <c r="AB99" s="28">
        <f t="shared" si="71"/>
        <v>-3.6425443139437781</v>
      </c>
      <c r="AC99" s="28">
        <f t="shared" si="83"/>
        <v>2.3729675074906455E-6</v>
      </c>
      <c r="AD99" s="28">
        <f t="shared" si="72"/>
        <v>4.235223686641755E-2</v>
      </c>
      <c r="AE99" s="28">
        <f t="shared" si="84"/>
        <v>-9.778852012760705</v>
      </c>
      <c r="AF99" s="28">
        <f t="shared" si="85"/>
        <v>-69.327368342923393</v>
      </c>
      <c r="AG99" s="28">
        <f t="shared" si="64"/>
        <v>92.110410468749379</v>
      </c>
      <c r="AH99" s="28">
        <f t="shared" si="73"/>
        <v>-62.225304829629479</v>
      </c>
      <c r="AI99" s="28">
        <f t="shared" si="74"/>
        <v>-89.955653695543731</v>
      </c>
      <c r="AJ99" s="28">
        <f t="shared" si="86"/>
        <v>0.178706461834858</v>
      </c>
      <c r="AK99" s="28">
        <f t="shared" si="75"/>
        <v>11.582715091720425</v>
      </c>
      <c r="AL99" s="29">
        <f t="shared" si="76"/>
        <v>-1.6418766207530963E-4</v>
      </c>
      <c r="AM99" s="28">
        <f t="shared" si="77"/>
        <v>-0.35228923128368217</v>
      </c>
      <c r="AN99" s="28">
        <f t="shared" si="87"/>
        <v>30.06364791329268</v>
      </c>
      <c r="AO99" s="28">
        <f t="shared" si="88"/>
        <v>-78.725227835106978</v>
      </c>
      <c r="AP99">
        <f t="shared" si="65"/>
        <v>23.609121289162623</v>
      </c>
      <c r="AQ99">
        <f t="shared" si="66"/>
        <v>-26.020599913279625</v>
      </c>
      <c r="AR99" s="28">
        <f t="shared" si="89"/>
        <v>17.873317276414973</v>
      </c>
      <c r="AS99" s="30">
        <f t="shared" si="90"/>
        <v>-148.05259617803037</v>
      </c>
      <c r="AT99" s="28">
        <f t="shared" si="78"/>
        <v>3.4532227058433237E-6</v>
      </c>
      <c r="AU99" s="28">
        <f t="shared" si="79"/>
        <v>5.1090804568231486E-2</v>
      </c>
      <c r="AV99" s="29">
        <f t="shared" si="80"/>
        <v>-8.633060645101389E-9</v>
      </c>
      <c r="AW99" s="28">
        <f t="shared" si="81"/>
        <v>-2.5545409037862196E-3</v>
      </c>
      <c r="AX99" s="31">
        <f t="shared" si="91"/>
        <v>3.4445896451982223E-6</v>
      </c>
      <c r="AY99" s="28">
        <f t="shared" si="92"/>
        <v>4.8536263664445266E-2</v>
      </c>
      <c r="AZ99" s="8">
        <f t="shared" si="93"/>
        <v>17.873320721004617</v>
      </c>
      <c r="BA99" s="8">
        <f t="shared" si="94"/>
        <v>-148.00405991436594</v>
      </c>
      <c r="BB99" s="8">
        <f t="shared" si="95"/>
        <v>31.995940085634061</v>
      </c>
      <c r="BD99" s="32">
        <f t="shared" si="96"/>
        <v>18</v>
      </c>
      <c r="BE99" s="32">
        <f t="shared" si="97"/>
        <v>-148</v>
      </c>
      <c r="BF99" s="32">
        <f t="shared" si="98"/>
        <v>32</v>
      </c>
    </row>
    <row r="100" spans="22:58" x14ac:dyDescent="0.2">
      <c r="V100" s="27">
        <v>1.96</v>
      </c>
      <c r="W100" s="32">
        <f t="shared" si="82"/>
        <v>912.01083935590975</v>
      </c>
      <c r="X100">
        <f t="shared" si="67"/>
        <v>-2.0749887507672389</v>
      </c>
      <c r="Y100" s="28">
        <f t="shared" si="68"/>
        <v>-7.8882728369491364</v>
      </c>
      <c r="Z100" s="28">
        <f t="shared" si="69"/>
        <v>-66.217793857906173</v>
      </c>
      <c r="AA100" s="28">
        <f t="shared" si="70"/>
        <v>1.8390780823687867E-2</v>
      </c>
      <c r="AB100" s="28">
        <f t="shared" si="71"/>
        <v>-3.7271536248241461</v>
      </c>
      <c r="AC100" s="28">
        <f t="shared" si="83"/>
        <v>2.4848019905770422E-6</v>
      </c>
      <c r="AD100" s="28">
        <f t="shared" si="72"/>
        <v>4.3338746820816593E-2</v>
      </c>
      <c r="AE100" s="28">
        <f t="shared" si="84"/>
        <v>-9.944868322090695</v>
      </c>
      <c r="AF100" s="28">
        <f t="shared" si="85"/>
        <v>-69.901608735909491</v>
      </c>
      <c r="AG100" s="28">
        <f t="shared" si="64"/>
        <v>92.110410468749379</v>
      </c>
      <c r="AH100" s="28">
        <f t="shared" si="73"/>
        <v>-62.425304712534604</v>
      </c>
      <c r="AI100" s="28">
        <f t="shared" si="74"/>
        <v>-89.956663140284007</v>
      </c>
      <c r="AJ100" s="28">
        <f t="shared" si="86"/>
        <v>0.18694988124580511</v>
      </c>
      <c r="AK100" s="28">
        <f t="shared" si="75"/>
        <v>11.844972381176083</v>
      </c>
      <c r="AL100" s="29">
        <f t="shared" si="76"/>
        <v>-1.71925435036189E-4</v>
      </c>
      <c r="AM100" s="28">
        <f t="shared" si="77"/>
        <v>-0.3604948875309178</v>
      </c>
      <c r="AN100" s="28">
        <f t="shared" si="87"/>
        <v>29.871883712025543</v>
      </c>
      <c r="AO100" s="28">
        <f t="shared" si="88"/>
        <v>-78.472185646638849</v>
      </c>
      <c r="AP100">
        <f t="shared" si="65"/>
        <v>23.609121289162623</v>
      </c>
      <c r="AQ100">
        <f t="shared" si="66"/>
        <v>-26.020599913279625</v>
      </c>
      <c r="AR100" s="28">
        <f t="shared" si="89"/>
        <v>17.515536765817842</v>
      </c>
      <c r="AS100" s="30">
        <f t="shared" si="90"/>
        <v>-148.37379438254834</v>
      </c>
      <c r="AT100" s="28">
        <f t="shared" si="78"/>
        <v>3.6159680106087643E-6</v>
      </c>
      <c r="AU100" s="28">
        <f t="shared" si="79"/>
        <v>5.2280861631607931E-2</v>
      </c>
      <c r="AV100" s="29">
        <f t="shared" si="80"/>
        <v>-9.0399239042386694E-9</v>
      </c>
      <c r="AW100" s="28">
        <f t="shared" si="81"/>
        <v>-2.6140438052573507E-3</v>
      </c>
      <c r="AX100" s="31">
        <f t="shared" si="91"/>
        <v>3.6069280867045258E-6</v>
      </c>
      <c r="AY100" s="28">
        <f t="shared" si="92"/>
        <v>4.966681782635058E-2</v>
      </c>
      <c r="AZ100" s="8">
        <f t="shared" si="93"/>
        <v>17.515540372745928</v>
      </c>
      <c r="BA100" s="8">
        <f t="shared" si="94"/>
        <v>-148.32412756472198</v>
      </c>
      <c r="BB100" s="8">
        <f t="shared" si="95"/>
        <v>31.675872435278023</v>
      </c>
      <c r="BD100" s="32">
        <f t="shared" si="96"/>
        <v>18</v>
      </c>
      <c r="BE100" s="32">
        <f t="shared" si="97"/>
        <v>-148</v>
      </c>
      <c r="BF100" s="32">
        <f t="shared" si="98"/>
        <v>32</v>
      </c>
    </row>
    <row r="101" spans="22:58" x14ac:dyDescent="0.2">
      <c r="V101" s="27">
        <v>1.97</v>
      </c>
      <c r="W101" s="32">
        <f t="shared" si="82"/>
        <v>933.25430079699174</v>
      </c>
      <c r="X101">
        <f t="shared" si="67"/>
        <v>-2.0749887507672389</v>
      </c>
      <c r="Y101" s="28">
        <f t="shared" si="68"/>
        <v>-8.0563695613942787</v>
      </c>
      <c r="Z101" s="28">
        <f t="shared" si="69"/>
        <v>-66.700848204694239</v>
      </c>
      <c r="AA101" s="28">
        <f t="shared" si="70"/>
        <v>1.9255592954435925E-2</v>
      </c>
      <c r="AB101" s="28">
        <f t="shared" si="71"/>
        <v>-3.8137168884888295</v>
      </c>
      <c r="AC101" s="28">
        <f t="shared" si="83"/>
        <v>2.6019070641316914E-6</v>
      </c>
      <c r="AD101" s="28">
        <f t="shared" si="72"/>
        <v>4.4348235517362986E-2</v>
      </c>
      <c r="AE101" s="28">
        <f t="shared" si="84"/>
        <v>-10.112100117300017</v>
      </c>
      <c r="AF101" s="28">
        <f t="shared" si="85"/>
        <v>-70.470216857665704</v>
      </c>
      <c r="AG101" s="28">
        <f t="shared" si="64"/>
        <v>92.110410468749379</v>
      </c>
      <c r="AH101" s="28">
        <f t="shared" si="73"/>
        <v>-62.625304600709867</v>
      </c>
      <c r="AI101" s="28">
        <f t="shared" si="74"/>
        <v>-89.957649607282718</v>
      </c>
      <c r="AJ101" s="28">
        <f t="shared" si="86"/>
        <v>0.19556506332325296</v>
      </c>
      <c r="AK101" s="28">
        <f t="shared" si="75"/>
        <v>12.112818096547429</v>
      </c>
      <c r="AL101" s="29">
        <f t="shared" si="76"/>
        <v>-1.8002786322752747E-4</v>
      </c>
      <c r="AM101" s="28">
        <f t="shared" si="77"/>
        <v>-0.36889166275416596</v>
      </c>
      <c r="AN101" s="28">
        <f t="shared" si="87"/>
        <v>29.680490903499539</v>
      </c>
      <c r="AO101" s="28">
        <f t="shared" si="88"/>
        <v>-78.213723173489456</v>
      </c>
      <c r="AP101">
        <f t="shared" si="65"/>
        <v>23.609121289162623</v>
      </c>
      <c r="AQ101">
        <f t="shared" si="66"/>
        <v>-26.020599913279625</v>
      </c>
      <c r="AR101" s="28">
        <f t="shared" si="89"/>
        <v>17.15691216208252</v>
      </c>
      <c r="AS101" s="30">
        <f t="shared" si="90"/>
        <v>-148.68394003115515</v>
      </c>
      <c r="AT101" s="28">
        <f t="shared" si="78"/>
        <v>3.7863832591402833E-6</v>
      </c>
      <c r="AU101" s="28">
        <f t="shared" si="79"/>
        <v>5.3498638638269737E-2</v>
      </c>
      <c r="AV101" s="29">
        <f t="shared" si="80"/>
        <v>-9.4659618507608312E-9</v>
      </c>
      <c r="AW101" s="28">
        <f t="shared" si="81"/>
        <v>-2.6749327073472963E-3</v>
      </c>
      <c r="AX101" s="31">
        <f t="shared" si="91"/>
        <v>3.7769172972895224E-6</v>
      </c>
      <c r="AY101" s="28">
        <f t="shared" si="92"/>
        <v>5.082370593092244E-2</v>
      </c>
      <c r="AZ101" s="8">
        <f t="shared" si="93"/>
        <v>17.156915938999816</v>
      </c>
      <c r="BA101" s="8">
        <f t="shared" si="94"/>
        <v>-148.63311632522422</v>
      </c>
      <c r="BB101" s="8">
        <f t="shared" si="95"/>
        <v>31.366883674775778</v>
      </c>
      <c r="BD101" s="32">
        <f t="shared" si="96"/>
        <v>17</v>
      </c>
      <c r="BE101" s="32">
        <f t="shared" si="97"/>
        <v>-149</v>
      </c>
      <c r="BF101" s="32">
        <f t="shared" si="98"/>
        <v>31</v>
      </c>
    </row>
    <row r="102" spans="22:58" x14ac:dyDescent="0.2">
      <c r="V102" s="27">
        <v>1.98</v>
      </c>
      <c r="W102" s="32">
        <f t="shared" si="82"/>
        <v>954.99258602143652</v>
      </c>
      <c r="X102">
        <f t="shared" si="67"/>
        <v>-2.0749887507672389</v>
      </c>
      <c r="Y102" s="28">
        <f t="shared" si="68"/>
        <v>-8.2256818219062904</v>
      </c>
      <c r="Z102" s="28">
        <f t="shared" si="69"/>
        <v>-67.176320684302567</v>
      </c>
      <c r="AA102" s="28">
        <f t="shared" si="70"/>
        <v>2.0160977887514579E-2</v>
      </c>
      <c r="AB102" s="28">
        <f t="shared" si="71"/>
        <v>-3.9022784203500303</v>
      </c>
      <c r="AC102" s="28">
        <f t="shared" si="83"/>
        <v>2.724531128975611E-6</v>
      </c>
      <c r="AD102" s="28">
        <f t="shared" si="72"/>
        <v>4.5381238197817315E-2</v>
      </c>
      <c r="AE102" s="28">
        <f t="shared" si="84"/>
        <v>-10.280506870254886</v>
      </c>
      <c r="AF102" s="28">
        <f t="shared" si="85"/>
        <v>-71.033217866454777</v>
      </c>
      <c r="AG102" s="28">
        <f t="shared" si="64"/>
        <v>92.110410468749379</v>
      </c>
      <c r="AH102" s="28">
        <f t="shared" si="73"/>
        <v>-62.825304493918068</v>
      </c>
      <c r="AI102" s="28">
        <f t="shared" si="74"/>
        <v>-89.958613619575331</v>
      </c>
      <c r="AJ102" s="28">
        <f t="shared" si="86"/>
        <v>0.20456798659096889</v>
      </c>
      <c r="AK102" s="28">
        <f t="shared" si="75"/>
        <v>12.386347404127369</v>
      </c>
      <c r="AL102" s="29">
        <f t="shared" si="76"/>
        <v>-1.885121308914224E-4</v>
      </c>
      <c r="AM102" s="28">
        <f t="shared" si="77"/>
        <v>-0.37748400759124451</v>
      </c>
      <c r="AN102" s="28">
        <f t="shared" si="87"/>
        <v>29.48948544929139</v>
      </c>
      <c r="AO102" s="28">
        <f t="shared" si="88"/>
        <v>-77.949750223039217</v>
      </c>
      <c r="AP102">
        <f t="shared" si="65"/>
        <v>23.609121289162623</v>
      </c>
      <c r="AQ102">
        <f t="shared" si="66"/>
        <v>-26.020599913279625</v>
      </c>
      <c r="AR102" s="28">
        <f t="shared" si="89"/>
        <v>16.797499954919502</v>
      </c>
      <c r="AS102" s="30">
        <f t="shared" si="90"/>
        <v>-148.98296808949399</v>
      </c>
      <c r="AT102" s="28">
        <f t="shared" si="78"/>
        <v>3.96482992125766E-6</v>
      </c>
      <c r="AU102" s="28">
        <f t="shared" si="79"/>
        <v>5.474478126530144E-2</v>
      </c>
      <c r="AV102" s="29">
        <f t="shared" si="80"/>
        <v>-9.91207902383535E-9</v>
      </c>
      <c r="AW102" s="28">
        <f t="shared" si="81"/>
        <v>-2.7372398941573478E-3</v>
      </c>
      <c r="AX102" s="31">
        <f t="shared" si="91"/>
        <v>3.9549178422338245E-6</v>
      </c>
      <c r="AY102" s="28">
        <f t="shared" si="92"/>
        <v>5.2007541371144092E-2</v>
      </c>
      <c r="AZ102" s="8">
        <f t="shared" si="93"/>
        <v>16.797503909837346</v>
      </c>
      <c r="BA102" s="8">
        <f t="shared" si="94"/>
        <v>-148.93096054812284</v>
      </c>
      <c r="BB102" s="8">
        <f t="shared" si="95"/>
        <v>31.06903945187716</v>
      </c>
      <c r="BD102" s="32">
        <f t="shared" si="96"/>
        <v>17</v>
      </c>
      <c r="BE102" s="32">
        <f t="shared" si="97"/>
        <v>-149</v>
      </c>
      <c r="BF102" s="32">
        <f t="shared" si="98"/>
        <v>31</v>
      </c>
    </row>
    <row r="103" spans="22:58" x14ac:dyDescent="0.2">
      <c r="V103" s="27">
        <v>1.99</v>
      </c>
      <c r="W103" s="32">
        <f t="shared" si="82"/>
        <v>977.23722095581127</v>
      </c>
      <c r="X103">
        <f t="shared" si="67"/>
        <v>-2.0749887507672389</v>
      </c>
      <c r="Y103" s="28">
        <f t="shared" si="68"/>
        <v>-8.3961714370770562</v>
      </c>
      <c r="Z103" s="28">
        <f t="shared" si="69"/>
        <v>-67.644201386796269</v>
      </c>
      <c r="AA103" s="28">
        <f t="shared" si="70"/>
        <v>2.1108830040728901E-2</v>
      </c>
      <c r="AB103" s="28">
        <f t="shared" si="71"/>
        <v>-3.9928834832516298</v>
      </c>
      <c r="AC103" s="28">
        <f t="shared" si="83"/>
        <v>2.8529342831939085E-6</v>
      </c>
      <c r="AD103" s="28">
        <f t="shared" si="72"/>
        <v>4.6438302571186404E-2</v>
      </c>
      <c r="AE103" s="28">
        <f t="shared" si="84"/>
        <v>-10.450048504869281</v>
      </c>
      <c r="AF103" s="28">
        <f t="shared" si="85"/>
        <v>-71.590646567476711</v>
      </c>
      <c r="AG103" s="28">
        <f t="shared" si="64"/>
        <v>92.110410468749379</v>
      </c>
      <c r="AH103" s="28">
        <f t="shared" si="73"/>
        <v>-63.025304391932686</v>
      </c>
      <c r="AI103" s="28">
        <f t="shared" si="74"/>
        <v>-89.9595556882918</v>
      </c>
      <c r="AJ103" s="28">
        <f t="shared" si="86"/>
        <v>0.21397524410317978</v>
      </c>
      <c r="AK103" s="28">
        <f t="shared" si="75"/>
        <v>12.665655437864936</v>
      </c>
      <c r="AL103" s="29">
        <f t="shared" si="76"/>
        <v>-1.9739623200840873E-4</v>
      </c>
      <c r="AM103" s="28">
        <f t="shared" si="77"/>
        <v>-0.38627647627033729</v>
      </c>
      <c r="AN103" s="28">
        <f t="shared" si="87"/>
        <v>29.298883924687864</v>
      </c>
      <c r="AO103" s="28">
        <f t="shared" si="88"/>
        <v>-77.680176726697198</v>
      </c>
      <c r="AP103">
        <f t="shared" si="65"/>
        <v>23.609121289162623</v>
      </c>
      <c r="AQ103">
        <f t="shared" si="66"/>
        <v>-26.020599913279625</v>
      </c>
      <c r="AR103" s="28">
        <f t="shared" si="89"/>
        <v>16.437356795701582</v>
      </c>
      <c r="AS103" s="30">
        <f t="shared" si="90"/>
        <v>-149.27082329417391</v>
      </c>
      <c r="AT103" s="28">
        <f t="shared" si="78"/>
        <v>4.1516865102448382E-6</v>
      </c>
      <c r="AU103" s="28">
        <f t="shared" si="79"/>
        <v>5.6019950229300154E-2</v>
      </c>
      <c r="AV103" s="29">
        <f t="shared" si="80"/>
        <v>-1.0379220464383678E-8</v>
      </c>
      <c r="AW103" s="28">
        <f t="shared" si="81"/>
        <v>-2.8009984017820988E-3</v>
      </c>
      <c r="AX103" s="31">
        <f t="shared" si="91"/>
        <v>4.1413072897804546E-6</v>
      </c>
      <c r="AY103" s="28">
        <f t="shared" si="92"/>
        <v>5.3218951827518055E-2</v>
      </c>
      <c r="AZ103" s="8">
        <f t="shared" si="93"/>
        <v>16.437360937008872</v>
      </c>
      <c r="BA103" s="8">
        <f t="shared" si="94"/>
        <v>-149.21760434234639</v>
      </c>
      <c r="BB103" s="8">
        <f t="shared" si="95"/>
        <v>30.782395657653609</v>
      </c>
      <c r="BD103" s="32">
        <f t="shared" si="96"/>
        <v>16</v>
      </c>
      <c r="BE103" s="32">
        <f t="shared" si="97"/>
        <v>-149</v>
      </c>
      <c r="BF103" s="32">
        <f t="shared" si="98"/>
        <v>31</v>
      </c>
    </row>
    <row r="104" spans="22:58" x14ac:dyDescent="0.2">
      <c r="V104" s="27">
        <v>2</v>
      </c>
      <c r="W104" s="41">
        <f t="shared" si="82"/>
        <v>1000</v>
      </c>
      <c r="X104">
        <f t="shared" si="67"/>
        <v>-2.0749887507672389</v>
      </c>
      <c r="Y104" s="28">
        <f t="shared" si="68"/>
        <v>-8.5678008066116824</v>
      </c>
      <c r="Z104" s="28">
        <f t="shared" si="69"/>
        <v>-68.104488725404451</v>
      </c>
      <c r="AA104" s="28">
        <f t="shared" si="70"/>
        <v>2.2101131415945555E-2</v>
      </c>
      <c r="AB104" s="28">
        <f t="shared" si="71"/>
        <v>-4.0855783035780115</v>
      </c>
      <c r="AC104" s="28">
        <f t="shared" si="83"/>
        <v>2.9873888872289602E-6</v>
      </c>
      <c r="AD104" s="28">
        <f t="shared" si="72"/>
        <v>4.7519989104112835E-2</v>
      </c>
      <c r="AE104" s="28">
        <f t="shared" si="84"/>
        <v>-10.620685438574089</v>
      </c>
      <c r="AF104" s="28">
        <f t="shared" si="85"/>
        <v>-72.142547039878352</v>
      </c>
      <c r="AG104" s="28">
        <f t="shared" si="64"/>
        <v>92.110410468749379</v>
      </c>
      <c r="AH104" s="28">
        <f t="shared" si="73"/>
        <v>-63.225304294537388</v>
      </c>
      <c r="AI104" s="28">
        <f t="shared" si="74"/>
        <v>-89.960476312927355</v>
      </c>
      <c r="AJ104" s="28">
        <f t="shared" si="86"/>
        <v>0.22380406046634072</v>
      </c>
      <c r="AK104" s="28">
        <f t="shared" si="75"/>
        <v>12.950837166325943</v>
      </c>
      <c r="AL104" s="29">
        <f t="shared" si="76"/>
        <v>-2.0669900843221887E-4</v>
      </c>
      <c r="AM104" s="28">
        <f t="shared" si="77"/>
        <v>-0.39527372901732244</v>
      </c>
      <c r="AN104" s="28">
        <f t="shared" si="87"/>
        <v>29.1087035356699</v>
      </c>
      <c r="AO104" s="28">
        <f t="shared" si="88"/>
        <v>-77.404912875618734</v>
      </c>
      <c r="AP104">
        <f t="shared" si="65"/>
        <v>23.609121289162623</v>
      </c>
      <c r="AQ104">
        <f t="shared" si="66"/>
        <v>-26.020599913279625</v>
      </c>
      <c r="AR104" s="28">
        <f t="shared" si="89"/>
        <v>16.076539472978808</v>
      </c>
      <c r="AS104" s="30">
        <f t="shared" si="90"/>
        <v>-149.54745991549709</v>
      </c>
      <c r="AT104" s="28">
        <f t="shared" si="78"/>
        <v>4.3473493697354132E-6</v>
      </c>
      <c r="AU104" s="28">
        <f t="shared" si="79"/>
        <v>5.7324821636673531E-2</v>
      </c>
      <c r="AV104" s="29">
        <f t="shared" si="80"/>
        <v>-1.0868377501046059E-8</v>
      </c>
      <c r="AW104" s="28">
        <f t="shared" si="81"/>
        <v>-2.8662420358256013E-3</v>
      </c>
      <c r="AX104" s="31">
        <f t="shared" si="91"/>
        <v>4.3364809922343668E-6</v>
      </c>
      <c r="AY104" s="28">
        <f t="shared" si="92"/>
        <v>5.4458579600847927E-2</v>
      </c>
      <c r="AZ104" s="8">
        <f t="shared" si="93"/>
        <v>16.0765438094598</v>
      </c>
      <c r="BA104" s="8">
        <f t="shared" si="94"/>
        <v>-149.49300133589622</v>
      </c>
      <c r="BB104" s="8">
        <f t="shared" si="95"/>
        <v>30.506998664103776</v>
      </c>
      <c r="BD104" s="32">
        <f t="shared" si="96"/>
        <v>16</v>
      </c>
      <c r="BE104" s="32">
        <f t="shared" si="97"/>
        <v>-149</v>
      </c>
      <c r="BF104" s="32">
        <f t="shared" si="98"/>
        <v>31</v>
      </c>
    </row>
    <row r="105" spans="22:58" x14ac:dyDescent="0.2">
      <c r="V105" s="27">
        <v>2.0099999999999998</v>
      </c>
      <c r="W105" s="32">
        <f t="shared" si="82"/>
        <v>1023.2929922807544</v>
      </c>
      <c r="X105">
        <f t="shared" si="67"/>
        <v>-2.0749887507672389</v>
      </c>
      <c r="Y105" s="28">
        <f t="shared" si="68"/>
        <v>-8.7405329519759896</v>
      </c>
      <c r="Z105" s="28">
        <f t="shared" si="69"/>
        <v>-68.557189044056472</v>
      </c>
      <c r="AA105" s="28">
        <f t="shared" si="70"/>
        <v>2.3139955564901522E-2</v>
      </c>
      <c r="AB105" s="28">
        <f t="shared" si="71"/>
        <v>-4.1804100873246419</v>
      </c>
      <c r="AC105" s="28">
        <f t="shared" si="83"/>
        <v>3.1281801366879588E-6</v>
      </c>
      <c r="AD105" s="28">
        <f t="shared" si="72"/>
        <v>4.8626871318028231E-2</v>
      </c>
      <c r="AE105" s="28">
        <f t="shared" si="84"/>
        <v>-10.792378618998191</v>
      </c>
      <c r="AF105" s="28">
        <f t="shared" si="85"/>
        <v>-72.688972260063082</v>
      </c>
      <c r="AG105" s="28">
        <f t="shared" si="64"/>
        <v>92.110410468749379</v>
      </c>
      <c r="AH105" s="28">
        <f t="shared" si="73"/>
        <v>-63.42530420152562</v>
      </c>
      <c r="AI105" s="28">
        <f t="shared" si="74"/>
        <v>-89.961375981607475</v>
      </c>
      <c r="AJ105" s="28">
        <f t="shared" si="86"/>
        <v>0.23407230870355594</v>
      </c>
      <c r="AK105" s="28">
        <f t="shared" si="75"/>
        <v>13.241987250176265</v>
      </c>
      <c r="AL105" s="29">
        <f t="shared" si="76"/>
        <v>-2.1644018984355126E-4</v>
      </c>
      <c r="AM105" s="28">
        <f t="shared" si="77"/>
        <v>-0.40448053451877791</v>
      </c>
      <c r="AN105" s="28">
        <f t="shared" si="87"/>
        <v>28.918962135737473</v>
      </c>
      <c r="AO105" s="28">
        <f t="shared" si="88"/>
        <v>-77.123869265949992</v>
      </c>
      <c r="AP105">
        <f t="shared" si="65"/>
        <v>23.609121289162623</v>
      </c>
      <c r="AQ105">
        <f t="shared" si="66"/>
        <v>-26.020599913279625</v>
      </c>
      <c r="AR105" s="28">
        <f t="shared" si="89"/>
        <v>15.715104892622278</v>
      </c>
      <c r="AS105" s="30">
        <f t="shared" si="90"/>
        <v>-149.81284152601307</v>
      </c>
      <c r="AT105" s="28">
        <f t="shared" si="78"/>
        <v>4.5522335261718105E-6</v>
      </c>
      <c r="AU105" s="28">
        <f t="shared" si="79"/>
        <v>5.8660087342096365E-2</v>
      </c>
      <c r="AV105" s="29">
        <f t="shared" si="80"/>
        <v>-1.1380589678836521E-8</v>
      </c>
      <c r="AW105" s="28">
        <f t="shared" si="81"/>
        <v>-2.9330053893255542E-3</v>
      </c>
      <c r="AX105" s="31">
        <f t="shared" si="91"/>
        <v>4.5408529364929744E-6</v>
      </c>
      <c r="AY105" s="28">
        <f t="shared" si="92"/>
        <v>5.5727081952770811E-2</v>
      </c>
      <c r="AZ105" s="8">
        <f t="shared" si="93"/>
        <v>15.715109433475215</v>
      </c>
      <c r="BA105" s="8">
        <f t="shared" si="94"/>
        <v>-149.75711444406031</v>
      </c>
      <c r="BB105" s="8">
        <f t="shared" si="95"/>
        <v>30.242885555939694</v>
      </c>
      <c r="BD105" s="32">
        <f t="shared" si="96"/>
        <v>16</v>
      </c>
      <c r="BE105" s="32">
        <f t="shared" si="97"/>
        <v>-150</v>
      </c>
      <c r="BF105" s="32">
        <f t="shared" si="98"/>
        <v>30</v>
      </c>
    </row>
    <row r="106" spans="22:58" x14ac:dyDescent="0.2">
      <c r="V106" s="27">
        <v>2.02</v>
      </c>
      <c r="W106" s="32">
        <f t="shared" si="82"/>
        <v>1047.1285480508998</v>
      </c>
      <c r="X106">
        <f t="shared" si="67"/>
        <v>-2.0749887507672389</v>
      </c>
      <c r="Y106" s="28">
        <f t="shared" si="68"/>
        <v>-8.9143315525639739</v>
      </c>
      <c r="Z106" s="28">
        <f t="shared" si="69"/>
        <v>-69.002316223379808</v>
      </c>
      <c r="AA106" s="28">
        <f t="shared" si="70"/>
        <v>2.422747172655915E-2</v>
      </c>
      <c r="AB106" s="28">
        <f t="shared" si="71"/>
        <v>-4.2774270361014226</v>
      </c>
      <c r="AC106" s="28">
        <f t="shared" si="83"/>
        <v>3.2756066698659594E-6</v>
      </c>
      <c r="AD106" s="28">
        <f t="shared" si="72"/>
        <v>4.9759536093226947E-2</v>
      </c>
      <c r="AE106" s="28">
        <f t="shared" si="84"/>
        <v>-10.965089555997983</v>
      </c>
      <c r="AF106" s="28">
        <f t="shared" si="85"/>
        <v>-73.229983723388003</v>
      </c>
      <c r="AG106" s="28">
        <f t="shared" si="64"/>
        <v>92.110410468749379</v>
      </c>
      <c r="AH106" s="28">
        <f t="shared" si="73"/>
        <v>-63.62530411270005</v>
      </c>
      <c r="AI106" s="28">
        <f t="shared" si="74"/>
        <v>-89.962255171346612</v>
      </c>
      <c r="AJ106" s="28">
        <f t="shared" si="86"/>
        <v>0.244798526886715</v>
      </c>
      <c r="AK106" s="28">
        <f t="shared" si="75"/>
        <v>13.539199889823129</v>
      </c>
      <c r="AL106" s="29">
        <f t="shared" si="76"/>
        <v>-2.2664043557504116E-4</v>
      </c>
      <c r="AM106" s="28">
        <f t="shared" si="77"/>
        <v>-0.41390177244192444</v>
      </c>
      <c r="AN106" s="28">
        <f t="shared" si="87"/>
        <v>28.729678242500469</v>
      </c>
      <c r="AO106" s="28">
        <f t="shared" si="88"/>
        <v>-76.836957053965406</v>
      </c>
      <c r="AP106">
        <f t="shared" si="65"/>
        <v>23.609121289162623</v>
      </c>
      <c r="AQ106">
        <f t="shared" si="66"/>
        <v>-26.020599913279625</v>
      </c>
      <c r="AR106" s="28">
        <f t="shared" si="89"/>
        <v>15.353110062385483</v>
      </c>
      <c r="AS106" s="30">
        <f t="shared" si="90"/>
        <v>-150.06694077735341</v>
      </c>
      <c r="AT106" s="28">
        <f t="shared" si="78"/>
        <v>4.7667735644077372E-6</v>
      </c>
      <c r="AU106" s="28">
        <f t="shared" si="79"/>
        <v>6.0026455315315017E-2</v>
      </c>
      <c r="AV106" s="29">
        <f t="shared" si="80"/>
        <v>-1.1916940901833035E-8</v>
      </c>
      <c r="AW106" s="28">
        <f t="shared" si="81"/>
        <v>-3.0013238610949703E-3</v>
      </c>
      <c r="AX106" s="31">
        <f t="shared" si="91"/>
        <v>4.7548566235059039E-6</v>
      </c>
      <c r="AY106" s="28">
        <f t="shared" si="92"/>
        <v>5.7025131454220043E-2</v>
      </c>
      <c r="AZ106" s="8">
        <f t="shared" si="93"/>
        <v>15.353114817242107</v>
      </c>
      <c r="BA106" s="8">
        <f t="shared" si="94"/>
        <v>-150.00991564589918</v>
      </c>
      <c r="BB106" s="8">
        <f t="shared" si="95"/>
        <v>29.990084354100816</v>
      </c>
      <c r="BD106" s="32">
        <f t="shared" si="96"/>
        <v>15</v>
      </c>
      <c r="BE106" s="32">
        <f t="shared" si="97"/>
        <v>-150</v>
      </c>
      <c r="BF106" s="32">
        <f t="shared" si="98"/>
        <v>30</v>
      </c>
    </row>
    <row r="107" spans="22:58" x14ac:dyDescent="0.2">
      <c r="V107" s="27">
        <v>2.0299999999999998</v>
      </c>
      <c r="W107" s="32">
        <f t="shared" si="82"/>
        <v>1071.5193052376067</v>
      </c>
      <c r="X107">
        <f t="shared" si="67"/>
        <v>-2.0749887507672389</v>
      </c>
      <c r="Y107" s="28">
        <f t="shared" si="68"/>
        <v>-9.0891609775458093</v>
      </c>
      <c r="Z107" s="28">
        <f t="shared" si="69"/>
        <v>-69.439891287108551</v>
      </c>
      <c r="AA107" s="28">
        <f t="shared" si="70"/>
        <v>2.5365949142670499E-2</v>
      </c>
      <c r="AB107" s="28">
        <f t="shared" si="71"/>
        <v>-4.3766783630374375</v>
      </c>
      <c r="AC107" s="28">
        <f t="shared" si="83"/>
        <v>3.4299811945551614E-6</v>
      </c>
      <c r="AD107" s="28">
        <f t="shared" si="72"/>
        <v>5.0918583980022178E-2</v>
      </c>
      <c r="AE107" s="28">
        <f t="shared" si="84"/>
        <v>-11.138780349189183</v>
      </c>
      <c r="AF107" s="28">
        <f t="shared" si="85"/>
        <v>-73.765651066165972</v>
      </c>
      <c r="AG107" s="28">
        <f t="shared" si="64"/>
        <v>92.110410468749379</v>
      </c>
      <c r="AH107" s="28">
        <f t="shared" si="73"/>
        <v>-63.825304027872306</v>
      </c>
      <c r="AI107" s="28">
        <f t="shared" si="74"/>
        <v>-89.963114348301161</v>
      </c>
      <c r="AJ107" s="28">
        <f t="shared" si="86"/>
        <v>0.25600193445448943</v>
      </c>
      <c r="AK107" s="28">
        <f t="shared" si="75"/>
        <v>13.84256866285973</v>
      </c>
      <c r="AL107" s="29">
        <f t="shared" si="76"/>
        <v>-2.3732137839917666E-4</v>
      </c>
      <c r="AM107" s="28">
        <f t="shared" si="77"/>
        <v>-0.42354243601281027</v>
      </c>
      <c r="AN107" s="28">
        <f t="shared" si="87"/>
        <v>28.540871053953161</v>
      </c>
      <c r="AO107" s="28">
        <f t="shared" si="88"/>
        <v>-76.544088121454237</v>
      </c>
      <c r="AP107">
        <f t="shared" si="65"/>
        <v>23.609121289162623</v>
      </c>
      <c r="AQ107">
        <f t="shared" si="66"/>
        <v>-26.020599913279625</v>
      </c>
      <c r="AR107" s="28">
        <f t="shared" si="89"/>
        <v>14.990612080646976</v>
      </c>
      <c r="AS107" s="30">
        <f t="shared" si="90"/>
        <v>-150.30973918762021</v>
      </c>
      <c r="AT107" s="28">
        <f t="shared" si="78"/>
        <v>4.9914245515263183E-6</v>
      </c>
      <c r="AU107" s="28">
        <f t="shared" si="79"/>
        <v>6.1424650016494796E-2</v>
      </c>
      <c r="AV107" s="29">
        <f t="shared" si="80"/>
        <v>-1.2478567147797303E-8</v>
      </c>
      <c r="AW107" s="28">
        <f t="shared" si="81"/>
        <v>-3.071233674491108E-3</v>
      </c>
      <c r="AX107" s="31">
        <f t="shared" si="91"/>
        <v>4.9789459843785211E-6</v>
      </c>
      <c r="AY107" s="28">
        <f t="shared" si="92"/>
        <v>5.8353416342003687E-2</v>
      </c>
      <c r="AZ107" s="8">
        <f t="shared" si="93"/>
        <v>14.99061705959296</v>
      </c>
      <c r="BA107" s="8">
        <f t="shared" si="94"/>
        <v>-150.25138577127819</v>
      </c>
      <c r="BB107" s="8">
        <f t="shared" si="95"/>
        <v>29.748614228721806</v>
      </c>
      <c r="BD107" s="32">
        <f t="shared" si="96"/>
        <v>15</v>
      </c>
      <c r="BE107" s="32">
        <f t="shared" si="97"/>
        <v>-150</v>
      </c>
      <c r="BF107" s="32">
        <f t="shared" si="98"/>
        <v>30</v>
      </c>
    </row>
    <row r="108" spans="22:58" x14ac:dyDescent="0.2">
      <c r="V108" s="27">
        <v>2.04</v>
      </c>
      <c r="W108" s="32">
        <f t="shared" si="82"/>
        <v>1096.4781961431861</v>
      </c>
      <c r="X108">
        <f t="shared" si="67"/>
        <v>-2.0749887507672389</v>
      </c>
      <c r="Y108" s="28">
        <f t="shared" si="68"/>
        <v>-9.2649863135707857</v>
      </c>
      <c r="Z108" s="28">
        <f t="shared" si="69"/>
        <v>-69.869942010683417</v>
      </c>
      <c r="AA108" s="28">
        <f t="shared" si="70"/>
        <v>2.6557761558329444E-2</v>
      </c>
      <c r="AB108" s="28">
        <f t="shared" si="71"/>
        <v>-4.4782143085529489</v>
      </c>
      <c r="AC108" s="28">
        <f t="shared" si="83"/>
        <v>3.5916311611415616E-6</v>
      </c>
      <c r="AD108" s="28">
        <f t="shared" si="72"/>
        <v>5.2104629517148726E-2</v>
      </c>
      <c r="AE108" s="28">
        <f t="shared" si="84"/>
        <v>-11.313413711148533</v>
      </c>
      <c r="AF108" s="28">
        <f t="shared" si="85"/>
        <v>-74.296051689719221</v>
      </c>
      <c r="AG108" s="28">
        <f t="shared" si="64"/>
        <v>92.110410468749379</v>
      </c>
      <c r="AH108" s="28">
        <f t="shared" si="73"/>
        <v>-64.025303946862437</v>
      </c>
      <c r="AI108" s="28">
        <f t="shared" si="74"/>
        <v>-89.96395396801654</v>
      </c>
      <c r="AJ108" s="28">
        <f t="shared" si="86"/>
        <v>0.26770244812703875</v>
      </c>
      <c r="AK108" s="28">
        <f t="shared" si="75"/>
        <v>14.152186350971341</v>
      </c>
      <c r="AL108" s="29">
        <f t="shared" si="76"/>
        <v>-2.4850567039502556E-4</v>
      </c>
      <c r="AM108" s="28">
        <f t="shared" si="77"/>
        <v>-0.43340763465405407</v>
      </c>
      <c r="AN108" s="28">
        <f t="shared" si="87"/>
        <v>28.352560464343586</v>
      </c>
      <c r="AO108" s="28">
        <f t="shared" si="88"/>
        <v>-76.245175251699266</v>
      </c>
      <c r="AP108">
        <f t="shared" si="65"/>
        <v>23.609121289162623</v>
      </c>
      <c r="AQ108">
        <f t="shared" si="66"/>
        <v>-26.020599913279625</v>
      </c>
      <c r="AR108" s="28">
        <f t="shared" si="89"/>
        <v>14.627668129078053</v>
      </c>
      <c r="AS108" s="30">
        <f t="shared" si="90"/>
        <v>-150.54122694141847</v>
      </c>
      <c r="AT108" s="28">
        <f t="shared" si="78"/>
        <v>5.2266630030879364E-6</v>
      </c>
      <c r="AU108" s="28">
        <f t="shared" si="79"/>
        <v>6.2855412780308706E-2</v>
      </c>
      <c r="AV108" s="29">
        <f t="shared" si="80"/>
        <v>-1.3066664182794557E-8</v>
      </c>
      <c r="AW108" s="28">
        <f t="shared" si="81"/>
        <v>-3.1427718966215651E-3</v>
      </c>
      <c r="AX108" s="31">
        <f t="shared" si="91"/>
        <v>5.2135963389051415E-6</v>
      </c>
      <c r="AY108" s="28">
        <f t="shared" si="92"/>
        <v>5.9712640883687142E-2</v>
      </c>
      <c r="AZ108" s="8">
        <f t="shared" si="93"/>
        <v>14.627673342674392</v>
      </c>
      <c r="BA108" s="8">
        <f t="shared" si="94"/>
        <v>-150.4815143005348</v>
      </c>
      <c r="BB108" s="8">
        <f t="shared" si="95"/>
        <v>29.518485699465202</v>
      </c>
      <c r="BD108" s="32">
        <f t="shared" si="96"/>
        <v>15</v>
      </c>
      <c r="BE108" s="32">
        <f t="shared" si="97"/>
        <v>-150</v>
      </c>
      <c r="BF108" s="32">
        <f t="shared" si="98"/>
        <v>30</v>
      </c>
    </row>
    <row r="109" spans="22:58" x14ac:dyDescent="0.2">
      <c r="V109" s="27">
        <v>2.0499999999999998</v>
      </c>
      <c r="W109" s="32">
        <f t="shared" si="82"/>
        <v>1122.0184543019634</v>
      </c>
      <c r="X109">
        <f t="shared" si="67"/>
        <v>-2.0749887507672389</v>
      </c>
      <c r="Y109" s="28">
        <f t="shared" si="68"/>
        <v>-9.4417733885111836</v>
      </c>
      <c r="Z109" s="28">
        <f t="shared" si="69"/>
        <v>-70.292502533657412</v>
      </c>
      <c r="AA109" s="28">
        <f t="shared" si="70"/>
        <v>2.7805391914586267E-2</v>
      </c>
      <c r="AB109" s="28">
        <f t="shared" si="71"/>
        <v>-4.5820861559617176</v>
      </c>
      <c r="AC109" s="28">
        <f t="shared" si="83"/>
        <v>3.7608994492018186E-6</v>
      </c>
      <c r="AD109" s="28">
        <f t="shared" si="72"/>
        <v>5.3318301557581244E-2</v>
      </c>
      <c r="AE109" s="28">
        <f t="shared" si="84"/>
        <v>-11.488952986464387</v>
      </c>
      <c r="AF109" s="28">
        <f t="shared" si="85"/>
        <v>-74.821270388061549</v>
      </c>
      <c r="AG109" s="28">
        <f t="shared" si="64"/>
        <v>92.110410468749379</v>
      </c>
      <c r="AH109" s="28">
        <f t="shared" si="73"/>
        <v>-64.225303869498589</v>
      </c>
      <c r="AI109" s="28">
        <f t="shared" si="74"/>
        <v>-89.964774475668847</v>
      </c>
      <c r="AJ109" s="28">
        <f t="shared" si="86"/>
        <v>0.27992069732071323</v>
      </c>
      <c r="AK109" s="28">
        <f t="shared" si="75"/>
        <v>14.468144755978573</v>
      </c>
      <c r="AL109" s="29">
        <f t="shared" si="76"/>
        <v>-2.6021703096529107E-4</v>
      </c>
      <c r="AM109" s="28">
        <f t="shared" si="77"/>
        <v>-0.44350259668350095</v>
      </c>
      <c r="AN109" s="28">
        <f t="shared" si="87"/>
        <v>28.164767079540535</v>
      </c>
      <c r="AO109" s="28">
        <f t="shared" si="88"/>
        <v>-75.940132316373777</v>
      </c>
      <c r="AP109">
        <f t="shared" si="65"/>
        <v>23.609121289162623</v>
      </c>
      <c r="AQ109">
        <f t="shared" si="66"/>
        <v>-26.020599913279625</v>
      </c>
      <c r="AR109" s="28">
        <f t="shared" si="89"/>
        <v>14.264335468959146</v>
      </c>
      <c r="AS109" s="30">
        <f t="shared" si="90"/>
        <v>-150.76140270443534</v>
      </c>
      <c r="AT109" s="28">
        <f t="shared" si="78"/>
        <v>5.472987886021697E-6</v>
      </c>
      <c r="AU109" s="28">
        <f t="shared" si="79"/>
        <v>6.4319502208970675E-2</v>
      </c>
      <c r="AV109" s="29">
        <f t="shared" si="80"/>
        <v>-1.3682477917918921E-8</v>
      </c>
      <c r="AW109" s="28">
        <f t="shared" si="81"/>
        <v>-3.215976457997735E-3</v>
      </c>
      <c r="AX109" s="31">
        <f t="shared" si="91"/>
        <v>5.4593054081037782E-6</v>
      </c>
      <c r="AY109" s="28">
        <f t="shared" si="92"/>
        <v>6.1103525750972942E-2</v>
      </c>
      <c r="AZ109" s="8">
        <f t="shared" si="93"/>
        <v>14.264340928264554</v>
      </c>
      <c r="BA109" s="8">
        <f t="shared" si="94"/>
        <v>-150.70029917868436</v>
      </c>
      <c r="BB109" s="8">
        <f t="shared" si="95"/>
        <v>29.299700821315639</v>
      </c>
      <c r="BD109" s="32">
        <f t="shared" si="96"/>
        <v>14</v>
      </c>
      <c r="BE109" s="32">
        <f t="shared" si="97"/>
        <v>-151</v>
      </c>
      <c r="BF109" s="32">
        <f t="shared" si="98"/>
        <v>29</v>
      </c>
    </row>
    <row r="110" spans="22:58" x14ac:dyDescent="0.2">
      <c r="V110" s="27">
        <v>2.06</v>
      </c>
      <c r="W110" s="32">
        <f t="shared" si="82"/>
        <v>1148.1536214968835</v>
      </c>
      <c r="X110">
        <f t="shared" si="67"/>
        <v>-2.0749887507672389</v>
      </c>
      <c r="Y110" s="28">
        <f t="shared" si="68"/>
        <v>-9.619488791441789</v>
      </c>
      <c r="Z110" s="28">
        <f t="shared" si="69"/>
        <v>-70.707612977357456</v>
      </c>
      <c r="AA110" s="28">
        <f t="shared" si="70"/>
        <v>2.9111437240203573E-2</v>
      </c>
      <c r="AB110" s="28">
        <f t="shared" si="71"/>
        <v>-4.6883462468637314</v>
      </c>
      <c r="AC110" s="28">
        <f t="shared" si="83"/>
        <v>3.9381451003874178E-6</v>
      </c>
      <c r="AD110" s="28">
        <f t="shared" si="72"/>
        <v>5.4560243601941484E-2</v>
      </c>
      <c r="AE110" s="28">
        <f t="shared" si="84"/>
        <v>-11.665362166823725</v>
      </c>
      <c r="AF110" s="28">
        <f t="shared" si="85"/>
        <v>-75.341398980619246</v>
      </c>
      <c r="AG110" s="28">
        <f t="shared" si="64"/>
        <v>92.110410468749379</v>
      </c>
      <c r="AH110" s="28">
        <f t="shared" si="73"/>
        <v>-64.425303795616713</v>
      </c>
      <c r="AI110" s="28">
        <f t="shared" si="74"/>
        <v>-89.965576306300704</v>
      </c>
      <c r="AJ110" s="28">
        <f t="shared" si="86"/>
        <v>0.29267803895827793</v>
      </c>
      <c r="AK110" s="28">
        <f t="shared" si="75"/>
        <v>14.790534504715042</v>
      </c>
      <c r="AL110" s="29">
        <f t="shared" si="76"/>
        <v>-2.7248029710416106E-4</v>
      </c>
      <c r="AM110" s="28">
        <f t="shared" si="77"/>
        <v>-0.45383267207517725</v>
      </c>
      <c r="AN110" s="28">
        <f t="shared" si="87"/>
        <v>27.977512231793838</v>
      </c>
      <c r="AO110" s="28">
        <f t="shared" si="88"/>
        <v>-75.628874473660844</v>
      </c>
      <c r="AP110">
        <f t="shared" si="65"/>
        <v>23.609121289162623</v>
      </c>
      <c r="AQ110">
        <f t="shared" si="66"/>
        <v>-26.020599913279625</v>
      </c>
      <c r="AR110" s="28">
        <f t="shared" si="89"/>
        <v>13.90067144085311</v>
      </c>
      <c r="AS110" s="30">
        <f t="shared" si="90"/>
        <v>-150.97027345428009</v>
      </c>
      <c r="AT110" s="28">
        <f t="shared" si="78"/>
        <v>5.7309216890189446E-6</v>
      </c>
      <c r="AU110" s="28">
        <f t="shared" si="79"/>
        <v>6.5817694574423144E-2</v>
      </c>
      <c r="AV110" s="29">
        <f t="shared" si="80"/>
        <v>-1.4327314052568154E-8</v>
      </c>
      <c r="AW110" s="28">
        <f t="shared" si="81"/>
        <v>-3.2908861726460895E-3</v>
      </c>
      <c r="AX110" s="31">
        <f t="shared" si="91"/>
        <v>5.7165943749663762E-6</v>
      </c>
      <c r="AY110" s="28">
        <f t="shared" si="92"/>
        <v>6.2526808401777059E-2</v>
      </c>
      <c r="AZ110" s="8">
        <f t="shared" si="93"/>
        <v>13.900677157447484</v>
      </c>
      <c r="BA110" s="8">
        <f t="shared" si="94"/>
        <v>-150.90774664587832</v>
      </c>
      <c r="BB110" s="8">
        <f t="shared" si="95"/>
        <v>29.092253354121681</v>
      </c>
      <c r="BD110" s="32">
        <f t="shared" si="96"/>
        <v>14</v>
      </c>
      <c r="BE110" s="32">
        <f t="shared" si="97"/>
        <v>-151</v>
      </c>
      <c r="BF110" s="32">
        <f t="shared" si="98"/>
        <v>29</v>
      </c>
    </row>
    <row r="111" spans="22:58" x14ac:dyDescent="0.2">
      <c r="V111" s="27">
        <v>2.0699999999999998</v>
      </c>
      <c r="W111" s="32">
        <f t="shared" si="82"/>
        <v>1174.8975549395293</v>
      </c>
      <c r="X111">
        <f t="shared" si="67"/>
        <v>-2.0749887507672389</v>
      </c>
      <c r="Y111" s="28">
        <f t="shared" si="68"/>
        <v>-9.7980998890556066</v>
      </c>
      <c r="Z111" s="28">
        <f t="shared" si="69"/>
        <v>-71.115319069091868</v>
      </c>
      <c r="AA111" s="28">
        <f t="shared" si="70"/>
        <v>3.047861374995748E-2</v>
      </c>
      <c r="AB111" s="28">
        <f t="shared" si="71"/>
        <v>-4.7970479962850305</v>
      </c>
      <c r="AC111" s="28">
        <f t="shared" si="83"/>
        <v>4.123744072523589E-6</v>
      </c>
      <c r="AD111" s="28">
        <f t="shared" si="72"/>
        <v>5.5831114139669374E-2</v>
      </c>
      <c r="AE111" s="28">
        <f t="shared" si="84"/>
        <v>-11.842605902328815</v>
      </c>
      <c r="AF111" s="28">
        <f t="shared" si="85"/>
        <v>-75.856535951237234</v>
      </c>
      <c r="AG111" s="28">
        <f t="shared" si="64"/>
        <v>92.110410468749379</v>
      </c>
      <c r="AH111" s="28">
        <f t="shared" si="73"/>
        <v>-64.625303725060036</v>
      </c>
      <c r="AI111" s="28">
        <f t="shared" si="74"/>
        <v>-89.966359885052086</v>
      </c>
      <c r="AJ111" s="28">
        <f t="shared" si="86"/>
        <v>0.30599657156208881</v>
      </c>
      <c r="AK111" s="28">
        <f t="shared" si="75"/>
        <v>15.119444842462588</v>
      </c>
      <c r="AL111" s="29">
        <f t="shared" si="76"/>
        <v>-2.853214760559702E-4</v>
      </c>
      <c r="AM111" s="28">
        <f t="shared" si="77"/>
        <v>-0.46440333528394201</v>
      </c>
      <c r="AN111" s="28">
        <f t="shared" si="87"/>
        <v>27.790817993775377</v>
      </c>
      <c r="AO111" s="28">
        <f t="shared" si="88"/>
        <v>-75.311318377873448</v>
      </c>
      <c r="AP111">
        <f t="shared" si="65"/>
        <v>23.609121289162623</v>
      </c>
      <c r="AQ111">
        <f t="shared" si="66"/>
        <v>-26.020599913279625</v>
      </c>
      <c r="AR111" s="28">
        <f t="shared" si="89"/>
        <v>13.536733467329562</v>
      </c>
      <c r="AS111" s="30">
        <f t="shared" si="90"/>
        <v>-151.1678543291107</v>
      </c>
      <c r="AT111" s="28">
        <f t="shared" si="78"/>
        <v>6.0010115199269909E-6</v>
      </c>
      <c r="AU111" s="28">
        <f t="shared" si="79"/>
        <v>6.7350784229889313E-2</v>
      </c>
      <c r="AV111" s="29">
        <f t="shared" si="80"/>
        <v>-1.5002538074443721E-8</v>
      </c>
      <c r="AW111" s="28">
        <f t="shared" si="81"/>
        <v>-3.3675407586878487E-3</v>
      </c>
      <c r="AX111" s="31">
        <f t="shared" si="91"/>
        <v>5.9860089818525474E-6</v>
      </c>
      <c r="AY111" s="28">
        <f t="shared" si="92"/>
        <v>6.3983243471201462E-2</v>
      </c>
      <c r="AZ111" s="8">
        <f t="shared" si="93"/>
        <v>13.536739453338544</v>
      </c>
      <c r="BA111" s="8">
        <f t="shared" si="94"/>
        <v>-151.1038710856395</v>
      </c>
      <c r="BB111" s="8">
        <f t="shared" si="95"/>
        <v>28.896128914360503</v>
      </c>
      <c r="BD111" s="32">
        <f t="shared" si="96"/>
        <v>14</v>
      </c>
      <c r="BE111" s="32">
        <f t="shared" si="97"/>
        <v>-151</v>
      </c>
      <c r="BF111" s="32">
        <f t="shared" si="98"/>
        <v>29</v>
      </c>
    </row>
    <row r="112" spans="22:58" x14ac:dyDescent="0.2">
      <c r="V112" s="27">
        <v>2.08</v>
      </c>
      <c r="W112" s="32">
        <f t="shared" si="82"/>
        <v>1202.2644346174136</v>
      </c>
      <c r="X112">
        <f t="shared" si="67"/>
        <v>-2.0749887507672389</v>
      </c>
      <c r="Y112" s="28">
        <f t="shared" si="68"/>
        <v>-9.9775748387209013</v>
      </c>
      <c r="Z112" s="28">
        <f t="shared" si="69"/>
        <v>-71.515671774040641</v>
      </c>
      <c r="AA112" s="28">
        <f t="shared" si="70"/>
        <v>3.1909762156960848E-2</v>
      </c>
      <c r="AB112" s="28">
        <f t="shared" si="71"/>
        <v>-4.9082459075181903</v>
      </c>
      <c r="AC112" s="28">
        <f t="shared" si="83"/>
        <v>4.3180900457814044E-6</v>
      </c>
      <c r="AD112" s="28">
        <f t="shared" si="72"/>
        <v>5.7131586998141234E-2</v>
      </c>
      <c r="AE112" s="28">
        <f t="shared" si="84"/>
        <v>-12.020649509241135</v>
      </c>
      <c r="AF112" s="28">
        <f t="shared" si="85"/>
        <v>-76.366786094560695</v>
      </c>
      <c r="AG112" s="28">
        <f t="shared" si="64"/>
        <v>92.110410468749379</v>
      </c>
      <c r="AH112" s="28">
        <f t="shared" si="73"/>
        <v>-64.825303657678973</v>
      </c>
      <c r="AI112" s="28">
        <f t="shared" si="74"/>
        <v>-89.967125627385656</v>
      </c>
      <c r="AJ112" s="28">
        <f t="shared" si="86"/>
        <v>0.31989914850944257</v>
      </c>
      <c r="AK112" s="28">
        <f t="shared" si="75"/>
        <v>15.45496341469962</v>
      </c>
      <c r="AL112" s="29">
        <f t="shared" si="76"/>
        <v>-2.9876780043238625E-4</v>
      </c>
      <c r="AM112" s="28">
        <f t="shared" si="77"/>
        <v>-0.47522018813529415</v>
      </c>
      <c r="AN112" s="28">
        <f t="shared" si="87"/>
        <v>27.604707191779415</v>
      </c>
      <c r="AO112" s="28">
        <f t="shared" si="88"/>
        <v>-74.987382400821332</v>
      </c>
      <c r="AP112">
        <f t="shared" si="65"/>
        <v>23.609121289162623</v>
      </c>
      <c r="AQ112">
        <f t="shared" si="66"/>
        <v>-26.020599913279625</v>
      </c>
      <c r="AR112" s="28">
        <f t="shared" si="89"/>
        <v>13.172579058421277</v>
      </c>
      <c r="AS112" s="30">
        <f t="shared" si="90"/>
        <v>-151.35416849538203</v>
      </c>
      <c r="AT112" s="28">
        <f t="shared" si="78"/>
        <v>6.2838302745020146E-6</v>
      </c>
      <c r="AU112" s="28">
        <f t="shared" si="79"/>
        <v>6.8919584031011449E-2</v>
      </c>
      <c r="AV112" s="29">
        <f t="shared" si="80"/>
        <v>-1.5709586831480473E-8</v>
      </c>
      <c r="AW112" s="28">
        <f t="shared" si="81"/>
        <v>-3.4459808593980856E-3</v>
      </c>
      <c r="AX112" s="31">
        <f t="shared" si="91"/>
        <v>6.2681206876705345E-6</v>
      </c>
      <c r="AY112" s="28">
        <f t="shared" si="92"/>
        <v>6.5473603171613368E-2</v>
      </c>
      <c r="AZ112" s="8">
        <f t="shared" si="93"/>
        <v>13.172585326541965</v>
      </c>
      <c r="BA112" s="8">
        <f t="shared" si="94"/>
        <v>-151.2886948922104</v>
      </c>
      <c r="BB112" s="8">
        <f t="shared" si="95"/>
        <v>28.711305107789599</v>
      </c>
      <c r="BD112" s="32">
        <f t="shared" si="96"/>
        <v>13</v>
      </c>
      <c r="BE112" s="32">
        <f t="shared" si="97"/>
        <v>-151</v>
      </c>
      <c r="BF112" s="32">
        <f t="shared" si="98"/>
        <v>29</v>
      </c>
    </row>
    <row r="113" spans="22:58" x14ac:dyDescent="0.2">
      <c r="V113" s="27">
        <v>2.09</v>
      </c>
      <c r="W113" s="32">
        <f t="shared" si="82"/>
        <v>1230.2687708123822</v>
      </c>
      <c r="X113">
        <f t="shared" si="67"/>
        <v>-2.0749887507672389</v>
      </c>
      <c r="Y113" s="28">
        <f t="shared" si="68"/>
        <v>-10.157882598385852</v>
      </c>
      <c r="Z113" s="28">
        <f t="shared" si="69"/>
        <v>-71.908726935816176</v>
      </c>
      <c r="AA113" s="28">
        <f t="shared" si="70"/>
        <v>3.3407853206626606E-2</v>
      </c>
      <c r="AB113" s="28">
        <f t="shared" si="71"/>
        <v>-5.0219955866130084</v>
      </c>
      <c r="AC113" s="28">
        <f t="shared" si="83"/>
        <v>4.5215952539218502E-6</v>
      </c>
      <c r="AD113" s="28">
        <f t="shared" si="72"/>
        <v>5.8462351699917377E-2</v>
      </c>
      <c r="AE113" s="28">
        <f t="shared" si="84"/>
        <v>-12.199458974351209</v>
      </c>
      <c r="AF113" s="28">
        <f t="shared" si="85"/>
        <v>-76.872260170729263</v>
      </c>
      <c r="AG113" s="28">
        <f t="shared" si="64"/>
        <v>92.110410468749379</v>
      </c>
      <c r="AH113" s="28">
        <f t="shared" si="73"/>
        <v>-65.02530359333052</v>
      </c>
      <c r="AI113" s="28">
        <f t="shared" si="74"/>
        <v>-89.967873939307026</v>
      </c>
      <c r="AJ113" s="28">
        <f t="shared" si="86"/>
        <v>0.33440939032098049</v>
      </c>
      <c r="AK113" s="28">
        <f t="shared" si="75"/>
        <v>15.797176036954335</v>
      </c>
      <c r="AL113" s="29">
        <f t="shared" si="76"/>
        <v>-3.1284778593300053E-4</v>
      </c>
      <c r="AM113" s="28">
        <f t="shared" si="77"/>
        <v>-0.48628896278178563</v>
      </c>
      <c r="AN113" s="28">
        <f t="shared" si="87"/>
        <v>27.419203417953909</v>
      </c>
      <c r="AO113" s="28">
        <f t="shared" si="88"/>
        <v>-74.656986865134471</v>
      </c>
      <c r="AP113">
        <f t="shared" si="65"/>
        <v>23.609121289162623</v>
      </c>
      <c r="AQ113">
        <f t="shared" si="66"/>
        <v>-26.020599913279625</v>
      </c>
      <c r="AR113" s="28">
        <f t="shared" si="89"/>
        <v>12.808265819485698</v>
      </c>
      <c r="AS113" s="30">
        <f t="shared" si="90"/>
        <v>-151.52924703586373</v>
      </c>
      <c r="AT113" s="28">
        <f t="shared" si="78"/>
        <v>6.5799778475912064E-6</v>
      </c>
      <c r="AU113" s="28">
        <f t="shared" si="79"/>
        <v>7.0524925766794949E-2</v>
      </c>
      <c r="AV113" s="29">
        <f t="shared" si="80"/>
        <v>-1.6449956959917102E-8</v>
      </c>
      <c r="AW113" s="28">
        <f t="shared" si="81"/>
        <v>-3.5262480647552906E-3</v>
      </c>
      <c r="AX113" s="31">
        <f t="shared" si="91"/>
        <v>6.5635278906312895E-6</v>
      </c>
      <c r="AY113" s="28">
        <f t="shared" si="92"/>
        <v>6.6998677702039655E-2</v>
      </c>
      <c r="AZ113" s="8">
        <f t="shared" si="93"/>
        <v>12.808272383013588</v>
      </c>
      <c r="BA113" s="8">
        <f t="shared" si="94"/>
        <v>-151.4622483581617</v>
      </c>
      <c r="BB113" s="8">
        <f t="shared" si="95"/>
        <v>28.537751641838298</v>
      </c>
      <c r="BD113" s="32">
        <f t="shared" si="96"/>
        <v>13</v>
      </c>
      <c r="BE113" s="32">
        <f t="shared" si="97"/>
        <v>-151</v>
      </c>
      <c r="BF113" s="32">
        <f t="shared" si="98"/>
        <v>29</v>
      </c>
    </row>
    <row r="114" spans="22:58" x14ac:dyDescent="0.2">
      <c r="V114" s="27">
        <v>2.1</v>
      </c>
      <c r="W114" s="32">
        <f t="shared" si="82"/>
        <v>1258.9254117941678</v>
      </c>
      <c r="X114">
        <f t="shared" si="67"/>
        <v>-2.0749887507672389</v>
      </c>
      <c r="Y114" s="28">
        <f t="shared" si="68"/>
        <v>-10.338992933537853</v>
      </c>
      <c r="Z114" s="28">
        <f t="shared" si="69"/>
        <v>-72.294544926543324</v>
      </c>
      <c r="AA114" s="28">
        <f t="shared" si="70"/>
        <v>3.4975993440079449E-2</v>
      </c>
      <c r="AB114" s="28">
        <f t="shared" si="71"/>
        <v>-5.1383537564634461</v>
      </c>
      <c r="AC114" s="28">
        <f t="shared" si="83"/>
        <v>4.7346913579697041E-6</v>
      </c>
      <c r="AD114" s="28">
        <f t="shared" si="72"/>
        <v>5.9824113828311043E-2</v>
      </c>
      <c r="AE114" s="28">
        <f t="shared" si="84"/>
        <v>-12.379000956173655</v>
      </c>
      <c r="AF114" s="28">
        <f t="shared" si="85"/>
        <v>-77.373074569178456</v>
      </c>
      <c r="AG114" s="28">
        <f t="shared" si="64"/>
        <v>92.110410468749379</v>
      </c>
      <c r="AH114" s="28">
        <f t="shared" si="73"/>
        <v>-65.225303531878239</v>
      </c>
      <c r="AI114" s="28">
        <f t="shared" si="74"/>
        <v>-89.968605217580063</v>
      </c>
      <c r="AJ114" s="28">
        <f t="shared" si="86"/>
        <v>0.34955169584455081</v>
      </c>
      <c r="AK114" s="28">
        <f t="shared" si="75"/>
        <v>16.146166452598973</v>
      </c>
      <c r="AL114" s="29">
        <f t="shared" si="76"/>
        <v>-3.2759129178143616E-4</v>
      </c>
      <c r="AM114" s="28">
        <f t="shared" si="77"/>
        <v>-0.49761552472756304</v>
      </c>
      <c r="AN114" s="28">
        <f t="shared" si="87"/>
        <v>27.234331041423907</v>
      </c>
      <c r="AO114" s="28">
        <f t="shared" si="88"/>
        <v>-74.320054289708651</v>
      </c>
      <c r="AP114">
        <f t="shared" si="65"/>
        <v>23.609121289162623</v>
      </c>
      <c r="AQ114">
        <f t="shared" si="66"/>
        <v>-26.020599913279625</v>
      </c>
      <c r="AR114" s="28">
        <f t="shared" si="89"/>
        <v>12.443851461133249</v>
      </c>
      <c r="AS114" s="30">
        <f t="shared" si="90"/>
        <v>-151.69312885888712</v>
      </c>
      <c r="AT114" s="28">
        <f t="shared" si="78"/>
        <v>6.890082404101973E-6</v>
      </c>
      <c r="AU114" s="28">
        <f t="shared" si="79"/>
        <v>7.2167660600589628E-2</v>
      </c>
      <c r="AV114" s="29">
        <f t="shared" si="80"/>
        <v>-1.7225218384880793E-8</v>
      </c>
      <c r="AW114" s="28">
        <f t="shared" si="81"/>
        <v>-3.6083849334929479E-3</v>
      </c>
      <c r="AX114" s="31">
        <f t="shared" si="91"/>
        <v>6.8728571857170921E-6</v>
      </c>
      <c r="AY114" s="28">
        <f t="shared" si="92"/>
        <v>6.8559275667096686E-2</v>
      </c>
      <c r="AZ114" s="8">
        <f t="shared" si="93"/>
        <v>12.443858333990436</v>
      </c>
      <c r="BA114" s="8">
        <f t="shared" si="94"/>
        <v>-151.62456958322002</v>
      </c>
      <c r="BB114" s="8">
        <f t="shared" si="95"/>
        <v>28.375430416779977</v>
      </c>
      <c r="BD114" s="32">
        <f t="shared" si="96"/>
        <v>12</v>
      </c>
      <c r="BE114" s="32">
        <f t="shared" si="97"/>
        <v>-152</v>
      </c>
      <c r="BF114" s="32">
        <f t="shared" si="98"/>
        <v>28</v>
      </c>
    </row>
    <row r="115" spans="22:58" x14ac:dyDescent="0.2">
      <c r="V115" s="27">
        <v>2.11</v>
      </c>
      <c r="W115" s="32">
        <f t="shared" si="82"/>
        <v>1288.2495516931342</v>
      </c>
      <c r="X115">
        <f t="shared" si="67"/>
        <v>-2.0749887507672389</v>
      </c>
      <c r="Y115" s="28">
        <f t="shared" si="68"/>
        <v>-10.520876421422415</v>
      </c>
      <c r="Z115" s="28">
        <f t="shared" si="69"/>
        <v>-72.673190307173513</v>
      </c>
      <c r="AA115" s="28">
        <f t="shared" si="70"/>
        <v>3.6617431194902843E-2</v>
      </c>
      <c r="AB115" s="28">
        <f t="shared" si="71"/>
        <v>-5.2573782704324419</v>
      </c>
      <c r="AC115" s="28">
        <f t="shared" si="83"/>
        <v>4.9578303584598597E-6</v>
      </c>
      <c r="AD115" s="28">
        <f t="shared" si="72"/>
        <v>6.1217595401470377E-2</v>
      </c>
      <c r="AE115" s="28">
        <f t="shared" si="84"/>
        <v>-12.559242783164393</v>
      </c>
      <c r="AF115" s="28">
        <f t="shared" si="85"/>
        <v>-77.86935098220448</v>
      </c>
      <c r="AG115" s="28">
        <f t="shared" si="64"/>
        <v>92.110410468749379</v>
      </c>
      <c r="AH115" s="28">
        <f t="shared" si="73"/>
        <v>-65.425303473191761</v>
      </c>
      <c r="AI115" s="28">
        <f t="shared" si="74"/>
        <v>-89.969319849937236</v>
      </c>
      <c r="AJ115" s="28">
        <f t="shared" si="86"/>
        <v>0.36535125218853653</v>
      </c>
      <c r="AK115" s="28">
        <f t="shared" si="75"/>
        <v>16.502016078470202</v>
      </c>
      <c r="AL115" s="29">
        <f t="shared" si="76"/>
        <v>-3.4302958400839797E-4</v>
      </c>
      <c r="AM115" s="28">
        <f t="shared" si="77"/>
        <v>-0.50920587592255395</v>
      </c>
      <c r="AN115" s="28">
        <f t="shared" si="87"/>
        <v>27.050115218162144</v>
      </c>
      <c r="AO115" s="28">
        <f t="shared" si="88"/>
        <v>-73.976509647389591</v>
      </c>
      <c r="AP115">
        <f t="shared" si="65"/>
        <v>23.609121289162623</v>
      </c>
      <c r="AQ115">
        <f t="shared" si="66"/>
        <v>-26.020599913279625</v>
      </c>
      <c r="AR115" s="28">
        <f t="shared" si="89"/>
        <v>12.079393810880745</v>
      </c>
      <c r="AS115" s="30">
        <f t="shared" si="90"/>
        <v>-151.84586062959409</v>
      </c>
      <c r="AT115" s="28">
        <f t="shared" si="78"/>
        <v>7.2148017136153344E-6</v>
      </c>
      <c r="AU115" s="28">
        <f t="shared" si="79"/>
        <v>7.3848659521339205E-2</v>
      </c>
      <c r="AV115" s="29">
        <f t="shared" si="80"/>
        <v>-1.8037018177697186E-8</v>
      </c>
      <c r="AW115" s="28">
        <f t="shared" si="81"/>
        <v>-3.6924350156647204E-3</v>
      </c>
      <c r="AX115" s="31">
        <f t="shared" si="91"/>
        <v>7.1967646954376372E-6</v>
      </c>
      <c r="AY115" s="28">
        <f t="shared" si="92"/>
        <v>7.0156224505674492E-2</v>
      </c>
      <c r="AZ115" s="8">
        <f t="shared" si="93"/>
        <v>12.079401007645441</v>
      </c>
      <c r="BA115" s="8">
        <f t="shared" si="94"/>
        <v>-151.77570440508842</v>
      </c>
      <c r="BB115" s="8">
        <f t="shared" si="95"/>
        <v>28.224295594911581</v>
      </c>
      <c r="BD115" s="32">
        <f t="shared" si="96"/>
        <v>12</v>
      </c>
      <c r="BE115" s="32">
        <f t="shared" si="97"/>
        <v>-152</v>
      </c>
      <c r="BF115" s="32">
        <f t="shared" si="98"/>
        <v>28</v>
      </c>
    </row>
    <row r="116" spans="22:58" x14ac:dyDescent="0.2">
      <c r="V116" s="27">
        <v>2.12</v>
      </c>
      <c r="W116" s="32">
        <f t="shared" si="82"/>
        <v>1318.2567385564084</v>
      </c>
      <c r="X116">
        <f t="shared" si="67"/>
        <v>-2.0749887507672389</v>
      </c>
      <c r="Y116" s="28">
        <f t="shared" si="68"/>
        <v>-10.703504452723969</v>
      </c>
      <c r="Z116" s="28">
        <f t="shared" si="69"/>
        <v>-73.044731498624174</v>
      </c>
      <c r="AA116" s="28">
        <f t="shared" si="70"/>
        <v>3.8335562851240547E-2</v>
      </c>
      <c r="AB116" s="28">
        <f t="shared" si="71"/>
        <v>-5.3791281254520928</v>
      </c>
      <c r="AC116" s="28">
        <f t="shared" si="83"/>
        <v>5.1914855655425689E-6</v>
      </c>
      <c r="AD116" s="28">
        <f t="shared" si="72"/>
        <v>6.2643535255172675E-2</v>
      </c>
      <c r="AE116" s="28">
        <f t="shared" si="84"/>
        <v>-12.740152449154403</v>
      </c>
      <c r="AF116" s="28">
        <f t="shared" si="85"/>
        <v>-78.361216088821095</v>
      </c>
      <c r="AG116" s="28">
        <f t="shared" si="64"/>
        <v>92.110410468749379</v>
      </c>
      <c r="AH116" s="28">
        <f t="shared" si="73"/>
        <v>-65.625303417146625</v>
      </c>
      <c r="AI116" s="28">
        <f t="shared" si="74"/>
        <v>-89.97001821528518</v>
      </c>
      <c r="AJ116" s="28">
        <f t="shared" si="86"/>
        <v>0.38183404325026765</v>
      </c>
      <c r="AK116" s="28">
        <f t="shared" si="75"/>
        <v>16.864803738258022</v>
      </c>
      <c r="AL116" s="29">
        <f t="shared" si="76"/>
        <v>-3.5919540171118854E-4</v>
      </c>
      <c r="AM116" s="28">
        <f t="shared" si="77"/>
        <v>-0.52106615792787525</v>
      </c>
      <c r="AN116" s="28">
        <f t="shared" si="87"/>
        <v>26.866581899451312</v>
      </c>
      <c r="AO116" s="28">
        <f t="shared" si="88"/>
        <v>-73.626280634955037</v>
      </c>
      <c r="AP116">
        <f t="shared" si="65"/>
        <v>23.609121289162623</v>
      </c>
      <c r="AQ116">
        <f t="shared" si="66"/>
        <v>-26.020599913279625</v>
      </c>
      <c r="AR116" s="28">
        <f t="shared" si="89"/>
        <v>11.714950826179908</v>
      </c>
      <c r="AS116" s="30">
        <f t="shared" si="90"/>
        <v>-151.98749672377613</v>
      </c>
      <c r="AT116" s="28">
        <f t="shared" si="78"/>
        <v>7.5548245467147729E-6</v>
      </c>
      <c r="AU116" s="28">
        <f t="shared" si="79"/>
        <v>7.5568813805339891E-2</v>
      </c>
      <c r="AV116" s="29">
        <f t="shared" si="80"/>
        <v>-1.8887076698580596E-8</v>
      </c>
      <c r="AW116" s="28">
        <f t="shared" si="81"/>
        <v>-3.7784428757352646E-3</v>
      </c>
      <c r="AX116" s="31">
        <f t="shared" si="91"/>
        <v>7.5359374700161926E-6</v>
      </c>
      <c r="AY116" s="28">
        <f t="shared" si="92"/>
        <v>7.1790370929604622E-2</v>
      </c>
      <c r="AZ116" s="8">
        <f t="shared" si="93"/>
        <v>11.714958362117379</v>
      </c>
      <c r="BA116" s="8">
        <f t="shared" si="94"/>
        <v>-151.91570635284654</v>
      </c>
      <c r="BB116" s="8">
        <f t="shared" si="95"/>
        <v>28.084293647153459</v>
      </c>
      <c r="BD116" s="32">
        <f t="shared" si="96"/>
        <v>12</v>
      </c>
      <c r="BE116" s="32">
        <f t="shared" si="97"/>
        <v>-152</v>
      </c>
      <c r="BF116" s="32">
        <f t="shared" si="98"/>
        <v>28</v>
      </c>
    </row>
    <row r="117" spans="22:58" x14ac:dyDescent="0.2">
      <c r="V117" s="27">
        <v>2.13</v>
      </c>
      <c r="W117" s="32">
        <f t="shared" si="82"/>
        <v>1348.9628825916539</v>
      </c>
      <c r="X117">
        <f t="shared" si="67"/>
        <v>-2.0749887507672389</v>
      </c>
      <c r="Y117" s="28">
        <f t="shared" si="68"/>
        <v>-10.886849230906424</v>
      </c>
      <c r="Z117" s="28">
        <f t="shared" si="69"/>
        <v>-73.409240464218243</v>
      </c>
      <c r="AA117" s="28">
        <f t="shared" si="70"/>
        <v>4.0133939331333218E-2</v>
      </c>
      <c r="AB117" s="28">
        <f t="shared" si="71"/>
        <v>-5.5036634745319146</v>
      </c>
      <c r="AC117" s="28">
        <f t="shared" si="83"/>
        <v>5.4361525883744564E-6</v>
      </c>
      <c r="AD117" s="28">
        <f t="shared" si="72"/>
        <v>6.4102689434533067E-2</v>
      </c>
      <c r="AE117" s="28">
        <f t="shared" si="84"/>
        <v>-12.921698606189743</v>
      </c>
      <c r="AF117" s="28">
        <f t="shared" si="85"/>
        <v>-78.848801249315628</v>
      </c>
      <c r="AG117" s="28">
        <f t="shared" si="64"/>
        <v>92.110410468749379</v>
      </c>
      <c r="AH117" s="28">
        <f t="shared" si="73"/>
        <v>-65.825303363623917</v>
      </c>
      <c r="AI117" s="28">
        <f t="shared" si="74"/>
        <v>-89.970700683905633</v>
      </c>
      <c r="AJ117" s="28">
        <f t="shared" si="86"/>
        <v>0.39902685667696663</v>
      </c>
      <c r="AK117" s="28">
        <f t="shared" si="75"/>
        <v>17.234605383669415</v>
      </c>
      <c r="AL117" s="29">
        <f t="shared" si="76"/>
        <v>-3.761230264356343E-4</v>
      </c>
      <c r="AM117" s="28">
        <f t="shared" si="77"/>
        <v>-0.53320265515405119</v>
      </c>
      <c r="AN117" s="28">
        <f t="shared" si="87"/>
        <v>26.683757838775993</v>
      </c>
      <c r="AO117" s="28">
        <f t="shared" si="88"/>
        <v>-73.269297955390272</v>
      </c>
      <c r="AP117">
        <f t="shared" si="65"/>
        <v>23.609121289162623</v>
      </c>
      <c r="AQ117">
        <f t="shared" si="66"/>
        <v>-26.020599913279625</v>
      </c>
      <c r="AR117" s="28">
        <f t="shared" si="89"/>
        <v>11.350580608469244</v>
      </c>
      <c r="AS117" s="30">
        <f t="shared" si="90"/>
        <v>-152.11809920470591</v>
      </c>
      <c r="AT117" s="28">
        <f t="shared" si="78"/>
        <v>7.9108721349590173E-6</v>
      </c>
      <c r="AU117" s="28">
        <f t="shared" si="79"/>
        <v>7.7329035488751044E-2</v>
      </c>
      <c r="AV117" s="29">
        <f t="shared" si="80"/>
        <v>-1.9777197239908807E-8</v>
      </c>
      <c r="AW117" s="28">
        <f t="shared" si="81"/>
        <v>-3.8664541162088811E-3</v>
      </c>
      <c r="AX117" s="31">
        <f t="shared" si="91"/>
        <v>7.8910949377191084E-6</v>
      </c>
      <c r="AY117" s="28">
        <f t="shared" si="92"/>
        <v>7.3462581372542163E-2</v>
      </c>
      <c r="AZ117" s="8">
        <f t="shared" si="93"/>
        <v>11.350588499564182</v>
      </c>
      <c r="BA117" s="8">
        <f t="shared" si="94"/>
        <v>-152.04463662333336</v>
      </c>
      <c r="BB117" s="8">
        <f t="shared" si="95"/>
        <v>27.955363376666639</v>
      </c>
      <c r="BD117" s="32">
        <f t="shared" si="96"/>
        <v>11</v>
      </c>
      <c r="BE117" s="32">
        <f t="shared" si="97"/>
        <v>-152</v>
      </c>
      <c r="BF117" s="32">
        <f t="shared" si="98"/>
        <v>28</v>
      </c>
    </row>
    <row r="118" spans="22:58" x14ac:dyDescent="0.2">
      <c r="V118" s="27">
        <v>2.14</v>
      </c>
      <c r="W118" s="32">
        <f t="shared" si="82"/>
        <v>1380.3842646028861</v>
      </c>
      <c r="X118">
        <f t="shared" si="67"/>
        <v>-2.0749887507672389</v>
      </c>
      <c r="Y118" s="28">
        <f t="shared" si="68"/>
        <v>-11.070883769406398</v>
      </c>
      <c r="Z118" s="28">
        <f t="shared" si="69"/>
        <v>-73.766792403792095</v>
      </c>
      <c r="AA118" s="28">
        <f t="shared" si="70"/>
        <v>4.2016272860705139E-2</v>
      </c>
      <c r="AB118" s="28">
        <f t="shared" si="71"/>
        <v>-5.6310456386032026</v>
      </c>
      <c r="AC118" s="28">
        <f t="shared" si="83"/>
        <v>5.6923503997262029E-6</v>
      </c>
      <c r="AD118" s="28">
        <f t="shared" si="72"/>
        <v>6.5595831594836604E-2</v>
      </c>
      <c r="AE118" s="28">
        <f t="shared" si="84"/>
        <v>-13.103850554962532</v>
      </c>
      <c r="AF118" s="28">
        <f t="shared" si="85"/>
        <v>-79.332242210800459</v>
      </c>
      <c r="AG118" s="28">
        <f t="shared" si="64"/>
        <v>92.110410468749379</v>
      </c>
      <c r="AH118" s="28">
        <f t="shared" si="73"/>
        <v>-66.025303312510147</v>
      </c>
      <c r="AI118" s="28">
        <f t="shared" si="74"/>
        <v>-89.971367617651708</v>
      </c>
      <c r="AJ118" s="28">
        <f t="shared" si="86"/>
        <v>0.41695728908875268</v>
      </c>
      <c r="AK118" s="28">
        <f t="shared" si="75"/>
        <v>17.611493803445168</v>
      </c>
      <c r="AL118" s="29">
        <f t="shared" si="76"/>
        <v>-3.9384835481964976E-4</v>
      </c>
      <c r="AM118" s="28">
        <f t="shared" si="77"/>
        <v>-0.54562179817368617</v>
      </c>
      <c r="AN118" s="28">
        <f t="shared" si="87"/>
        <v>26.501670596973167</v>
      </c>
      <c r="AO118" s="28">
        <f t="shared" si="88"/>
        <v>-72.905495612380221</v>
      </c>
      <c r="AP118">
        <f t="shared" si="65"/>
        <v>23.609121289162623</v>
      </c>
      <c r="AQ118">
        <f t="shared" si="66"/>
        <v>-26.020599913279625</v>
      </c>
      <c r="AR118" s="28">
        <f t="shared" si="89"/>
        <v>10.986341417893634</v>
      </c>
      <c r="AS118" s="30">
        <f t="shared" si="90"/>
        <v>-152.23773782318068</v>
      </c>
      <c r="AT118" s="28">
        <f t="shared" si="78"/>
        <v>8.2836996964272626E-6</v>
      </c>
      <c r="AU118" s="28">
        <f t="shared" si="79"/>
        <v>7.9130257851110483E-2</v>
      </c>
      <c r="AV118" s="29">
        <f t="shared" si="80"/>
        <v>-2.0709267954878161E-8</v>
      </c>
      <c r="AW118" s="28">
        <f t="shared" si="81"/>
        <v>-3.9565154018085819E-3</v>
      </c>
      <c r="AX118" s="31">
        <f t="shared" si="91"/>
        <v>8.2629904284723851E-6</v>
      </c>
      <c r="AY118" s="28">
        <f t="shared" si="92"/>
        <v>7.5173742449301903E-2</v>
      </c>
      <c r="AZ118" s="8">
        <f t="shared" si="93"/>
        <v>10.986349680884063</v>
      </c>
      <c r="BA118" s="8">
        <f t="shared" si="94"/>
        <v>-152.16256408073139</v>
      </c>
      <c r="BB118" s="8">
        <f t="shared" si="95"/>
        <v>27.837435919268614</v>
      </c>
      <c r="BD118" s="32">
        <f t="shared" si="96"/>
        <v>11</v>
      </c>
      <c r="BE118" s="32">
        <f t="shared" si="97"/>
        <v>-152</v>
      </c>
      <c r="BF118" s="32">
        <f t="shared" si="98"/>
        <v>28</v>
      </c>
    </row>
    <row r="119" spans="22:58" x14ac:dyDescent="0.2">
      <c r="V119" s="27">
        <v>2.15</v>
      </c>
      <c r="W119" s="32">
        <f t="shared" si="82"/>
        <v>1412.5375446227542</v>
      </c>
      <c r="X119">
        <f t="shared" si="67"/>
        <v>-2.0749887507672389</v>
      </c>
      <c r="Y119" s="28">
        <f t="shared" si="68"/>
        <v>-11.255581886865386</v>
      </c>
      <c r="Z119" s="28">
        <f t="shared" si="69"/>
        <v>-74.11746545973989</v>
      </c>
      <c r="AA119" s="28">
        <f t="shared" si="70"/>
        <v>4.3986443999164189E-2</v>
      </c>
      <c r="AB119" s="28">
        <f t="shared" si="71"/>
        <v>-5.7613371176220483</v>
      </c>
      <c r="AC119" s="28">
        <f t="shared" si="83"/>
        <v>5.9606224256617992E-6</v>
      </c>
      <c r="AD119" s="28">
        <f t="shared" si="72"/>
        <v>6.7123753411703499E-2</v>
      </c>
      <c r="AE119" s="28">
        <f t="shared" si="84"/>
        <v>-13.286578233011035</v>
      </c>
      <c r="AF119" s="28">
        <f t="shared" si="85"/>
        <v>-79.811678823950231</v>
      </c>
      <c r="AG119" s="28">
        <f t="shared" si="64"/>
        <v>92.110410468749379</v>
      </c>
      <c r="AH119" s="28">
        <f t="shared" si="73"/>
        <v>-66.225303263696844</v>
      </c>
      <c r="AI119" s="28">
        <f t="shared" si="74"/>
        <v>-89.972019370139776</v>
      </c>
      <c r="AJ119" s="28">
        <f t="shared" si="86"/>
        <v>0.43565374938571122</v>
      </c>
      <c r="AK119" s="28">
        <f t="shared" si="75"/>
        <v>17.995538320387244</v>
      </c>
      <c r="AL119" s="29">
        <f t="shared" si="76"/>
        <v>-4.1240897465698849E-4</v>
      </c>
      <c r="AM119" s="28">
        <f t="shared" si="77"/>
        <v>-0.55833016711023453</v>
      </c>
      <c r="AN119" s="28">
        <f t="shared" si="87"/>
        <v>26.320348545463588</v>
      </c>
      <c r="AO119" s="28">
        <f t="shared" si="88"/>
        <v>-72.534811216862764</v>
      </c>
      <c r="AP119">
        <f t="shared" si="65"/>
        <v>23.609121289162623</v>
      </c>
      <c r="AQ119">
        <f t="shared" si="66"/>
        <v>-26.020599913279625</v>
      </c>
      <c r="AR119" s="28">
        <f t="shared" si="89"/>
        <v>10.622291688335551</v>
      </c>
      <c r="AS119" s="30">
        <f t="shared" si="90"/>
        <v>-152.34649004081299</v>
      </c>
      <c r="AT119" s="28">
        <f t="shared" si="78"/>
        <v>8.6740980461231937E-6</v>
      </c>
      <c r="AU119" s="28">
        <f t="shared" si="79"/>
        <v>8.0973435910107083E-2</v>
      </c>
      <c r="AV119" s="29">
        <f t="shared" si="80"/>
        <v>-2.1685265714813527E-8</v>
      </c>
      <c r="AW119" s="28">
        <f t="shared" si="81"/>
        <v>-4.0486744842183012E-3</v>
      </c>
      <c r="AX119" s="31">
        <f t="shared" si="91"/>
        <v>8.6524127804083797E-6</v>
      </c>
      <c r="AY119" s="28">
        <f t="shared" si="92"/>
        <v>7.6924761425888777E-2</v>
      </c>
      <c r="AZ119" s="8">
        <f t="shared" si="93"/>
        <v>10.622300340748332</v>
      </c>
      <c r="BA119" s="8">
        <f t="shared" si="94"/>
        <v>-152.26956527938711</v>
      </c>
      <c r="BB119" s="8">
        <f t="shared" si="95"/>
        <v>27.730434720612891</v>
      </c>
      <c r="BD119" s="32">
        <f t="shared" si="96"/>
        <v>11</v>
      </c>
      <c r="BE119" s="32">
        <f t="shared" si="97"/>
        <v>-152</v>
      </c>
      <c r="BF119" s="32">
        <f t="shared" si="98"/>
        <v>28</v>
      </c>
    </row>
    <row r="120" spans="22:58" x14ac:dyDescent="0.2">
      <c r="V120" s="27">
        <v>2.16</v>
      </c>
      <c r="W120" s="32">
        <f t="shared" si="82"/>
        <v>1445.4397707459284</v>
      </c>
      <c r="X120">
        <f t="shared" si="67"/>
        <v>-2.0749887507672389</v>
      </c>
      <c r="Y120" s="28">
        <f t="shared" si="68"/>
        <v>-11.440918200581027</v>
      </c>
      <c r="Z120" s="28">
        <f t="shared" si="69"/>
        <v>-74.46134043517435</v>
      </c>
      <c r="AA120" s="28">
        <f t="shared" si="70"/>
        <v>4.6048508949891223E-2</v>
      </c>
      <c r="AB120" s="28">
        <f t="shared" si="71"/>
        <v>-5.8946016008485165</v>
      </c>
      <c r="AC120" s="28">
        <f t="shared" si="83"/>
        <v>6.2415377046483265E-6</v>
      </c>
      <c r="AD120" s="28">
        <f t="shared" si="72"/>
        <v>6.8687265000808129E-2</v>
      </c>
      <c r="AE120" s="28">
        <f t="shared" si="84"/>
        <v>-13.469852200860672</v>
      </c>
      <c r="AF120" s="28">
        <f t="shared" si="85"/>
        <v>-80.287254771022063</v>
      </c>
      <c r="AG120" s="28">
        <f t="shared" si="64"/>
        <v>92.110410468749379</v>
      </c>
      <c r="AH120" s="28">
        <f t="shared" si="73"/>
        <v>-66.425303217080526</v>
      </c>
      <c r="AI120" s="28">
        <f t="shared" si="74"/>
        <v>-89.972656286936967</v>
      </c>
      <c r="AJ120" s="28">
        <f t="shared" si="86"/>
        <v>0.45514545995411027</v>
      </c>
      <c r="AK120" s="28">
        <f t="shared" si="75"/>
        <v>18.38680447664343</v>
      </c>
      <c r="AL120" s="29">
        <f t="shared" si="76"/>
        <v>-4.3184424453783922E-4</v>
      </c>
      <c r="AM120" s="28">
        <f t="shared" si="77"/>
        <v>-0.571334495104591</v>
      </c>
      <c r="AN120" s="28">
        <f t="shared" si="87"/>
        <v>26.139820867378425</v>
      </c>
      <c r="AO120" s="28">
        <f t="shared" si="88"/>
        <v>-72.157186305398128</v>
      </c>
      <c r="AP120">
        <f t="shared" si="65"/>
        <v>23.609121289162623</v>
      </c>
      <c r="AQ120">
        <f t="shared" si="66"/>
        <v>-26.020599913279625</v>
      </c>
      <c r="AR120" s="28">
        <f t="shared" si="89"/>
        <v>10.258490042400751</v>
      </c>
      <c r="AS120" s="30">
        <f t="shared" si="90"/>
        <v>-152.44444107642019</v>
      </c>
      <c r="AT120" s="28">
        <f t="shared" si="78"/>
        <v>9.082895266165115E-6</v>
      </c>
      <c r="AU120" s="28">
        <f t="shared" si="79"/>
        <v>8.2859546927876823E-2</v>
      </c>
      <c r="AV120" s="29">
        <f t="shared" si="80"/>
        <v>-2.2707261895133281E-8</v>
      </c>
      <c r="AW120" s="28">
        <f t="shared" si="81"/>
        <v>-4.1429802274015074E-3</v>
      </c>
      <c r="AX120" s="31">
        <f t="shared" si="91"/>
        <v>9.0601880042699818E-6</v>
      </c>
      <c r="AY120" s="28">
        <f t="shared" si="92"/>
        <v>7.8716566700475318E-2</v>
      </c>
      <c r="AZ120" s="8">
        <f t="shared" si="93"/>
        <v>10.258499102588756</v>
      </c>
      <c r="BA120" s="8">
        <f t="shared" si="94"/>
        <v>-152.36572450971971</v>
      </c>
      <c r="BB120" s="8">
        <f t="shared" si="95"/>
        <v>27.634275490280288</v>
      </c>
      <c r="BD120" s="32">
        <f t="shared" si="96"/>
        <v>10</v>
      </c>
      <c r="BE120" s="32">
        <f t="shared" si="97"/>
        <v>-152</v>
      </c>
      <c r="BF120" s="32">
        <f t="shared" si="98"/>
        <v>28</v>
      </c>
    </row>
    <row r="121" spans="22:58" x14ac:dyDescent="0.2">
      <c r="V121" s="27">
        <v>2.17</v>
      </c>
      <c r="W121" s="32">
        <f t="shared" si="82"/>
        <v>1479.1083881682084</v>
      </c>
      <c r="X121">
        <f t="shared" si="67"/>
        <v>-2.0749887507672389</v>
      </c>
      <c r="Y121" s="28">
        <f t="shared" si="68"/>
        <v>-11.626868118349421</v>
      </c>
      <c r="Z121" s="28">
        <f t="shared" si="69"/>
        <v>-74.798500524299911</v>
      </c>
      <c r="AA121" s="28">
        <f t="shared" si="70"/>
        <v>4.8206707154832419E-2</v>
      </c>
      <c r="AB121" s="28">
        <f t="shared" si="71"/>
        <v>-6.030903976213251</v>
      </c>
      <c r="AC121" s="28">
        <f t="shared" si="83"/>
        <v>6.5356920929523273E-6</v>
      </c>
      <c r="AD121" s="28">
        <f t="shared" si="72"/>
        <v>7.0287195347370809E-2</v>
      </c>
      <c r="AE121" s="28">
        <f t="shared" si="84"/>
        <v>-13.653643626269735</v>
      </c>
      <c r="AF121" s="28">
        <f t="shared" si="85"/>
        <v>-80.759117305165788</v>
      </c>
      <c r="AG121" s="28">
        <f t="shared" si="64"/>
        <v>92.110410468749379</v>
      </c>
      <c r="AH121" s="28">
        <f t="shared" si="73"/>
        <v>-66.625303172562269</v>
      </c>
      <c r="AI121" s="28">
        <f t="shared" si="74"/>
        <v>-89.973278705744377</v>
      </c>
      <c r="AJ121" s="28">
        <f t="shared" si="86"/>
        <v>0.4754624555804105</v>
      </c>
      <c r="AK121" s="28">
        <f t="shared" si="75"/>
        <v>18.785353707591121</v>
      </c>
      <c r="AL121" s="29">
        <f t="shared" si="76"/>
        <v>-4.5219537724900592E-4</v>
      </c>
      <c r="AM121" s="28">
        <f t="shared" si="77"/>
        <v>-0.58464167186120719</v>
      </c>
      <c r="AN121" s="28">
        <f t="shared" si="87"/>
        <v>25.960117556390269</v>
      </c>
      <c r="AO121" s="28">
        <f t="shared" si="88"/>
        <v>-71.772566670014456</v>
      </c>
      <c r="AP121">
        <f t="shared" si="65"/>
        <v>23.609121289162623</v>
      </c>
      <c r="AQ121">
        <f t="shared" si="66"/>
        <v>-26.020599913279625</v>
      </c>
      <c r="AR121" s="28">
        <f t="shared" si="89"/>
        <v>9.8949953060035298</v>
      </c>
      <c r="AS121" s="30">
        <f t="shared" si="90"/>
        <v>-152.53168397518024</v>
      </c>
      <c r="AT121" s="28">
        <f t="shared" si="78"/>
        <v>9.5109584627631313E-6</v>
      </c>
      <c r="AU121" s="28">
        <f t="shared" si="79"/>
        <v>8.4789590929086334E-2</v>
      </c>
      <c r="AV121" s="29">
        <f t="shared" si="80"/>
        <v>-2.3777422375349473E-8</v>
      </c>
      <c r="AW121" s="28">
        <f t="shared" si="81"/>
        <v>-4.2394826335094664E-3</v>
      </c>
      <c r="AX121" s="31">
        <f t="shared" si="91"/>
        <v>9.4871810403877821E-6</v>
      </c>
      <c r="AY121" s="28">
        <f t="shared" si="92"/>
        <v>8.0550108295576864E-2</v>
      </c>
      <c r="AZ121" s="8">
        <f t="shared" si="93"/>
        <v>9.8950047931845706</v>
      </c>
      <c r="BA121" s="8">
        <f t="shared" si="94"/>
        <v>-152.45113386688467</v>
      </c>
      <c r="BB121" s="8">
        <f t="shared" si="95"/>
        <v>27.548866133115325</v>
      </c>
      <c r="BD121" s="32">
        <f t="shared" si="96"/>
        <v>10</v>
      </c>
      <c r="BE121" s="32">
        <f t="shared" si="97"/>
        <v>-152</v>
      </c>
      <c r="BF121" s="32">
        <f t="shared" si="98"/>
        <v>28</v>
      </c>
    </row>
    <row r="122" spans="22:58" x14ac:dyDescent="0.2">
      <c r="V122" s="27">
        <v>2.1800000000000002</v>
      </c>
      <c r="W122" s="32">
        <f t="shared" si="82"/>
        <v>1513.5612484362091</v>
      </c>
      <c r="X122">
        <f t="shared" si="67"/>
        <v>-2.0749887507672389</v>
      </c>
      <c r="Y122" s="28">
        <f t="shared" si="68"/>
        <v>-11.813407828863372</v>
      </c>
      <c r="Z122" s="28">
        <f t="shared" si="69"/>
        <v>-75.12903105502248</v>
      </c>
      <c r="AA122" s="28">
        <f t="shared" si="70"/>
        <v>5.0465469184565563E-2</v>
      </c>
      <c r="AB122" s="28">
        <f t="shared" si="71"/>
        <v>-6.1703103386772025</v>
      </c>
      <c r="AC122" s="28">
        <f t="shared" si="83"/>
        <v>6.8437095278945665E-6</v>
      </c>
      <c r="AD122" s="28">
        <f t="shared" si="72"/>
        <v>7.1924392745652793E-2</v>
      </c>
      <c r="AE122" s="28">
        <f t="shared" si="84"/>
        <v>-13.837924266736518</v>
      </c>
      <c r="AF122" s="28">
        <f t="shared" si="85"/>
        <v>-81.22741700095402</v>
      </c>
      <c r="AG122" s="28">
        <f t="shared" si="64"/>
        <v>92.110410468749379</v>
      </c>
      <c r="AH122" s="28">
        <f t="shared" si="73"/>
        <v>-66.825303130047672</v>
      </c>
      <c r="AI122" s="28">
        <f t="shared" si="74"/>
        <v>-89.973886956576081</v>
      </c>
      <c r="AJ122" s="28">
        <f t="shared" si="86"/>
        <v>0.49663557987637919</v>
      </c>
      <c r="AK122" s="28">
        <f t="shared" si="75"/>
        <v>19.191243004768683</v>
      </c>
      <c r="AL122" s="29">
        <f t="shared" si="76"/>
        <v>-4.7350552708366717E-4</v>
      </c>
      <c r="AM122" s="28">
        <f t="shared" si="77"/>
        <v>-0.59825874727552375</v>
      </c>
      <c r="AN122" s="28">
        <f t="shared" si="87"/>
        <v>25.781269413051003</v>
      </c>
      <c r="AO122" s="28">
        <f t="shared" si="88"/>
        <v>-71.380902699082924</v>
      </c>
      <c r="AP122">
        <f t="shared" si="65"/>
        <v>23.609121289162623</v>
      </c>
      <c r="AQ122">
        <f t="shared" si="66"/>
        <v>-26.020599913279625</v>
      </c>
      <c r="AR122" s="28">
        <f t="shared" si="89"/>
        <v>9.5318665221974825</v>
      </c>
      <c r="AS122" s="30">
        <f t="shared" si="90"/>
        <v>-152.60831970003693</v>
      </c>
      <c r="AT122" s="28">
        <f t="shared" si="78"/>
        <v>9.959195611911801E-6</v>
      </c>
      <c r="AU122" s="28">
        <f t="shared" si="79"/>
        <v>8.6764591231081656E-2</v>
      </c>
      <c r="AV122" s="29">
        <f t="shared" si="80"/>
        <v>-2.4898017182342676E-8</v>
      </c>
      <c r="AW122" s="28">
        <f t="shared" si="81"/>
        <v>-4.3382328693930662E-3</v>
      </c>
      <c r="AX122" s="31">
        <f t="shared" si="91"/>
        <v>9.9342975947294583E-6</v>
      </c>
      <c r="AY122" s="28">
        <f t="shared" si="92"/>
        <v>8.2426358361688587E-2</v>
      </c>
      <c r="AZ122" s="8">
        <f t="shared" si="93"/>
        <v>9.5318764564950769</v>
      </c>
      <c r="BA122" s="8">
        <f t="shared" si="94"/>
        <v>-152.52589334167524</v>
      </c>
      <c r="BB122" s="8">
        <f t="shared" si="95"/>
        <v>27.474106658324757</v>
      </c>
      <c r="BD122" s="32">
        <f t="shared" si="96"/>
        <v>10</v>
      </c>
      <c r="BE122" s="32">
        <f t="shared" si="97"/>
        <v>-153</v>
      </c>
      <c r="BF122" s="32">
        <f t="shared" si="98"/>
        <v>27</v>
      </c>
    </row>
    <row r="123" spans="22:58" x14ac:dyDescent="0.2">
      <c r="V123" s="27">
        <v>2.19</v>
      </c>
      <c r="W123" s="32">
        <f t="shared" si="82"/>
        <v>1548.816618912482</v>
      </c>
      <c r="X123">
        <f t="shared" si="67"/>
        <v>-2.0749887507672389</v>
      </c>
      <c r="Y123" s="28">
        <f t="shared" si="68"/>
        <v>-12.000514290822759</v>
      </c>
      <c r="Z123" s="28">
        <f t="shared" si="69"/>
        <v>-75.453019243752493</v>
      </c>
      <c r="AA123" s="28">
        <f t="shared" si="70"/>
        <v>5.2829424930752843E-2</v>
      </c>
      <c r="AB123" s="28">
        <f t="shared" si="71"/>
        <v>-6.3128879974833465</v>
      </c>
      <c r="AC123" s="28">
        <f t="shared" si="83"/>
        <v>7.1662433566776851E-6</v>
      </c>
      <c r="AD123" s="28">
        <f t="shared" si="72"/>
        <v>7.3599725248685174E-2</v>
      </c>
      <c r="AE123" s="28">
        <f t="shared" si="84"/>
        <v>-14.022666450415887</v>
      </c>
      <c r="AF123" s="28">
        <f t="shared" si="85"/>
        <v>-81.692307515987153</v>
      </c>
      <c r="AG123" s="28">
        <f t="shared" si="64"/>
        <v>92.110410468749379</v>
      </c>
      <c r="AH123" s="28">
        <f t="shared" si="73"/>
        <v>-67.025303089446552</v>
      </c>
      <c r="AI123" s="28">
        <f t="shared" si="74"/>
        <v>-89.974481361934181</v>
      </c>
      <c r="AJ123" s="28">
        <f t="shared" si="86"/>
        <v>0.51869647901399629</v>
      </c>
      <c r="AK123" s="28">
        <f t="shared" si="75"/>
        <v>19.604524568415542</v>
      </c>
      <c r="AL123" s="29">
        <f t="shared" si="76"/>
        <v>-4.958198812647658E-4</v>
      </c>
      <c r="AM123" s="28">
        <f t="shared" si="77"/>
        <v>-0.61219293514450324</v>
      </c>
      <c r="AN123" s="28">
        <f t="shared" si="87"/>
        <v>25.603308038435557</v>
      </c>
      <c r="AO123" s="28">
        <f t="shared" si="88"/>
        <v>-70.982149728663146</v>
      </c>
      <c r="AP123">
        <f t="shared" si="65"/>
        <v>23.609121289162623</v>
      </c>
      <c r="AQ123">
        <f t="shared" si="66"/>
        <v>-26.020599913279625</v>
      </c>
      <c r="AR123" s="28">
        <f t="shared" si="89"/>
        <v>9.1691629639026644</v>
      </c>
      <c r="AS123" s="30">
        <f t="shared" si="90"/>
        <v>-152.67445724465028</v>
      </c>
      <c r="AT123" s="28">
        <f t="shared" si="78"/>
        <v>1.042855747644013E-5</v>
      </c>
      <c r="AU123" s="28">
        <f t="shared" si="79"/>
        <v>8.8785594986380806E-2</v>
      </c>
      <c r="AV123" s="29">
        <f t="shared" si="80"/>
        <v>-2.6071424347672063E-8</v>
      </c>
      <c r="AW123" s="28">
        <f t="shared" si="81"/>
        <v>-4.4392832937321398E-3</v>
      </c>
      <c r="AX123" s="31">
        <f t="shared" si="91"/>
        <v>1.0402486052092458E-5</v>
      </c>
      <c r="AY123" s="28">
        <f t="shared" si="92"/>
        <v>8.4346311692648668E-2</v>
      </c>
      <c r="AZ123" s="8">
        <f t="shared" si="93"/>
        <v>9.1691733663887156</v>
      </c>
      <c r="BA123" s="8">
        <f t="shared" si="94"/>
        <v>-152.59011093295763</v>
      </c>
      <c r="BB123" s="8">
        <f t="shared" si="95"/>
        <v>27.409889067042371</v>
      </c>
      <c r="BD123" s="32">
        <f t="shared" si="96"/>
        <v>9</v>
      </c>
      <c r="BE123" s="32">
        <f t="shared" si="97"/>
        <v>-153</v>
      </c>
      <c r="BF123" s="32">
        <f t="shared" si="98"/>
        <v>27</v>
      </c>
    </row>
    <row r="124" spans="22:58" x14ac:dyDescent="0.2">
      <c r="V124" s="27">
        <v>2.2000000000000002</v>
      </c>
      <c r="W124" s="32">
        <f t="shared" si="82"/>
        <v>1584.8931924611154</v>
      </c>
      <c r="X124">
        <f t="shared" si="67"/>
        <v>-2.0749887507672389</v>
      </c>
      <c r="Y124" s="28">
        <f t="shared" si="68"/>
        <v>-12.188165220905207</v>
      </c>
      <c r="Z124" s="28">
        <f t="shared" si="69"/>
        <v>-75.770553962300411</v>
      </c>
      <c r="AA124" s="28">
        <f t="shared" si="70"/>
        <v>5.5303412109112542E-2</v>
      </c>
      <c r="AB124" s="28">
        <f t="shared" si="71"/>
        <v>-6.458705482192836</v>
      </c>
      <c r="AC124" s="28">
        <f t="shared" si="83"/>
        <v>7.5039777076427728E-6</v>
      </c>
      <c r="AD124" s="28">
        <f t="shared" si="72"/>
        <v>7.5314081128471183E-2</v>
      </c>
      <c r="AE124" s="28">
        <f t="shared" si="84"/>
        <v>-14.207843055585624</v>
      </c>
      <c r="AF124" s="28">
        <f t="shared" si="85"/>
        <v>-82.153945363364784</v>
      </c>
      <c r="AG124" s="28">
        <f t="shared" si="64"/>
        <v>92.110410468749379</v>
      </c>
      <c r="AH124" s="28">
        <f t="shared" si="73"/>
        <v>-67.225303050672792</v>
      </c>
      <c r="AI124" s="28">
        <f t="shared" si="74"/>
        <v>-89.975062236979767</v>
      </c>
      <c r="AJ124" s="28">
        <f t="shared" si="86"/>
        <v>0.54167759256565273</v>
      </c>
      <c r="AK124" s="28">
        <f t="shared" si="75"/>
        <v>20.025245450305135</v>
      </c>
      <c r="AL124" s="29">
        <f t="shared" si="76"/>
        <v>-5.191857556745619E-4</v>
      </c>
      <c r="AM124" s="28">
        <f t="shared" si="77"/>
        <v>-0.62645161696210849</v>
      </c>
      <c r="AN124" s="28">
        <f t="shared" si="87"/>
        <v>25.426265824886563</v>
      </c>
      <c r="AO124" s="28">
        <f t="shared" si="88"/>
        <v>-70.576268403636746</v>
      </c>
      <c r="AP124">
        <f t="shared" si="65"/>
        <v>23.609121289162623</v>
      </c>
      <c r="AQ124">
        <f t="shared" si="66"/>
        <v>-26.020599913279625</v>
      </c>
      <c r="AR124" s="28">
        <f t="shared" si="89"/>
        <v>8.8069441451839339</v>
      </c>
      <c r="AS124" s="30">
        <f t="shared" si="90"/>
        <v>-152.73021376700154</v>
      </c>
      <c r="AT124" s="28">
        <f t="shared" si="78"/>
        <v>1.0920039631063036E-5</v>
      </c>
      <c r="AU124" s="28">
        <f t="shared" si="79"/>
        <v>9.0853673737798332E-2</v>
      </c>
      <c r="AV124" s="29">
        <f t="shared" si="80"/>
        <v>-2.7300133764885517E-8</v>
      </c>
      <c r="AW124" s="28">
        <f t="shared" si="81"/>
        <v>-4.5426874847967211E-3</v>
      </c>
      <c r="AX124" s="31">
        <f t="shared" si="91"/>
        <v>1.0892739497298151E-5</v>
      </c>
      <c r="AY124" s="28">
        <f t="shared" si="92"/>
        <v>8.6310986253001612E-2</v>
      </c>
      <c r="AZ124" s="8">
        <f t="shared" si="93"/>
        <v>8.8069550379234318</v>
      </c>
      <c r="BA124" s="8">
        <f t="shared" si="94"/>
        <v>-152.64390278074853</v>
      </c>
      <c r="BB124" s="8">
        <f t="shared" si="95"/>
        <v>27.356097219251467</v>
      </c>
      <c r="BD124" s="32">
        <f t="shared" si="96"/>
        <v>9</v>
      </c>
      <c r="BE124" s="32">
        <f t="shared" si="97"/>
        <v>-153</v>
      </c>
      <c r="BF124" s="32">
        <f t="shared" si="98"/>
        <v>27</v>
      </c>
    </row>
    <row r="125" spans="22:58" x14ac:dyDescent="0.2">
      <c r="V125" s="27">
        <v>2.21</v>
      </c>
      <c r="W125" s="32">
        <f t="shared" si="82"/>
        <v>1621.8100973589303</v>
      </c>
      <c r="X125">
        <f t="shared" si="67"/>
        <v>-2.0749887507672389</v>
      </c>
      <c r="Y125" s="28">
        <f t="shared" si="68"/>
        <v>-12.376339080736631</v>
      </c>
      <c r="Z125" s="28">
        <f t="shared" si="69"/>
        <v>-76.081725516711586</v>
      </c>
      <c r="AA125" s="28">
        <f t="shared" si="70"/>
        <v>5.7892485080753231E-2</v>
      </c>
      <c r="AB125" s="28">
        <f t="shared" si="71"/>
        <v>-6.6078325473907809</v>
      </c>
      <c r="AC125" s="28">
        <f t="shared" si="83"/>
        <v>7.85762896181432E-6</v>
      </c>
      <c r="AD125" s="28">
        <f t="shared" si="72"/>
        <v>7.70683693469046E-2</v>
      </c>
      <c r="AE125" s="28">
        <f t="shared" si="84"/>
        <v>-14.393427488794156</v>
      </c>
      <c r="AF125" s="28">
        <f t="shared" si="85"/>
        <v>-82.612489694755467</v>
      </c>
      <c r="AG125" s="28">
        <f t="shared" si="64"/>
        <v>92.110410468749379</v>
      </c>
      <c r="AH125" s="28">
        <f t="shared" si="73"/>
        <v>-67.425303013644111</v>
      </c>
      <c r="AI125" s="28">
        <f t="shared" si="74"/>
        <v>-89.975629889699988</v>
      </c>
      <c r="AJ125" s="28">
        <f t="shared" si="86"/>
        <v>0.56561214124312131</v>
      </c>
      <c r="AK125" s="28">
        <f t="shared" si="75"/>
        <v>20.453447187685157</v>
      </c>
      <c r="AL125" s="29">
        <f t="shared" si="76"/>
        <v>-5.4365269508101493E-4</v>
      </c>
      <c r="AM125" s="28">
        <f t="shared" si="77"/>
        <v>-0.64104234580159403</v>
      </c>
      <c r="AN125" s="28">
        <f t="shared" si="87"/>
        <v>25.250175943653307</v>
      </c>
      <c r="AO125" s="28">
        <f t="shared" si="88"/>
        <v>-70.163225047816425</v>
      </c>
      <c r="AP125">
        <f t="shared" si="65"/>
        <v>23.609121289162623</v>
      </c>
      <c r="AQ125">
        <f t="shared" si="66"/>
        <v>-26.020599913279625</v>
      </c>
      <c r="AR125" s="28">
        <f t="shared" si="89"/>
        <v>8.4452698307421485</v>
      </c>
      <c r="AS125" s="30">
        <f t="shared" si="90"/>
        <v>-152.77571474257189</v>
      </c>
      <c r="AT125" s="28">
        <f t="shared" si="78"/>
        <v>1.1434684566504207E-5</v>
      </c>
      <c r="AU125" s="28">
        <f t="shared" si="79"/>
        <v>9.2969923986494979E-2</v>
      </c>
      <c r="AV125" s="29">
        <f t="shared" si="80"/>
        <v>-2.8586749118174757E-8</v>
      </c>
      <c r="AW125" s="28">
        <f t="shared" si="81"/>
        <v>-4.6485002688549182E-3</v>
      </c>
      <c r="AX125" s="31">
        <f t="shared" si="91"/>
        <v>1.1406097817386033E-5</v>
      </c>
      <c r="AY125" s="28">
        <f t="shared" si="92"/>
        <v>8.8321423717640055E-2</v>
      </c>
      <c r="AZ125" s="8">
        <f t="shared" si="93"/>
        <v>8.4452812368399659</v>
      </c>
      <c r="BA125" s="8">
        <f t="shared" si="94"/>
        <v>-152.68739331885425</v>
      </c>
      <c r="BB125" s="8">
        <f t="shared" si="95"/>
        <v>27.312606681145752</v>
      </c>
      <c r="BD125" s="32">
        <f t="shared" si="96"/>
        <v>8</v>
      </c>
      <c r="BE125" s="32">
        <f t="shared" si="97"/>
        <v>-153</v>
      </c>
      <c r="BF125" s="32">
        <f t="shared" si="98"/>
        <v>27</v>
      </c>
    </row>
    <row r="126" spans="22:58" x14ac:dyDescent="0.2">
      <c r="V126" s="27">
        <v>2.2200000000000002</v>
      </c>
      <c r="W126" s="32">
        <f t="shared" si="82"/>
        <v>1659.5869074375623</v>
      </c>
      <c r="X126">
        <f t="shared" si="67"/>
        <v>-2.0749887507672389</v>
      </c>
      <c r="Y126" s="28">
        <f t="shared" si="68"/>
        <v>-12.56501506299305</v>
      </c>
      <c r="Z126" s="28">
        <f t="shared" si="69"/>
        <v>-76.386625437843577</v>
      </c>
      <c r="AA126" s="28">
        <f t="shared" si="70"/>
        <v>6.0601923999384022E-2</v>
      </c>
      <c r="AB126" s="28">
        <f t="shared" si="71"/>
        <v>-6.7603401759396844</v>
      </c>
      <c r="AC126" s="28">
        <f t="shared" si="83"/>
        <v>8.2279472553018711E-6</v>
      </c>
      <c r="AD126" s="28">
        <f t="shared" si="72"/>
        <v>7.8863520037655621E-2</v>
      </c>
      <c r="AE126" s="28">
        <f t="shared" si="84"/>
        <v>-14.579393661813649</v>
      </c>
      <c r="AF126" s="28">
        <f t="shared" si="85"/>
        <v>-83.068102093745608</v>
      </c>
      <c r="AG126" s="28">
        <f t="shared" si="64"/>
        <v>92.110410468749379</v>
      </c>
      <c r="AH126" s="28">
        <f t="shared" si="73"/>
        <v>-67.625302978282022</v>
      </c>
      <c r="AI126" s="28">
        <f t="shared" si="74"/>
        <v>-89.976184621071397</v>
      </c>
      <c r="AJ126" s="28">
        <f t="shared" si="86"/>
        <v>0.59053411132849931</v>
      </c>
      <c r="AK126" s="28">
        <f t="shared" si="75"/>
        <v>20.889165429278684</v>
      </c>
      <c r="AL126" s="29">
        <f t="shared" si="76"/>
        <v>-5.692725780816224E-4</v>
      </c>
      <c r="AM126" s="28">
        <f t="shared" si="77"/>
        <v>-0.65597285028652963</v>
      </c>
      <c r="AN126" s="28">
        <f t="shared" si="87"/>
        <v>25.075072329217772</v>
      </c>
      <c r="AO126" s="28">
        <f t="shared" si="88"/>
        <v>-69.742992042079237</v>
      </c>
      <c r="AP126">
        <f t="shared" si="65"/>
        <v>23.609121289162623</v>
      </c>
      <c r="AQ126">
        <f t="shared" si="66"/>
        <v>-26.020599913279625</v>
      </c>
      <c r="AR126" s="28">
        <f t="shared" si="89"/>
        <v>8.0842000432871188</v>
      </c>
      <c r="AS126" s="30">
        <f t="shared" si="90"/>
        <v>-152.81109413582485</v>
      </c>
      <c r="AT126" s="28">
        <f t="shared" si="78"/>
        <v>1.1973583905477067E-5</v>
      </c>
      <c r="AU126" s="28">
        <f t="shared" si="79"/>
        <v>9.5135467773255059E-2</v>
      </c>
      <c r="AV126" s="29">
        <f t="shared" si="80"/>
        <v>-2.9934001382960217E-8</v>
      </c>
      <c r="AW126" s="28">
        <f t="shared" si="81"/>
        <v>-4.7567777492425667E-3</v>
      </c>
      <c r="AX126" s="31">
        <f t="shared" si="91"/>
        <v>1.1943649904094107E-5</v>
      </c>
      <c r="AY126" s="28">
        <f t="shared" si="92"/>
        <v>9.0378690024012498E-2</v>
      </c>
      <c r="AZ126" s="8">
        <f t="shared" si="93"/>
        <v>8.0842119869370226</v>
      </c>
      <c r="BA126" s="8">
        <f t="shared" si="94"/>
        <v>-152.72071544580083</v>
      </c>
      <c r="BB126" s="8">
        <f t="shared" si="95"/>
        <v>27.279284554199165</v>
      </c>
      <c r="BD126" s="32">
        <f t="shared" si="96"/>
        <v>8</v>
      </c>
      <c r="BE126" s="32">
        <f t="shared" si="97"/>
        <v>-153</v>
      </c>
      <c r="BF126" s="32">
        <f t="shared" si="98"/>
        <v>27</v>
      </c>
    </row>
    <row r="127" spans="22:58" x14ac:dyDescent="0.2">
      <c r="V127" s="27">
        <v>2.23</v>
      </c>
      <c r="W127" s="32">
        <f t="shared" si="82"/>
        <v>1698.2436524617444</v>
      </c>
      <c r="X127">
        <f t="shared" si="67"/>
        <v>-2.0749887507672389</v>
      </c>
      <c r="Y127" s="28">
        <f t="shared" si="68"/>
        <v>-12.754173076756167</v>
      </c>
      <c r="Z127" s="28">
        <f t="shared" si="69"/>
        <v>-76.685346283448666</v>
      </c>
      <c r="AA127" s="28">
        <f t="shared" si="70"/>
        <v>6.3437244291684569E-2</v>
      </c>
      <c r="AB127" s="28">
        <f t="shared" si="71"/>
        <v>-6.9163005806503852</v>
      </c>
      <c r="AC127" s="28">
        <f t="shared" si="83"/>
        <v>8.6157180781324252E-6</v>
      </c>
      <c r="AD127" s="28">
        <f t="shared" si="72"/>
        <v>8.0700484999276068E-2</v>
      </c>
      <c r="AE127" s="28">
        <f t="shared" si="84"/>
        <v>-14.765715967513644</v>
      </c>
      <c r="AF127" s="28">
        <f t="shared" si="85"/>
        <v>-83.520946379099783</v>
      </c>
      <c r="AG127" s="28">
        <f t="shared" si="64"/>
        <v>92.110410468749379</v>
      </c>
      <c r="AH127" s="28">
        <f t="shared" si="73"/>
        <v>-67.825302944511463</v>
      </c>
      <c r="AI127" s="28">
        <f t="shared" si="74"/>
        <v>-89.976726725219478</v>
      </c>
      <c r="AJ127" s="28">
        <f t="shared" si="86"/>
        <v>0.61647823559164683</v>
      </c>
      <c r="AK127" s="28">
        <f t="shared" si="75"/>
        <v>21.332429554444616</v>
      </c>
      <c r="AL127" s="29">
        <f t="shared" si="76"/>
        <v>-5.9609972697962765E-4</v>
      </c>
      <c r="AM127" s="28">
        <f t="shared" si="77"/>
        <v>-0.67125103865247882</v>
      </c>
      <c r="AN127" s="28">
        <f t="shared" si="87"/>
        <v>24.900989660102582</v>
      </c>
      <c r="AO127" s="28">
        <f t="shared" si="88"/>
        <v>-69.315548209427348</v>
      </c>
      <c r="AP127">
        <f t="shared" si="65"/>
        <v>23.609121289162623</v>
      </c>
      <c r="AQ127">
        <f t="shared" si="66"/>
        <v>-26.020599913279625</v>
      </c>
      <c r="AR127" s="28">
        <f t="shared" si="89"/>
        <v>7.7237950684719365</v>
      </c>
      <c r="AS127" s="30">
        <f t="shared" si="90"/>
        <v>-152.83649458852713</v>
      </c>
      <c r="AT127" s="28">
        <f t="shared" si="78"/>
        <v>1.2537880715094338E-5</v>
      </c>
      <c r="AU127" s="28">
        <f t="shared" si="79"/>
        <v>9.7351453273295793E-2</v>
      </c>
      <c r="AV127" s="29">
        <f t="shared" si="80"/>
        <v>-3.1344746897236337E-8</v>
      </c>
      <c r="AW127" s="28">
        <f t="shared" si="81"/>
        <v>-4.8675773361098774E-3</v>
      </c>
      <c r="AX127" s="31">
        <f t="shared" si="91"/>
        <v>1.2506535968197101E-5</v>
      </c>
      <c r="AY127" s="28">
        <f t="shared" si="92"/>
        <v>9.2483875937185919E-2</v>
      </c>
      <c r="AZ127" s="8">
        <f t="shared" si="93"/>
        <v>7.7238075750079052</v>
      </c>
      <c r="BA127" s="8">
        <f t="shared" si="94"/>
        <v>-152.74401071258995</v>
      </c>
      <c r="BB127" s="8">
        <f t="shared" si="95"/>
        <v>27.255989287410046</v>
      </c>
      <c r="BD127" s="32">
        <f t="shared" si="96"/>
        <v>8</v>
      </c>
      <c r="BE127" s="32">
        <f t="shared" si="97"/>
        <v>-153</v>
      </c>
      <c r="BF127" s="32">
        <f t="shared" si="98"/>
        <v>27</v>
      </c>
    </row>
    <row r="128" spans="22:58" x14ac:dyDescent="0.2">
      <c r="V128" s="27">
        <v>2.2400000000000002</v>
      </c>
      <c r="W128" s="32">
        <f t="shared" si="82"/>
        <v>1737.8008287493767</v>
      </c>
      <c r="X128">
        <f t="shared" si="67"/>
        <v>-2.0749887507672389</v>
      </c>
      <c r="Y128" s="28">
        <f t="shared" si="68"/>
        <v>-12.943793732237726</v>
      </c>
      <c r="Z128" s="28">
        <f t="shared" si="69"/>
        <v>-76.977981451493278</v>
      </c>
      <c r="AA128" s="28">
        <f t="shared" si="70"/>
        <v>6.6404206477774536E-2</v>
      </c>
      <c r="AB128" s="28">
        <f t="shared" si="71"/>
        <v>-7.0757872042328911</v>
      </c>
      <c r="AC128" s="28">
        <f t="shared" si="83"/>
        <v>9.0217639405835852E-6</v>
      </c>
      <c r="AD128" s="28">
        <f t="shared" si="72"/>
        <v>8.2580238199789352E-2</v>
      </c>
      <c r="AE128" s="28">
        <f t="shared" si="84"/>
        <v>-14.952369254763251</v>
      </c>
      <c r="AF128" s="28">
        <f t="shared" si="85"/>
        <v>-83.971188417526378</v>
      </c>
      <c r="AG128" s="28">
        <f t="shared" si="64"/>
        <v>92.110410468749379</v>
      </c>
      <c r="AH128" s="28">
        <f t="shared" si="73"/>
        <v>-68.025302912260855</v>
      </c>
      <c r="AI128" s="28">
        <f t="shared" si="74"/>
        <v>-89.977256489574643</v>
      </c>
      <c r="AJ128" s="28">
        <f t="shared" si="86"/>
        <v>0.64347997049222616</v>
      </c>
      <c r="AK128" s="28">
        <f t="shared" si="75"/>
        <v>21.78326228675029</v>
      </c>
      <c r="AL128" s="29">
        <f t="shared" si="76"/>
        <v>-6.2419102284038102E-4</v>
      </c>
      <c r="AM128" s="28">
        <f t="shared" si="77"/>
        <v>-0.68688500290134558</v>
      </c>
      <c r="AN128" s="28">
        <f t="shared" si="87"/>
        <v>24.727963335957909</v>
      </c>
      <c r="AO128" s="28">
        <f t="shared" si="88"/>
        <v>-68.880879205725705</v>
      </c>
      <c r="AP128">
        <f t="shared" si="65"/>
        <v>23.609121289162623</v>
      </c>
      <c r="AQ128">
        <f t="shared" si="66"/>
        <v>-26.020599913279625</v>
      </c>
      <c r="AR128" s="28">
        <f t="shared" si="89"/>
        <v>7.3641154570776592</v>
      </c>
      <c r="AS128" s="30">
        <f t="shared" si="90"/>
        <v>-152.85206762325208</v>
      </c>
      <c r="AT128" s="28">
        <f t="shared" si="78"/>
        <v>1.3128771934992255E-5</v>
      </c>
      <c r="AU128" s="28">
        <f t="shared" si="79"/>
        <v>9.9619055404928145E-2</v>
      </c>
      <c r="AV128" s="29">
        <f t="shared" si="80"/>
        <v>-3.2821978933501552E-8</v>
      </c>
      <c r="AW128" s="28">
        <f t="shared" si="81"/>
        <v>-4.9809577768611113E-3</v>
      </c>
      <c r="AX128" s="31">
        <f t="shared" si="91"/>
        <v>1.3095949956058753E-5</v>
      </c>
      <c r="AY128" s="28">
        <f t="shared" si="92"/>
        <v>9.4638097628067033E-2</v>
      </c>
      <c r="AZ128" s="8">
        <f t="shared" si="93"/>
        <v>7.3641285530276157</v>
      </c>
      <c r="BA128" s="8">
        <f t="shared" si="94"/>
        <v>-152.75742952562402</v>
      </c>
      <c r="BB128" s="8">
        <f t="shared" si="95"/>
        <v>27.242570474375981</v>
      </c>
      <c r="BD128" s="32">
        <f t="shared" si="96"/>
        <v>7</v>
      </c>
      <c r="BE128" s="32">
        <f t="shared" si="97"/>
        <v>-153</v>
      </c>
      <c r="BF128" s="32">
        <f t="shared" si="98"/>
        <v>27</v>
      </c>
    </row>
    <row r="129" spans="22:58" x14ac:dyDescent="0.2">
      <c r="V129" s="27">
        <v>2.25</v>
      </c>
      <c r="W129" s="32">
        <f t="shared" si="82"/>
        <v>1778.2794100389242</v>
      </c>
      <c r="X129">
        <f t="shared" si="67"/>
        <v>-2.0749887507672389</v>
      </c>
      <c r="Y129" s="28">
        <f t="shared" si="68"/>
        <v>-13.133858324978611</v>
      </c>
      <c r="Z129" s="28">
        <f t="shared" si="69"/>
        <v>-77.2646250044168</v>
      </c>
      <c r="AA129" s="28">
        <f t="shared" si="70"/>
        <v>6.9508826338230967E-2</v>
      </c>
      <c r="AB129" s="28">
        <f t="shared" si="71"/>
        <v>-7.2388747173803027</v>
      </c>
      <c r="AC129" s="28">
        <f t="shared" si="83"/>
        <v>9.4469461128032148E-6</v>
      </c>
      <c r="AD129" s="28">
        <f t="shared" si="72"/>
        <v>8.4503776293028091E-2</v>
      </c>
      <c r="AE129" s="28">
        <f t="shared" si="84"/>
        <v>-15.139328802461508</v>
      </c>
      <c r="AF129" s="28">
        <f t="shared" si="85"/>
        <v>-84.418995945504065</v>
      </c>
      <c r="AG129" s="28">
        <f t="shared" si="64"/>
        <v>92.110410468749379</v>
      </c>
      <c r="AH129" s="28">
        <f t="shared" si="73"/>
        <v>-68.225302881461744</v>
      </c>
      <c r="AI129" s="28">
        <f t="shared" si="74"/>
        <v>-89.977774195024608</v>
      </c>
      <c r="AJ129" s="28">
        <f t="shared" si="86"/>
        <v>0.67157546946986446</v>
      </c>
      <c r="AK129" s="28">
        <f t="shared" si="75"/>
        <v>22.241679303365533</v>
      </c>
      <c r="AL129" s="29">
        <f t="shared" si="76"/>
        <v>-6.536060259410046E-4</v>
      </c>
      <c r="AM129" s="28">
        <f t="shared" si="77"/>
        <v>-0.70288302305037165</v>
      </c>
      <c r="AN129" s="28">
        <f t="shared" si="87"/>
        <v>24.556029450731558</v>
      </c>
      <c r="AO129" s="28">
        <f t="shared" si="88"/>
        <v>-68.438977914709454</v>
      </c>
      <c r="AP129">
        <f t="shared" si="65"/>
        <v>23.609121289162623</v>
      </c>
      <c r="AQ129">
        <f t="shared" si="66"/>
        <v>-26.020599913279625</v>
      </c>
      <c r="AR129" s="28">
        <f t="shared" si="89"/>
        <v>7.0052220241530492</v>
      </c>
      <c r="AS129" s="30">
        <f t="shared" si="90"/>
        <v>-152.85797386021352</v>
      </c>
      <c r="AT129" s="28">
        <f t="shared" si="78"/>
        <v>1.3747510915383093E-5</v>
      </c>
      <c r="AU129" s="28">
        <f t="shared" si="79"/>
        <v>0.10193947645238619</v>
      </c>
      <c r="AV129" s="29">
        <f t="shared" si="80"/>
        <v>-3.4368831556068491E-8</v>
      </c>
      <c r="AW129" s="28">
        <f t="shared" si="81"/>
        <v>-5.0969791873031597E-3</v>
      </c>
      <c r="AX129" s="31">
        <f t="shared" si="91"/>
        <v>1.3713142083827025E-5</v>
      </c>
      <c r="AY129" s="28">
        <f t="shared" si="92"/>
        <v>9.6842497265083025E-2</v>
      </c>
      <c r="AZ129" s="8">
        <f t="shared" si="93"/>
        <v>7.0052357372951333</v>
      </c>
      <c r="BA129" s="8">
        <f t="shared" si="94"/>
        <v>-152.76113136294845</v>
      </c>
      <c r="BB129" s="8">
        <f t="shared" si="95"/>
        <v>27.238868637051553</v>
      </c>
      <c r="BD129" s="32">
        <f t="shared" si="96"/>
        <v>7</v>
      </c>
      <c r="BE129" s="32">
        <f t="shared" si="97"/>
        <v>-153</v>
      </c>
      <c r="BF129" s="32">
        <f t="shared" si="98"/>
        <v>27</v>
      </c>
    </row>
    <row r="130" spans="22:58" x14ac:dyDescent="0.2">
      <c r="V130" s="27">
        <v>2.2599999999999998</v>
      </c>
      <c r="W130" s="32">
        <f t="shared" si="82"/>
        <v>1819.700858609983</v>
      </c>
      <c r="X130">
        <f t="shared" si="67"/>
        <v>-2.0749887507672389</v>
      </c>
      <c r="Y130" s="28">
        <f t="shared" si="68"/>
        <v>-13.324348819621735</v>
      </c>
      <c r="Z130" s="28">
        <f t="shared" si="69"/>
        <v>-77.545371504010575</v>
      </c>
      <c r="AA130" s="28">
        <f t="shared" si="70"/>
        <v>7.275738543365963E-2</v>
      </c>
      <c r="AB130" s="28">
        <f t="shared" si="71"/>
        <v>-7.4056390148308804</v>
      </c>
      <c r="AC130" s="28">
        <f t="shared" si="83"/>
        <v>9.892166458930569E-6</v>
      </c>
      <c r="AD130" s="28">
        <f t="shared" si="72"/>
        <v>8.6472119146996429E-2</v>
      </c>
      <c r="AE130" s="28">
        <f t="shared" si="84"/>
        <v>-15.326570292788855</v>
      </c>
      <c r="AF130" s="28">
        <f t="shared" si="85"/>
        <v>-84.864538399694467</v>
      </c>
      <c r="AG130" s="28">
        <f t="shared" si="64"/>
        <v>92.110410468749379</v>
      </c>
      <c r="AH130" s="28">
        <f t="shared" si="73"/>
        <v>-68.425302852048816</v>
      </c>
      <c r="AI130" s="28">
        <f t="shared" si="74"/>
        <v>-89.978280116063303</v>
      </c>
      <c r="AJ130" s="28">
        <f t="shared" si="86"/>
        <v>0.70080155213424256</v>
      </c>
      <c r="AK130" s="28">
        <f t="shared" si="75"/>
        <v>22.70768884185237</v>
      </c>
      <c r="AL130" s="29">
        <f t="shared" si="76"/>
        <v>-6.8440710189411657E-4</v>
      </c>
      <c r="AM130" s="28">
        <f t="shared" si="77"/>
        <v>-0.71925357147787139</v>
      </c>
      <c r="AN130" s="28">
        <f t="shared" si="87"/>
        <v>24.385224761732914</v>
      </c>
      <c r="AO130" s="28">
        <f t="shared" si="88"/>
        <v>-67.989844845688793</v>
      </c>
      <c r="AP130">
        <f t="shared" si="65"/>
        <v>23.609121289162623</v>
      </c>
      <c r="AQ130">
        <f t="shared" si="66"/>
        <v>-26.020599913279625</v>
      </c>
      <c r="AR130" s="28">
        <f t="shared" si="89"/>
        <v>6.6471758448270606</v>
      </c>
      <c r="AS130" s="30">
        <f t="shared" si="90"/>
        <v>-152.85438324538325</v>
      </c>
      <c r="AT130" s="28">
        <f t="shared" si="78"/>
        <v>1.4395410068892781E-5</v>
      </c>
      <c r="AU130" s="28">
        <f t="shared" si="79"/>
        <v>0.10431394670315912</v>
      </c>
      <c r="AV130" s="29">
        <f t="shared" si="80"/>
        <v>-3.59885834783742E-8</v>
      </c>
      <c r="AW130" s="28">
        <f t="shared" si="81"/>
        <v>-5.2157030835197514E-3</v>
      </c>
      <c r="AX130" s="31">
        <f t="shared" si="91"/>
        <v>1.4359421485414407E-5</v>
      </c>
      <c r="AY130" s="28">
        <f t="shared" si="92"/>
        <v>9.909824361963937E-2</v>
      </c>
      <c r="AZ130" s="8">
        <f t="shared" si="93"/>
        <v>6.6471902042485462</v>
      </c>
      <c r="BA130" s="8">
        <f t="shared" si="94"/>
        <v>-152.75528500176361</v>
      </c>
      <c r="BB130" s="8">
        <f t="shared" si="95"/>
        <v>27.24471499823639</v>
      </c>
      <c r="BD130" s="32">
        <f t="shared" si="96"/>
        <v>7</v>
      </c>
      <c r="BE130" s="32">
        <f t="shared" si="97"/>
        <v>-153</v>
      </c>
      <c r="BF130" s="32">
        <f t="shared" si="98"/>
        <v>27</v>
      </c>
    </row>
    <row r="131" spans="22:58" x14ac:dyDescent="0.2">
      <c r="V131" s="27">
        <v>2.27</v>
      </c>
      <c r="W131" s="32">
        <f t="shared" si="82"/>
        <v>1862.0871366628685</v>
      </c>
      <c r="X131">
        <f t="shared" si="67"/>
        <v>-2.0749887507672389</v>
      </c>
      <c r="Y131" s="28">
        <f t="shared" si="68"/>
        <v>-13.515247833349429</v>
      </c>
      <c r="Z131" s="28">
        <f t="shared" si="69"/>
        <v>-77.820315856579469</v>
      </c>
      <c r="AA131" s="28">
        <f t="shared" si="70"/>
        <v>7.6156441982201756E-2</v>
      </c>
      <c r="AB131" s="28">
        <f t="shared" si="71"/>
        <v>-7.5761572092437159</v>
      </c>
      <c r="AC131" s="28">
        <f t="shared" si="83"/>
        <v>1.0358369346432104E-5</v>
      </c>
      <c r="AD131" s="28">
        <f t="shared" si="72"/>
        <v>8.8486310384534889E-2</v>
      </c>
      <c r="AE131" s="28">
        <f t="shared" si="84"/>
        <v>-15.51406978376512</v>
      </c>
      <c r="AF131" s="28">
        <f t="shared" si="85"/>
        <v>-85.307986755438648</v>
      </c>
      <c r="AG131" s="28">
        <f t="shared" si="64"/>
        <v>92.110410468749379</v>
      </c>
      <c r="AH131" s="28">
        <f t="shared" si="73"/>
        <v>-68.625302823959714</v>
      </c>
      <c r="AI131" s="28">
        <f t="shared" si="74"/>
        <v>-89.978774520936469</v>
      </c>
      <c r="AJ131" s="28">
        <f t="shared" si="86"/>
        <v>0.7311956691773871</v>
      </c>
      <c r="AK131" s="28">
        <f t="shared" si="75"/>
        <v>23.181291306089616</v>
      </c>
      <c r="AL131" s="29">
        <f t="shared" si="76"/>
        <v>-7.1665955370429359E-4</v>
      </c>
      <c r="AM131" s="28">
        <f t="shared" si="77"/>
        <v>-0.73600531736777908</v>
      </c>
      <c r="AN131" s="28">
        <f t="shared" si="87"/>
        <v>24.21558665441335</v>
      </c>
      <c r="AO131" s="28">
        <f t="shared" si="88"/>
        <v>-67.533488532214633</v>
      </c>
      <c r="AP131">
        <f t="shared" si="65"/>
        <v>23.609121289162623</v>
      </c>
      <c r="AQ131">
        <f t="shared" si="66"/>
        <v>-26.020599913279625</v>
      </c>
      <c r="AR131" s="28">
        <f t="shared" si="89"/>
        <v>6.2900382465312248</v>
      </c>
      <c r="AS131" s="30">
        <f t="shared" si="90"/>
        <v>-152.84147528765328</v>
      </c>
      <c r="AT131" s="28">
        <f t="shared" si="78"/>
        <v>1.5073843667041567E-5</v>
      </c>
      <c r="AU131" s="28">
        <f t="shared" si="79"/>
        <v>0.10674372510016068</v>
      </c>
      <c r="AV131" s="29">
        <f t="shared" si="80"/>
        <v>-3.7684673492220131E-8</v>
      </c>
      <c r="AW131" s="28">
        <f t="shared" si="81"/>
        <v>-5.3371924144880933E-3</v>
      </c>
      <c r="AX131" s="31">
        <f t="shared" si="91"/>
        <v>1.5036158993549347E-5</v>
      </c>
      <c r="AY131" s="28">
        <f t="shared" si="92"/>
        <v>0.1014065326856726</v>
      </c>
      <c r="AZ131" s="8">
        <f t="shared" si="93"/>
        <v>6.2900532826902182</v>
      </c>
      <c r="BA131" s="8">
        <f t="shared" si="94"/>
        <v>-152.74006875496761</v>
      </c>
      <c r="BB131" s="8">
        <f t="shared" si="95"/>
        <v>27.259931245032391</v>
      </c>
      <c r="BD131" s="32">
        <f t="shared" si="96"/>
        <v>6</v>
      </c>
      <c r="BE131" s="32">
        <f t="shared" si="97"/>
        <v>-153</v>
      </c>
      <c r="BF131" s="32">
        <f t="shared" si="98"/>
        <v>27</v>
      </c>
    </row>
    <row r="132" spans="22:58" x14ac:dyDescent="0.2">
      <c r="V132" s="27">
        <v>2.2799999999999998</v>
      </c>
      <c r="W132" s="32">
        <f t="shared" si="82"/>
        <v>1905.460717963248</v>
      </c>
      <c r="X132">
        <f t="shared" si="67"/>
        <v>-2.0749887507672389</v>
      </c>
      <c r="Y132" s="28">
        <f t="shared" si="68"/>
        <v>-13.706538619068979</v>
      </c>
      <c r="Z132" s="28">
        <f t="shared" si="69"/>
        <v>-78.089553168033319</v>
      </c>
      <c r="AA132" s="28">
        <f t="shared" si="70"/>
        <v>7.9712842099667197E-2</v>
      </c>
      <c r="AB132" s="28">
        <f t="shared" si="71"/>
        <v>-7.7505076227140526</v>
      </c>
      <c r="AC132" s="28">
        <f t="shared" si="83"/>
        <v>1.0846543644152279E-5</v>
      </c>
      <c r="AD132" s="28">
        <f t="shared" si="72"/>
        <v>9.0547417936573421E-2</v>
      </c>
      <c r="AE132" s="28">
        <f t="shared" si="84"/>
        <v>-15.701803681192908</v>
      </c>
      <c r="AF132" s="28">
        <f t="shared" si="85"/>
        <v>-85.749513372810796</v>
      </c>
      <c r="AG132" s="28">
        <f t="shared" ref="AG132:AG195" si="99">DC_gain_comp</f>
        <v>92.110410468749379</v>
      </c>
      <c r="AH132" s="28">
        <f t="shared" si="73"/>
        <v>-68.82530279713481</v>
      </c>
      <c r="AI132" s="28">
        <f t="shared" si="74"/>
        <v>-89.979257671783785</v>
      </c>
      <c r="AJ132" s="28">
        <f t="shared" si="86"/>
        <v>0.76279586284408141</v>
      </c>
      <c r="AK132" s="28">
        <f t="shared" si="75"/>
        <v>23.662478873239866</v>
      </c>
      <c r="AL132" s="29">
        <f t="shared" si="76"/>
        <v>-7.504317600247458E-4</v>
      </c>
      <c r="AM132" s="28">
        <f t="shared" si="77"/>
        <v>-0.75314713125513533</v>
      </c>
      <c r="AN132" s="28">
        <f t="shared" si="87"/>
        <v>24.047153102698626</v>
      </c>
      <c r="AO132" s="28">
        <f t="shared" si="88"/>
        <v>-67.069925929799055</v>
      </c>
      <c r="AP132">
        <f t="shared" ref="AP132:AP195" si="100">-20*LOG(GmPS*Rsns)</f>
        <v>23.609121289162623</v>
      </c>
      <c r="AQ132">
        <f t="shared" ref="AQ132:AQ195" si="101">20*LOG(Vref/Vout)</f>
        <v>-26.020599913279625</v>
      </c>
      <c r="AR132" s="28">
        <f t="shared" si="89"/>
        <v>5.9338707973887139</v>
      </c>
      <c r="AS132" s="30">
        <f t="shared" si="90"/>
        <v>-152.81943930260985</v>
      </c>
      <c r="AT132" s="28">
        <f t="shared" si="78"/>
        <v>1.5784250742794065E-5</v>
      </c>
      <c r="AU132" s="28">
        <f t="shared" si="79"/>
        <v>0.10923009990908067</v>
      </c>
      <c r="AV132" s="29">
        <f t="shared" si="80"/>
        <v>-3.946069853911756E-8</v>
      </c>
      <c r="AW132" s="28">
        <f t="shared" si="81"/>
        <v>-5.4615115954551778E-3</v>
      </c>
      <c r="AX132" s="31">
        <f t="shared" si="91"/>
        <v>1.5744790044254949E-5</v>
      </c>
      <c r="AY132" s="28">
        <f t="shared" si="92"/>
        <v>0.1037685883136255</v>
      </c>
      <c r="AZ132" s="8">
        <f t="shared" si="93"/>
        <v>5.9338865421787581</v>
      </c>
      <c r="BA132" s="8">
        <f t="shared" si="94"/>
        <v>-152.71567071429624</v>
      </c>
      <c r="BB132" s="8">
        <f t="shared" si="95"/>
        <v>27.284329285703762</v>
      </c>
      <c r="BD132" s="32">
        <f t="shared" si="96"/>
        <v>6</v>
      </c>
      <c r="BE132" s="32">
        <f t="shared" si="97"/>
        <v>-153</v>
      </c>
      <c r="BF132" s="32">
        <f t="shared" si="98"/>
        <v>27</v>
      </c>
    </row>
    <row r="133" spans="22:58" x14ac:dyDescent="0.2">
      <c r="V133" s="27">
        <v>2.29</v>
      </c>
      <c r="W133" s="32">
        <f t="shared" si="82"/>
        <v>1949.8445997580459</v>
      </c>
      <c r="X133">
        <f t="shared" ref="X133:X196" si="102">DC_gain_power</f>
        <v>-2.0749887507672389</v>
      </c>
      <c r="Y133" s="28">
        <f t="shared" si="68"/>
        <v>-13.898205048423097</v>
      </c>
      <c r="Z133" s="28">
        <f t="shared" si="69"/>
        <v>-78.353178608546827</v>
      </c>
      <c r="AA133" s="28">
        <f t="shared" si="70"/>
        <v>8.3433731406166972E-2</v>
      </c>
      <c r="AB133" s="28">
        <f t="shared" si="71"/>
        <v>-7.9287697757447342</v>
      </c>
      <c r="AC133" s="28">
        <f t="shared" si="83"/>
        <v>1.1357724828365565E-5</v>
      </c>
      <c r="AD133" s="28">
        <f t="shared" si="72"/>
        <v>9.2656534608268309E-2</v>
      </c>
      <c r="AE133" s="28">
        <f t="shared" si="84"/>
        <v>-15.889748710059342</v>
      </c>
      <c r="AF133" s="28">
        <f t="shared" si="85"/>
        <v>-86.1892918496833</v>
      </c>
      <c r="AG133" s="28">
        <f t="shared" si="99"/>
        <v>92.110410468749379</v>
      </c>
      <c r="AH133" s="28">
        <f t="shared" si="73"/>
        <v>-69.025302771517232</v>
      </c>
      <c r="AI133" s="28">
        <f t="shared" si="74"/>
        <v>-89.979729824777976</v>
      </c>
      <c r="AJ133" s="28">
        <f t="shared" si="86"/>
        <v>0.79564072281274867</v>
      </c>
      <c r="AK133" s="28">
        <f t="shared" si="75"/>
        <v>24.151235103834797</v>
      </c>
      <c r="AL133" s="29">
        <f t="shared" si="76"/>
        <v>-7.857953199136271E-4</v>
      </c>
      <c r="AM133" s="28">
        <f t="shared" si="77"/>
        <v>-0.77068808967469837</v>
      </c>
      <c r="AN133" s="28">
        <f t="shared" si="87"/>
        <v>23.879962624724982</v>
      </c>
      <c r="AO133" s="28">
        <f t="shared" si="88"/>
        <v>-66.599182810617876</v>
      </c>
      <c r="AP133">
        <f t="shared" si="100"/>
        <v>23.609121289162623</v>
      </c>
      <c r="AQ133">
        <f t="shared" si="101"/>
        <v>-26.020599913279625</v>
      </c>
      <c r="AR133" s="28">
        <f t="shared" si="89"/>
        <v>5.5787352905486358</v>
      </c>
      <c r="AS133" s="30">
        <f t="shared" si="90"/>
        <v>-152.78847466030118</v>
      </c>
      <c r="AT133" s="28">
        <f t="shared" si="78"/>
        <v>1.6528138145465734E-5</v>
      </c>
      <c r="AU133" s="28">
        <f t="shared" si="79"/>
        <v>0.11177438940127442</v>
      </c>
      <c r="AV133" s="29">
        <f t="shared" si="80"/>
        <v>-4.1320423353562883E-8</v>
      </c>
      <c r="AW133" s="28">
        <f t="shared" si="81"/>
        <v>-5.5887265420916325E-3</v>
      </c>
      <c r="AX133" s="31">
        <f t="shared" si="91"/>
        <v>1.6486817722112172E-5</v>
      </c>
      <c r="AY133" s="28">
        <f t="shared" si="92"/>
        <v>0.10618566285918278</v>
      </c>
      <c r="AZ133" s="8">
        <f t="shared" si="93"/>
        <v>5.5787517773663575</v>
      </c>
      <c r="BA133" s="8">
        <f t="shared" si="94"/>
        <v>-152.68228899744199</v>
      </c>
      <c r="BB133" s="8">
        <f t="shared" si="95"/>
        <v>27.317711002558013</v>
      </c>
      <c r="BD133" s="32">
        <f t="shared" si="96"/>
        <v>6</v>
      </c>
      <c r="BE133" s="32">
        <f t="shared" si="97"/>
        <v>-153</v>
      </c>
      <c r="BF133" s="32">
        <f t="shared" si="98"/>
        <v>27</v>
      </c>
    </row>
    <row r="134" spans="22:58" x14ac:dyDescent="0.2">
      <c r="V134" s="27">
        <v>2.2999999999999998</v>
      </c>
      <c r="W134" s="32">
        <f t="shared" si="82"/>
        <v>1995.2623149688802</v>
      </c>
      <c r="X134">
        <f t="shared" si="102"/>
        <v>-2.0749887507672389</v>
      </c>
      <c r="Y134" s="28">
        <f t="shared" ref="Y134:Y197" si="103">20*LOG(1/SQRT((W134/fp)^2+1))</f>
        <v>-14.090231594695023</v>
      </c>
      <c r="Z134" s="28">
        <f t="shared" ref="Z134:Z197" si="104">-180/PI()*ATAN(W134/fp)</f>
        <v>-78.611287286417522</v>
      </c>
      <c r="AA134" s="28">
        <f t="shared" ref="AA134:AA197" si="105">20*LOG(SQRT((W134/fzRHP)^2+1))</f>
        <v>8.7326567002286026E-2</v>
      </c>
      <c r="AB134" s="28">
        <f t="shared" ref="AB134:AB197" si="106">-180/PI()*ATAN(W134/fzRHP)</f>
        <v>-8.1110243734796956</v>
      </c>
      <c r="AC134" s="28">
        <f t="shared" si="83"/>
        <v>1.1892997175614173E-5</v>
      </c>
      <c r="AD134" s="28">
        <f t="shared" ref="AD134:AD197" si="107">180/PI()*ATAN(W134/fzESR)</f>
        <v>9.4814778658319498E-2</v>
      </c>
      <c r="AE134" s="28">
        <f t="shared" si="84"/>
        <v>-16.077881885462801</v>
      </c>
      <c r="AF134" s="28">
        <f t="shared" si="85"/>
        <v>-86.627496881238898</v>
      </c>
      <c r="AG134" s="28">
        <f t="shared" si="99"/>
        <v>92.110410468749379</v>
      </c>
      <c r="AH134" s="28">
        <f t="shared" ref="AH134:AH197" si="108">20*LOG(1/SQRT((W134/fp_comp1)^2+1))</f>
        <v>-69.225302747052638</v>
      </c>
      <c r="AI134" s="28">
        <f t="shared" ref="AI134:AI197" si="109">-180/PI()*ATAN(W134/fp_comp1)</f>
        <v>-89.980191230260544</v>
      </c>
      <c r="AJ134" s="28">
        <f t="shared" si="86"/>
        <v>0.82976933735880321</v>
      </c>
      <c r="AK134" s="28">
        <f t="shared" ref="AK134:AK197" si="110">180/PI()*ATAN(W134/fz_comp)</f>
        <v>24.647534557219156</v>
      </c>
      <c r="AL134" s="29">
        <f t="shared" ref="AL134:AL197" si="111">20*LOG(1/SQRT((W134/fp_comp2)^2+1))</f>
        <v>-8.2282520440401412E-4</v>
      </c>
      <c r="AM134" s="28">
        <f t="shared" ref="AM134:AM197" si="112">-180/PI()*ATAN(W134/fp_comp2)</f>
        <v>-0.78863747991486455</v>
      </c>
      <c r="AN134" s="28">
        <f t="shared" si="87"/>
        <v>23.71405423385114</v>
      </c>
      <c r="AO134" s="28">
        <f t="shared" si="88"/>
        <v>-66.121294152956253</v>
      </c>
      <c r="AP134">
        <f t="shared" si="100"/>
        <v>23.609121289162623</v>
      </c>
      <c r="AQ134">
        <f t="shared" si="101"/>
        <v>-26.020599913279625</v>
      </c>
      <c r="AR134" s="28">
        <f t="shared" si="89"/>
        <v>5.2246937242713365</v>
      </c>
      <c r="AS134" s="30">
        <f t="shared" si="90"/>
        <v>-152.74879103419516</v>
      </c>
      <c r="AT134" s="28">
        <f t="shared" ref="AT134:AT197" si="113">20*LOG(SQRT((W134/fz_ff)^2+1))</f>
        <v>1.7307083747985064E-5</v>
      </c>
      <c r="AU134" s="28">
        <f t="shared" ref="AU134:AU197" si="114">180/PI()*ATAN(W134/fz_ff)</f>
        <v>0.11437794255254836</v>
      </c>
      <c r="AV134" s="29">
        <f t="shared" ref="AV134:AV197" si="115">20*LOG(1/SQRT((W134/fp_ff)^2+1))</f>
        <v>-4.3267795892277574E-8</v>
      </c>
      <c r="AW134" s="28">
        <f t="shared" ref="AW134:AW197" si="116">-180/PI()*ATAN(W134/fp_ff)</f>
        <v>-5.7189047054410358E-3</v>
      </c>
      <c r="AX134" s="31">
        <f t="shared" si="91"/>
        <v>1.7263815952092785E-5</v>
      </c>
      <c r="AY134" s="28">
        <f t="shared" si="92"/>
        <v>0.10865903784710733</v>
      </c>
      <c r="AZ134" s="8">
        <f t="shared" si="93"/>
        <v>5.2247109880872884</v>
      </c>
      <c r="BA134" s="8">
        <f t="shared" si="94"/>
        <v>-152.64013199634806</v>
      </c>
      <c r="BB134" s="8">
        <f t="shared" si="95"/>
        <v>27.35986800365194</v>
      </c>
      <c r="BD134" s="32">
        <f t="shared" si="96"/>
        <v>5</v>
      </c>
      <c r="BE134" s="32">
        <f t="shared" si="97"/>
        <v>-153</v>
      </c>
      <c r="BF134" s="32">
        <f t="shared" si="98"/>
        <v>27</v>
      </c>
    </row>
    <row r="135" spans="22:58" x14ac:dyDescent="0.2">
      <c r="V135" s="27">
        <v>2.31</v>
      </c>
      <c r="W135" s="32">
        <f t="shared" ref="W135:W198" si="117">10*10^V135</f>
        <v>2041.7379446695315</v>
      </c>
      <c r="X135">
        <f t="shared" si="102"/>
        <v>-2.0749887507672389</v>
      </c>
      <c r="Y135" s="28">
        <f t="shared" si="103"/>
        <v>-14.282603315671899</v>
      </c>
      <c r="Z135" s="28">
        <f t="shared" si="104"/>
        <v>-78.863974130748218</v>
      </c>
      <c r="AA135" s="28">
        <f t="shared" si="105"/>
        <v>9.1399129816676028E-2</v>
      </c>
      <c r="AB135" s="28">
        <f t="shared" si="106"/>
        <v>-8.2973532889952875</v>
      </c>
      <c r="AC135" s="28">
        <f t="shared" ref="AC135:AC198" si="118">20*LOG(SQRT((W135/fzESR)^2+1))</f>
        <v>1.2453496061617643E-5</v>
      </c>
      <c r="AD135" s="28">
        <f t="shared" si="107"/>
        <v>9.7023294391777162E-2</v>
      </c>
      <c r="AE135" s="28">
        <f t="shared" ref="AE135:AE198" si="119">X135+Y135+AA135+AC135</f>
        <v>-16.266180483126401</v>
      </c>
      <c r="AF135" s="28">
        <f t="shared" ref="AF135:AF198" si="120">Z135+AB135+AD135</f>
        <v>-87.064304125351725</v>
      </c>
      <c r="AG135" s="28">
        <f t="shared" si="99"/>
        <v>92.110410468749379</v>
      </c>
      <c r="AH135" s="28">
        <f t="shared" si="108"/>
        <v>-69.425302723689128</v>
      </c>
      <c r="AI135" s="28">
        <f t="shared" si="109"/>
        <v>-89.98064213287455</v>
      </c>
      <c r="AJ135" s="28">
        <f t="shared" ref="AJ135:AJ198" si="121">20*LOG(SQRT((W135/fz_comp)^2+1))</f>
        <v>0.86522123969546161</v>
      </c>
      <c r="AK135" s="28">
        <f t="shared" si="110"/>
        <v>25.151342414755408</v>
      </c>
      <c r="AL135" s="29">
        <f t="shared" si="111"/>
        <v>-8.6159991518147704E-4</v>
      </c>
      <c r="AM135" s="28">
        <f t="shared" si="112"/>
        <v>-0.80700480487915094</v>
      </c>
      <c r="AN135" s="28">
        <f t="shared" ref="AN135:AN198" si="122">AG135+AH135+AJ135+AL135</f>
        <v>23.549467384840529</v>
      </c>
      <c r="AO135" s="28">
        <f t="shared" ref="AO135:AO198" si="123">AI135+AK135+AM135</f>
        <v>-65.636304522998302</v>
      </c>
      <c r="AP135">
        <f t="shared" si="100"/>
        <v>23.609121289162623</v>
      </c>
      <c r="AQ135">
        <f t="shared" si="101"/>
        <v>-26.020599913279625</v>
      </c>
      <c r="AR135" s="28">
        <f t="shared" ref="AR135:AR198" si="124">AE135+AN135+AP135+AQ135</f>
        <v>4.8718082775971254</v>
      </c>
      <c r="AS135" s="30">
        <f t="shared" ref="AS135:AS198" si="125">AF135+AO135</f>
        <v>-152.70060864835003</v>
      </c>
      <c r="AT135" s="28">
        <f t="shared" si="113"/>
        <v>1.8122739773723684E-5</v>
      </c>
      <c r="AU135" s="28">
        <f t="shared" si="114"/>
        <v>0.1170421397582133</v>
      </c>
      <c r="AV135" s="29">
        <f t="shared" si="115"/>
        <v>-4.5306943476898973E-8</v>
      </c>
      <c r="AW135" s="28">
        <f t="shared" si="116"/>
        <v>-5.8521151076833299E-3</v>
      </c>
      <c r="AX135" s="31">
        <f t="shared" ref="AX135:AX198" si="126">AT135+AV135</f>
        <v>1.8077432830246785E-5</v>
      </c>
      <c r="AY135" s="28">
        <f t="shared" ref="AY135:AY198" si="127">AU135+AW135</f>
        <v>0.11119002465052998</v>
      </c>
      <c r="AZ135" s="8">
        <f t="shared" ref="AZ135:AZ198" si="128">AR135+AX135</f>
        <v>4.8718263550299561</v>
      </c>
      <c r="BA135" s="8">
        <f t="shared" ref="BA135:BA198" si="129">AS135+AY135</f>
        <v>-152.58941862369949</v>
      </c>
      <c r="BB135" s="8">
        <f t="shared" ref="BB135:BB198" si="130">BA135+180</f>
        <v>27.410581376300513</v>
      </c>
      <c r="BD135" s="32">
        <f t="shared" ref="BD135:BD198" si="131">ROUND(AZ135,0)</f>
        <v>5</v>
      </c>
      <c r="BE135" s="32">
        <f t="shared" ref="BE135:BE198" si="132">ROUND(BA135,0)</f>
        <v>-153</v>
      </c>
      <c r="BF135" s="32">
        <f t="shared" ref="BF135:BF198" si="133">ROUND(BB135,0)</f>
        <v>27</v>
      </c>
    </row>
    <row r="136" spans="22:58" x14ac:dyDescent="0.2">
      <c r="V136" s="27">
        <v>2.3199999999999998</v>
      </c>
      <c r="W136" s="32">
        <f t="shared" si="117"/>
        <v>2089.2961308540398</v>
      </c>
      <c r="X136">
        <f t="shared" si="102"/>
        <v>-2.0749887507672389</v>
      </c>
      <c r="Y136" s="28">
        <f t="shared" si="103"/>
        <v>-14.475305836523813</v>
      </c>
      <c r="Z136" s="28">
        <f t="shared" si="104"/>
        <v>-79.111333782578441</v>
      </c>
      <c r="AA136" s="28">
        <f t="shared" si="105"/>
        <v>9.5659537325913452E-2</v>
      </c>
      <c r="AB136" s="28">
        <f t="shared" si="106"/>
        <v>-8.4878395434343279</v>
      </c>
      <c r="AC136" s="28">
        <f t="shared" si="118"/>
        <v>1.3040410368182583E-5</v>
      </c>
      <c r="AD136" s="28">
        <f t="shared" si="107"/>
        <v>9.9283252766649982E-2</v>
      </c>
      <c r="AE136" s="28">
        <f t="shared" si="119"/>
        <v>-16.454622009554768</v>
      </c>
      <c r="AF136" s="28">
        <f t="shared" si="120"/>
        <v>-87.499890073246121</v>
      </c>
      <c r="AG136" s="28">
        <f t="shared" si="99"/>
        <v>92.110410468749379</v>
      </c>
      <c r="AH136" s="28">
        <f t="shared" si="108"/>
        <v>-69.625302701377137</v>
      </c>
      <c r="AI136" s="28">
        <f t="shared" si="109"/>
        <v>-89.981082771694304</v>
      </c>
      <c r="AJ136" s="28">
        <f t="shared" si="121"/>
        <v>0.90203634941322008</v>
      </c>
      <c r="AK136" s="28">
        <f t="shared" si="110"/>
        <v>25.662614113344375</v>
      </c>
      <c r="AL136" s="29">
        <f t="shared" si="111"/>
        <v>-9.0220165073856713E-4</v>
      </c>
      <c r="AM136" s="28">
        <f t="shared" si="112"/>
        <v>-0.82579978805751342</v>
      </c>
      <c r="AN136" s="28">
        <f t="shared" si="122"/>
        <v>23.386241915134722</v>
      </c>
      <c r="AO136" s="28">
        <f t="shared" si="123"/>
        <v>-65.144268446407438</v>
      </c>
      <c r="AP136">
        <f t="shared" si="100"/>
        <v>23.609121289162623</v>
      </c>
      <c r="AQ136">
        <f t="shared" si="101"/>
        <v>-26.020599913279625</v>
      </c>
      <c r="AR136" s="28">
        <f t="shared" si="124"/>
        <v>4.5201412814629514</v>
      </c>
      <c r="AS136" s="30">
        <f t="shared" si="125"/>
        <v>-152.64415851965356</v>
      </c>
      <c r="AT136" s="28">
        <f t="shared" si="113"/>
        <v>1.897683632003953E-5</v>
      </c>
      <c r="AU136" s="28">
        <f t="shared" si="114"/>
        <v>0.11976839356478237</v>
      </c>
      <c r="AV136" s="29">
        <f t="shared" si="115"/>
        <v>-4.7442194009185243E-8</v>
      </c>
      <c r="AW136" s="28">
        <f t="shared" si="116"/>
        <v>-5.9884283787312543E-3</v>
      </c>
      <c r="AX136" s="31">
        <f t="shared" si="126"/>
        <v>1.8929394126030346E-5</v>
      </c>
      <c r="AY136" s="28">
        <f t="shared" si="127"/>
        <v>0.11377996518605112</v>
      </c>
      <c r="AZ136" s="8">
        <f t="shared" si="128"/>
        <v>4.5201602108570773</v>
      </c>
      <c r="BA136" s="8">
        <f t="shared" si="129"/>
        <v>-152.53037855446752</v>
      </c>
      <c r="BB136" s="8">
        <f t="shared" si="130"/>
        <v>27.469621445532482</v>
      </c>
      <c r="BD136" s="32">
        <f t="shared" si="131"/>
        <v>5</v>
      </c>
      <c r="BE136" s="32">
        <f t="shared" si="132"/>
        <v>-153</v>
      </c>
      <c r="BF136" s="32">
        <f t="shared" si="133"/>
        <v>27</v>
      </c>
    </row>
    <row r="137" spans="22:58" x14ac:dyDescent="0.2">
      <c r="V137" s="27">
        <v>2.33</v>
      </c>
      <c r="W137" s="32">
        <f t="shared" si="117"/>
        <v>2137.962089502234</v>
      </c>
      <c r="X137">
        <f t="shared" si="102"/>
        <v>-2.0749887507672389</v>
      </c>
      <c r="Y137" s="28">
        <f t="shared" si="103"/>
        <v>-14.668325332750447</v>
      </c>
      <c r="Z137" s="28">
        <f t="shared" si="104"/>
        <v>-79.353460494090058</v>
      </c>
      <c r="AA137" s="28">
        <f t="shared" si="105"/>
        <v>0.10011625664604767</v>
      </c>
      <c r="AB137" s="28">
        <f t="shared" si="106"/>
        <v>-8.6825672827570095</v>
      </c>
      <c r="AC137" s="28">
        <f t="shared" si="118"/>
        <v>1.3654985007755359E-5</v>
      </c>
      <c r="AD137" s="28">
        <f t="shared" si="107"/>
        <v>0.10159585201463815</v>
      </c>
      <c r="AE137" s="28">
        <f t="shared" si="119"/>
        <v>-16.643184171886631</v>
      </c>
      <c r="AF137" s="28">
        <f t="shared" si="120"/>
        <v>-87.934431924832424</v>
      </c>
      <c r="AG137" s="28">
        <f t="shared" si="99"/>
        <v>92.110410468749379</v>
      </c>
      <c r="AH137" s="28">
        <f t="shared" si="108"/>
        <v>-69.82530268006937</v>
      </c>
      <c r="AI137" s="28">
        <f t="shared" si="109"/>
        <v>-89.981513380352112</v>
      </c>
      <c r="AJ137" s="28">
        <f t="shared" si="121"/>
        <v>0.94025490896905028</v>
      </c>
      <c r="AK137" s="28">
        <f t="shared" si="110"/>
        <v>26.181294991961217</v>
      </c>
      <c r="AL137" s="29">
        <f t="shared" si="111"/>
        <v>-9.4471648030627778E-4</v>
      </c>
      <c r="AM137" s="28">
        <f t="shared" si="112"/>
        <v>-0.84503237860982716</v>
      </c>
      <c r="AN137" s="28">
        <f t="shared" si="122"/>
        <v>23.224417981168752</v>
      </c>
      <c r="AO137" s="28">
        <f t="shared" si="123"/>
        <v>-64.645250767000718</v>
      </c>
      <c r="AP137">
        <f t="shared" si="100"/>
        <v>23.609121289162623</v>
      </c>
      <c r="AQ137">
        <f t="shared" si="101"/>
        <v>-26.020599913279625</v>
      </c>
      <c r="AR137" s="28">
        <f t="shared" si="124"/>
        <v>4.1697551851651191</v>
      </c>
      <c r="AS137" s="30">
        <f t="shared" si="125"/>
        <v>-152.57968269183314</v>
      </c>
      <c r="AT137" s="28">
        <f t="shared" si="113"/>
        <v>1.9871185014886773E-5</v>
      </c>
      <c r="AU137" s="28">
        <f t="shared" si="114"/>
        <v>0.12255814941870297</v>
      </c>
      <c r="AV137" s="29">
        <f t="shared" si="115"/>
        <v>-4.9678075971016089E-8</v>
      </c>
      <c r="AW137" s="28">
        <f t="shared" si="116"/>
        <v>-6.1279167936792809E-3</v>
      </c>
      <c r="AX137" s="31">
        <f t="shared" si="126"/>
        <v>1.9821506938915757E-5</v>
      </c>
      <c r="AY137" s="28">
        <f t="shared" si="127"/>
        <v>0.11643023262502368</v>
      </c>
      <c r="AZ137" s="8">
        <f t="shared" si="128"/>
        <v>4.169775006672058</v>
      </c>
      <c r="BA137" s="8">
        <f t="shared" si="129"/>
        <v>-152.46325245920812</v>
      </c>
      <c r="BB137" s="8">
        <f t="shared" si="130"/>
        <v>27.536747540791879</v>
      </c>
      <c r="BD137" s="32">
        <f t="shared" si="131"/>
        <v>4</v>
      </c>
      <c r="BE137" s="32">
        <f t="shared" si="132"/>
        <v>-152</v>
      </c>
      <c r="BF137" s="32">
        <f t="shared" si="133"/>
        <v>28</v>
      </c>
    </row>
    <row r="138" spans="22:58" x14ac:dyDescent="0.2">
      <c r="V138" s="27">
        <v>2.34</v>
      </c>
      <c r="W138" s="32">
        <f t="shared" si="117"/>
        <v>2187.7616239495524</v>
      </c>
      <c r="X138">
        <f t="shared" si="102"/>
        <v>-2.0749887507672389</v>
      </c>
      <c r="Y138" s="28">
        <f t="shared" si="103"/>
        <v>-14.861648513241448</v>
      </c>
      <c r="Z138" s="28">
        <f t="shared" si="104"/>
        <v>-79.590448035514854</v>
      </c>
      <c r="AA138" s="28">
        <f t="shared" si="105"/>
        <v>0.10477811799386424</v>
      </c>
      <c r="AB138" s="28">
        <f t="shared" si="106"/>
        <v>-8.8816217508711883</v>
      </c>
      <c r="AC138" s="28">
        <f t="shared" si="118"/>
        <v>1.4298523565617281E-5</v>
      </c>
      <c r="AD138" s="28">
        <f t="shared" si="107"/>
        <v>0.10396231827631595</v>
      </c>
      <c r="AE138" s="28">
        <f t="shared" si="119"/>
        <v>-16.831844847491258</v>
      </c>
      <c r="AF138" s="28">
        <f t="shared" si="120"/>
        <v>-88.368107468109727</v>
      </c>
      <c r="AG138" s="28">
        <f t="shared" si="99"/>
        <v>92.110410468749379</v>
      </c>
      <c r="AH138" s="28">
        <f t="shared" si="108"/>
        <v>-70.025302659720595</v>
      </c>
      <c r="AI138" s="28">
        <f t="shared" si="109"/>
        <v>-89.981934187162224</v>
      </c>
      <c r="AJ138" s="28">
        <f t="shared" si="121"/>
        <v>0.97991741520940123</v>
      </c>
      <c r="AK138" s="28">
        <f t="shared" si="110"/>
        <v>26.707319954035896</v>
      </c>
      <c r="AL138" s="29">
        <f t="shared" si="111"/>
        <v>-9.8923452599005085E-4</v>
      </c>
      <c r="AM138" s="28">
        <f t="shared" si="112"/>
        <v>-0.86471275656385727</v>
      </c>
      <c r="AN138" s="28">
        <f t="shared" si="122"/>
        <v>23.064035989712195</v>
      </c>
      <c r="AO138" s="28">
        <f t="shared" si="123"/>
        <v>-64.13932698969019</v>
      </c>
      <c r="AP138">
        <f t="shared" si="100"/>
        <v>23.609121289162623</v>
      </c>
      <c r="AQ138">
        <f t="shared" si="101"/>
        <v>-26.020599913279625</v>
      </c>
      <c r="AR138" s="28">
        <f t="shared" si="124"/>
        <v>3.8207125181039352</v>
      </c>
      <c r="AS138" s="30">
        <f t="shared" si="125"/>
        <v>-152.50743445779992</v>
      </c>
      <c r="AT138" s="28">
        <f t="shared" si="113"/>
        <v>2.080768287013688E-5</v>
      </c>
      <c r="AU138" s="28">
        <f t="shared" si="114"/>
        <v>0.12541288643251411</v>
      </c>
      <c r="AV138" s="29">
        <f t="shared" si="115"/>
        <v>-5.2019331924978137E-8</v>
      </c>
      <c r="AW138" s="28">
        <f t="shared" si="116"/>
        <v>-6.2706543111247263E-3</v>
      </c>
      <c r="AX138" s="31">
        <f t="shared" si="126"/>
        <v>2.0755663538211901E-5</v>
      </c>
      <c r="AY138" s="28">
        <f t="shared" si="127"/>
        <v>0.11914223212138939</v>
      </c>
      <c r="AZ138" s="8">
        <f t="shared" si="128"/>
        <v>3.8207332737674733</v>
      </c>
      <c r="BA138" s="8">
        <f t="shared" si="129"/>
        <v>-152.38829222567853</v>
      </c>
      <c r="BB138" s="8">
        <f t="shared" si="130"/>
        <v>27.611707774321474</v>
      </c>
      <c r="BD138" s="32">
        <f t="shared" si="131"/>
        <v>4</v>
      </c>
      <c r="BE138" s="32">
        <f t="shared" si="132"/>
        <v>-152</v>
      </c>
      <c r="BF138" s="32">
        <f t="shared" si="133"/>
        <v>28</v>
      </c>
    </row>
    <row r="139" spans="22:58" x14ac:dyDescent="0.2">
      <c r="V139" s="27">
        <v>2.35</v>
      </c>
      <c r="W139" s="32">
        <f t="shared" si="117"/>
        <v>2238.7211385683413</v>
      </c>
      <c r="X139">
        <f t="shared" si="102"/>
        <v>-2.0749887507672389</v>
      </c>
      <c r="Y139" s="28">
        <f t="shared" si="103"/>
        <v>-15.055262603492345</v>
      </c>
      <c r="Z139" s="28">
        <f t="shared" si="104"/>
        <v>-79.8223896093767</v>
      </c>
      <c r="AA139" s="28">
        <f t="shared" si="105"/>
        <v>0.10965432851418652</v>
      </c>
      <c r="AB139" s="28">
        <f t="shared" si="106"/>
        <v>-9.085089258893948</v>
      </c>
      <c r="AC139" s="28">
        <f t="shared" si="118"/>
        <v>1.497239105972177E-5</v>
      </c>
      <c r="AD139" s="28">
        <f t="shared" si="107"/>
        <v>0.10638390625110526</v>
      </c>
      <c r="AE139" s="28">
        <f t="shared" si="119"/>
        <v>-17.020582053354339</v>
      </c>
      <c r="AF139" s="28">
        <f t="shared" si="120"/>
        <v>-88.801094962019533</v>
      </c>
      <c r="AG139" s="28">
        <f t="shared" si="99"/>
        <v>92.110410468749379</v>
      </c>
      <c r="AH139" s="28">
        <f t="shared" si="108"/>
        <v>-70.22530264028768</v>
      </c>
      <c r="AI139" s="28">
        <f t="shared" si="109"/>
        <v>-89.982345415241767</v>
      </c>
      <c r="AJ139" s="28">
        <f t="shared" si="121"/>
        <v>1.0210645459477576</v>
      </c>
      <c r="AK139" s="28">
        <f t="shared" si="110"/>
        <v>27.240613148623616</v>
      </c>
      <c r="AL139" s="29">
        <f t="shared" si="111"/>
        <v>-1.0358501534272022E-3</v>
      </c>
      <c r="AM139" s="28">
        <f t="shared" si="112"/>
        <v>-0.88485133813014449</v>
      </c>
      <c r="AN139" s="28">
        <f t="shared" si="122"/>
        <v>22.905136524256029</v>
      </c>
      <c r="AO139" s="28">
        <f t="shared" si="123"/>
        <v>-63.626583604748298</v>
      </c>
      <c r="AP139">
        <f t="shared" si="100"/>
        <v>23.609121289162623</v>
      </c>
      <c r="AQ139">
        <f t="shared" si="101"/>
        <v>-26.020599913279625</v>
      </c>
      <c r="AR139" s="28">
        <f t="shared" si="124"/>
        <v>3.4730758467846883</v>
      </c>
      <c r="AS139" s="30">
        <f t="shared" si="125"/>
        <v>-152.42767856676784</v>
      </c>
      <c r="AT139" s="28">
        <f t="shared" si="113"/>
        <v>2.1788316293036804E-5</v>
      </c>
      <c r="AU139" s="28">
        <f t="shared" si="114"/>
        <v>0.12833411816884052</v>
      </c>
      <c r="AV139" s="29">
        <f t="shared" si="115"/>
        <v>-5.4470926228985545E-8</v>
      </c>
      <c r="AW139" s="28">
        <f t="shared" si="116"/>
        <v>-6.4167166123816231E-3</v>
      </c>
      <c r="AX139" s="31">
        <f t="shared" si="126"/>
        <v>2.1733845366807819E-5</v>
      </c>
      <c r="AY139" s="28">
        <f t="shared" si="127"/>
        <v>0.1219174015564589</v>
      </c>
      <c r="AZ139" s="8">
        <f t="shared" si="128"/>
        <v>3.4730975806300552</v>
      </c>
      <c r="BA139" s="8">
        <f t="shared" si="129"/>
        <v>-152.30576116521138</v>
      </c>
      <c r="BB139" s="8">
        <f t="shared" si="130"/>
        <v>27.694238834788621</v>
      </c>
      <c r="BD139" s="32">
        <f t="shared" si="131"/>
        <v>3</v>
      </c>
      <c r="BE139" s="32">
        <f t="shared" si="132"/>
        <v>-152</v>
      </c>
      <c r="BF139" s="32">
        <f t="shared" si="133"/>
        <v>28</v>
      </c>
    </row>
    <row r="140" spans="22:58" x14ac:dyDescent="0.2">
      <c r="V140" s="27">
        <v>2.36</v>
      </c>
      <c r="W140" s="32">
        <f t="shared" si="117"/>
        <v>2290.8676527677744</v>
      </c>
      <c r="X140">
        <f t="shared" si="102"/>
        <v>-2.0749887507672389</v>
      </c>
      <c r="Y140" s="28">
        <f t="shared" si="103"/>
        <v>-15.249155329012225</v>
      </c>
      <c r="Z140" s="28">
        <f t="shared" si="104"/>
        <v>-80.049377771706162</v>
      </c>
      <c r="AA140" s="28">
        <f t="shared" si="105"/>
        <v>0.11475448646778361</v>
      </c>
      <c r="AB140" s="28">
        <f t="shared" si="106"/>
        <v>-9.2930571502839818</v>
      </c>
      <c r="AC140" s="28">
        <f t="shared" si="118"/>
        <v>1.5678016837459434E-5</v>
      </c>
      <c r="AD140" s="28">
        <f t="shared" si="107"/>
        <v>0.10886189986237808</v>
      </c>
      <c r="AE140" s="28">
        <f t="shared" si="119"/>
        <v>-17.209373915294844</v>
      </c>
      <c r="AF140" s="28">
        <f t="shared" si="120"/>
        <v>-89.233573022127771</v>
      </c>
      <c r="AG140" s="28">
        <f t="shared" si="99"/>
        <v>92.110410468749379</v>
      </c>
      <c r="AH140" s="28">
        <f t="shared" si="108"/>
        <v>-70.425302621729386</v>
      </c>
      <c r="AI140" s="28">
        <f t="shared" si="109"/>
        <v>-89.982747282629163</v>
      </c>
      <c r="AJ140" s="28">
        <f t="shared" si="121"/>
        <v>1.0637370816571279</v>
      </c>
      <c r="AK140" s="28">
        <f t="shared" si="110"/>
        <v>27.781087673403793</v>
      </c>
      <c r="AL140" s="29">
        <f t="shared" si="111"/>
        <v>-1.084662171423687E-3</v>
      </c>
      <c r="AM140" s="28">
        <f t="shared" si="112"/>
        <v>-0.90545878113618872</v>
      </c>
      <c r="AN140" s="28">
        <f t="shared" si="122"/>
        <v>22.747760266505697</v>
      </c>
      <c r="AO140" s="28">
        <f t="shared" si="123"/>
        <v>-63.107118390361563</v>
      </c>
      <c r="AP140">
        <f t="shared" si="100"/>
        <v>23.609121289162623</v>
      </c>
      <c r="AQ140">
        <f t="shared" si="101"/>
        <v>-26.020599913279625</v>
      </c>
      <c r="AR140" s="28">
        <f t="shared" si="124"/>
        <v>3.126907727093851</v>
      </c>
      <c r="AS140" s="30">
        <f t="shared" si="125"/>
        <v>-152.34069141248932</v>
      </c>
      <c r="AT140" s="28">
        <f t="shared" si="113"/>
        <v>2.2815165305947927E-5</v>
      </c>
      <c r="AU140" s="28">
        <f t="shared" si="114"/>
        <v>0.13132339344263116</v>
      </c>
      <c r="AV140" s="29">
        <f t="shared" si="115"/>
        <v>-5.7038062394175429E-8</v>
      </c>
      <c r="AW140" s="28">
        <f t="shared" si="116"/>
        <v>-6.5661811416078478E-3</v>
      </c>
      <c r="AX140" s="31">
        <f t="shared" si="126"/>
        <v>2.2758127243553752E-5</v>
      </c>
      <c r="AY140" s="28">
        <f t="shared" si="127"/>
        <v>0.12475721230102332</v>
      </c>
      <c r="AZ140" s="8">
        <f t="shared" si="128"/>
        <v>3.1269304852210946</v>
      </c>
      <c r="BA140" s="8">
        <f t="shared" si="129"/>
        <v>-152.21593420018829</v>
      </c>
      <c r="BB140" s="8">
        <f t="shared" si="130"/>
        <v>27.784065799811714</v>
      </c>
      <c r="BD140" s="32">
        <f t="shared" si="131"/>
        <v>3</v>
      </c>
      <c r="BE140" s="32">
        <f t="shared" si="132"/>
        <v>-152</v>
      </c>
      <c r="BF140" s="32">
        <f t="shared" si="133"/>
        <v>28</v>
      </c>
    </row>
    <row r="141" spans="22:58" x14ac:dyDescent="0.2">
      <c r="V141" s="27">
        <v>2.37</v>
      </c>
      <c r="W141" s="32">
        <f t="shared" si="117"/>
        <v>2344.2288153199233</v>
      </c>
      <c r="X141">
        <f t="shared" si="102"/>
        <v>-2.0749887507672389</v>
      </c>
      <c r="Y141" s="28">
        <f t="shared" si="103"/>
        <v>-15.443314898955984</v>
      </c>
      <c r="Z141" s="28">
        <f t="shared" si="104"/>
        <v>-80.271504359873589</v>
      </c>
      <c r="AA141" s="28">
        <f t="shared" si="105"/>
        <v>0.12008859577237531</v>
      </c>
      <c r="AB141" s="28">
        <f t="shared" si="106"/>
        <v>-9.5056137615737981</v>
      </c>
      <c r="AC141" s="28">
        <f t="shared" si="118"/>
        <v>1.6416897611279101E-5</v>
      </c>
      <c r="AD141" s="28">
        <f t="shared" si="107"/>
        <v>0.11139761293804563</v>
      </c>
      <c r="AE141" s="28">
        <f t="shared" si="119"/>
        <v>-17.398198637053234</v>
      </c>
      <c r="AF141" s="28">
        <f t="shared" si="120"/>
        <v>-89.665720508509338</v>
      </c>
      <c r="AG141" s="28">
        <f t="shared" si="99"/>
        <v>92.110410468749379</v>
      </c>
      <c r="AH141" s="28">
        <f t="shared" si="108"/>
        <v>-70.62530260400635</v>
      </c>
      <c r="AI141" s="28">
        <f t="shared" si="109"/>
        <v>-89.983140002399651</v>
      </c>
      <c r="AJ141" s="28">
        <f t="shared" si="121"/>
        <v>1.1079758223808842</v>
      </c>
      <c r="AK141" s="28">
        <f t="shared" si="110"/>
        <v>28.328645302621155</v>
      </c>
      <c r="AL141" s="29">
        <f t="shared" si="111"/>
        <v>-1.1357740409551006E-3</v>
      </c>
      <c r="AM141" s="28">
        <f t="shared" si="112"/>
        <v>-0.92654599058243148</v>
      </c>
      <c r="AN141" s="28">
        <f t="shared" si="122"/>
        <v>22.591947913082958</v>
      </c>
      <c r="AO141" s="28">
        <f t="shared" si="123"/>
        <v>-62.581040690360929</v>
      </c>
      <c r="AP141">
        <f t="shared" si="100"/>
        <v>23.609121289162623</v>
      </c>
      <c r="AQ141">
        <f t="shared" si="101"/>
        <v>-26.020599913279625</v>
      </c>
      <c r="AR141" s="28">
        <f t="shared" si="124"/>
        <v>2.7822706519127216</v>
      </c>
      <c r="AS141" s="30">
        <f t="shared" si="125"/>
        <v>-152.24676119887027</v>
      </c>
      <c r="AT141" s="28">
        <f t="shared" si="113"/>
        <v>2.3890407962792546E-5</v>
      </c>
      <c r="AU141" s="28">
        <f t="shared" si="114"/>
        <v>0.13438229714207242</v>
      </c>
      <c r="AV141" s="29">
        <f t="shared" si="115"/>
        <v>-5.9726183084908876E-8</v>
      </c>
      <c r="AW141" s="28">
        <f t="shared" si="116"/>
        <v>-6.7191271468670559E-3</v>
      </c>
      <c r="AX141" s="31">
        <f t="shared" si="126"/>
        <v>2.3830681779707638E-5</v>
      </c>
      <c r="AY141" s="28">
        <f t="shared" si="127"/>
        <v>0.12766316999520536</v>
      </c>
      <c r="AZ141" s="8">
        <f t="shared" si="128"/>
        <v>2.7822944825945015</v>
      </c>
      <c r="BA141" s="8">
        <f t="shared" si="129"/>
        <v>-152.11909802887507</v>
      </c>
      <c r="BB141" s="8">
        <f t="shared" si="130"/>
        <v>27.880901971124928</v>
      </c>
      <c r="BD141" s="32">
        <f t="shared" si="131"/>
        <v>3</v>
      </c>
      <c r="BE141" s="32">
        <f t="shared" si="132"/>
        <v>-152</v>
      </c>
      <c r="BF141" s="32">
        <f t="shared" si="133"/>
        <v>28</v>
      </c>
    </row>
    <row r="142" spans="22:58" x14ac:dyDescent="0.2">
      <c r="V142" s="27">
        <v>2.38</v>
      </c>
      <c r="W142" s="32">
        <f t="shared" si="117"/>
        <v>2398.8329190194913</v>
      </c>
      <c r="X142">
        <f t="shared" si="102"/>
        <v>-2.0749887507672389</v>
      </c>
      <c r="Y142" s="28">
        <f t="shared" si="103"/>
        <v>-15.637729990009015</v>
      </c>
      <c r="Z142" s="28">
        <f t="shared" si="104"/>
        <v>-80.488860426694046</v>
      </c>
      <c r="AA142" s="28">
        <f t="shared" si="105"/>
        <v>0.12566708088703274</v>
      </c>
      <c r="AB142" s="28">
        <f t="shared" si="106"/>
        <v>-9.7228483784184316</v>
      </c>
      <c r="AC142" s="28">
        <f t="shared" si="118"/>
        <v>1.7190600627378182E-5</v>
      </c>
      <c r="AD142" s="28">
        <f t="shared" si="107"/>
        <v>0.11399238990698944</v>
      </c>
      <c r="AE142" s="28">
        <f t="shared" si="119"/>
        <v>-17.587034469288593</v>
      </c>
      <c r="AF142" s="28">
        <f t="shared" si="120"/>
        <v>-90.097716415205497</v>
      </c>
      <c r="AG142" s="28">
        <f t="shared" si="99"/>
        <v>92.110410468749379</v>
      </c>
      <c r="AH142" s="28">
        <f t="shared" si="108"/>
        <v>-70.825302587080984</v>
      </c>
      <c r="AI142" s="28">
        <f t="shared" si="109"/>
        <v>-89.983523782778306</v>
      </c>
      <c r="AJ142" s="28">
        <f t="shared" si="121"/>
        <v>1.1538215000108087</v>
      </c>
      <c r="AK142" s="28">
        <f t="shared" si="110"/>
        <v>28.883176243127</v>
      </c>
      <c r="AL142" s="29">
        <f t="shared" si="111"/>
        <v>-1.1892940939691654E-3</v>
      </c>
      <c r="AM142" s="28">
        <f t="shared" si="112"/>
        <v>-0.94812412432249649</v>
      </c>
      <c r="AN142" s="28">
        <f t="shared" si="122"/>
        <v>22.437740087585237</v>
      </c>
      <c r="AO142" s="28">
        <f t="shared" si="123"/>
        <v>-62.048471663973807</v>
      </c>
      <c r="AP142">
        <f t="shared" si="100"/>
        <v>23.609121289162623</v>
      </c>
      <c r="AQ142">
        <f t="shared" si="101"/>
        <v>-26.020599913279625</v>
      </c>
      <c r="AR142" s="28">
        <f t="shared" si="124"/>
        <v>2.4392269941796414</v>
      </c>
      <c r="AS142" s="30">
        <f t="shared" si="125"/>
        <v>-152.1461880791793</v>
      </c>
      <c r="AT142" s="28">
        <f t="shared" si="113"/>
        <v>2.5016324960277887E-5</v>
      </c>
      <c r="AU142" s="28">
        <f t="shared" si="114"/>
        <v>0.13751245106860535</v>
      </c>
      <c r="AV142" s="29">
        <f t="shared" si="115"/>
        <v>-6.2540991333976499E-8</v>
      </c>
      <c r="AW142" s="28">
        <f t="shared" si="116"/>
        <v>-6.8756357221469904E-3</v>
      </c>
      <c r="AX142" s="31">
        <f t="shared" si="126"/>
        <v>2.4953783968943911E-5</v>
      </c>
      <c r="AY142" s="28">
        <f t="shared" si="127"/>
        <v>0.13063681534645835</v>
      </c>
      <c r="AZ142" s="8">
        <f t="shared" si="128"/>
        <v>2.4392519479636103</v>
      </c>
      <c r="BA142" s="8">
        <f t="shared" si="129"/>
        <v>-152.01555126383283</v>
      </c>
      <c r="BB142" s="8">
        <f t="shared" si="130"/>
        <v>27.984448736167167</v>
      </c>
      <c r="BD142" s="32">
        <f t="shared" si="131"/>
        <v>2</v>
      </c>
      <c r="BE142" s="32">
        <f t="shared" si="132"/>
        <v>-152</v>
      </c>
      <c r="BF142" s="32">
        <f t="shared" si="133"/>
        <v>28</v>
      </c>
    </row>
    <row r="143" spans="22:58" x14ac:dyDescent="0.2">
      <c r="V143" s="27">
        <v>2.39</v>
      </c>
      <c r="W143" s="32">
        <f t="shared" si="117"/>
        <v>2454.7089156850329</v>
      </c>
      <c r="X143">
        <f t="shared" si="102"/>
        <v>-2.0749887507672389</v>
      </c>
      <c r="Y143" s="28">
        <f t="shared" si="103"/>
        <v>-15.832389730549112</v>
      </c>
      <c r="Z143" s="28">
        <f t="shared" si="104"/>
        <v>-80.701536180467329</v>
      </c>
      <c r="AA143" s="28">
        <f t="shared" si="105"/>
        <v>0.13150080202782863</v>
      </c>
      <c r="AB143" s="28">
        <f t="shared" si="106"/>
        <v>-9.9448511866665061</v>
      </c>
      <c r="AC143" s="28">
        <f t="shared" si="118"/>
        <v>1.800076699639133E-5</v>
      </c>
      <c r="AD143" s="28">
        <f t="shared" si="107"/>
        <v>0.11664760651170603</v>
      </c>
      <c r="AE143" s="28">
        <f t="shared" si="119"/>
        <v>-17.775859678521524</v>
      </c>
      <c r="AF143" s="28">
        <f t="shared" si="120"/>
        <v>-90.529739760622135</v>
      </c>
      <c r="AG143" s="28">
        <f t="shared" si="99"/>
        <v>92.110410468749379</v>
      </c>
      <c r="AH143" s="28">
        <f t="shared" si="108"/>
        <v>-71.025302570917376</v>
      </c>
      <c r="AI143" s="28">
        <f t="shared" si="109"/>
        <v>-89.983898827250442</v>
      </c>
      <c r="AJ143" s="28">
        <f t="shared" si="121"/>
        <v>1.2013146861295505</v>
      </c>
      <c r="AK143" s="28">
        <f t="shared" si="110"/>
        <v>29.444558921697624</v>
      </c>
      <c r="AL143" s="29">
        <f t="shared" si="111"/>
        <v>-1.2453357624697169E-3</v>
      </c>
      <c r="AM143" s="28">
        <f t="shared" si="112"/>
        <v>-0.97020459887024002</v>
      </c>
      <c r="AN143" s="28">
        <f t="shared" si="122"/>
        <v>22.285177248199084</v>
      </c>
      <c r="AO143" s="28">
        <f t="shared" si="123"/>
        <v>-61.509544504423062</v>
      </c>
      <c r="AP143">
        <f t="shared" si="100"/>
        <v>23.609121289162623</v>
      </c>
      <c r="AQ143">
        <f t="shared" si="101"/>
        <v>-26.020599913279625</v>
      </c>
      <c r="AR143" s="28">
        <f t="shared" si="124"/>
        <v>2.0978389455605573</v>
      </c>
      <c r="AS143" s="30">
        <f t="shared" si="125"/>
        <v>-152.03928426504518</v>
      </c>
      <c r="AT143" s="28">
        <f t="shared" si="113"/>
        <v>2.6195304478611617E-5</v>
      </c>
      <c r="AU143" s="28">
        <f t="shared" si="114"/>
        <v>0.14071551479649341</v>
      </c>
      <c r="AV143" s="29">
        <f t="shared" si="115"/>
        <v>-6.5488457292891884E-8</v>
      </c>
      <c r="AW143" s="28">
        <f t="shared" si="116"/>
        <v>-7.035789850356561E-3</v>
      </c>
      <c r="AX143" s="31">
        <f t="shared" si="126"/>
        <v>2.6129816021318724E-5</v>
      </c>
      <c r="AY143" s="28">
        <f t="shared" si="127"/>
        <v>0.13367972494613686</v>
      </c>
      <c r="AZ143" s="8">
        <f t="shared" si="128"/>
        <v>2.0978650753765784</v>
      </c>
      <c r="BA143" s="8">
        <f t="shared" si="129"/>
        <v>-151.90560454009903</v>
      </c>
      <c r="BB143" s="8">
        <f t="shared" si="130"/>
        <v>28.094395459900966</v>
      </c>
      <c r="BD143" s="32">
        <f t="shared" si="131"/>
        <v>2</v>
      </c>
      <c r="BE143" s="32">
        <f t="shared" si="132"/>
        <v>-152</v>
      </c>
      <c r="BF143" s="32">
        <f t="shared" si="133"/>
        <v>28</v>
      </c>
    </row>
    <row r="144" spans="22:58" x14ac:dyDescent="0.2">
      <c r="V144" s="27">
        <v>2.4</v>
      </c>
      <c r="W144" s="32">
        <f t="shared" si="117"/>
        <v>2511.8864315095807</v>
      </c>
      <c r="X144">
        <f t="shared" si="102"/>
        <v>-2.0749887507672389</v>
      </c>
      <c r="Y144" s="28">
        <f t="shared" si="103"/>
        <v>-16.027283685106461</v>
      </c>
      <c r="Z144" s="28">
        <f t="shared" si="104"/>
        <v>-80.909620930625849</v>
      </c>
      <c r="AA144" s="28">
        <f t="shared" si="105"/>
        <v>0.13760107069990324</v>
      </c>
      <c r="AB144" s="28">
        <f t="shared" si="106"/>
        <v>-10.171713218148044</v>
      </c>
      <c r="AC144" s="28">
        <f t="shared" si="118"/>
        <v>1.8849115168718812E-5</v>
      </c>
      <c r="AD144" s="28">
        <f t="shared" si="107"/>
        <v>0.11936467053753977</v>
      </c>
      <c r="AE144" s="28">
        <f t="shared" si="119"/>
        <v>-17.964652516058628</v>
      </c>
      <c r="AF144" s="28">
        <f t="shared" si="120"/>
        <v>-90.961969478236355</v>
      </c>
      <c r="AG144" s="28">
        <f t="shared" si="99"/>
        <v>92.110410468749379</v>
      </c>
      <c r="AH144" s="28">
        <f t="shared" si="108"/>
        <v>-71.22530255548125</v>
      </c>
      <c r="AI144" s="28">
        <f t="shared" si="109"/>
        <v>-89.984265334669445</v>
      </c>
      <c r="AJ144" s="28">
        <f t="shared" si="121"/>
        <v>1.2504956956647257</v>
      </c>
      <c r="AK144" s="28">
        <f t="shared" si="110"/>
        <v>30.012659806790978</v>
      </c>
      <c r="AL144" s="29">
        <f t="shared" si="111"/>
        <v>-1.3040178183577208E-3</v>
      </c>
      <c r="AM144" s="28">
        <f t="shared" si="112"/>
        <v>-0.99279909533615529</v>
      </c>
      <c r="AN144" s="28">
        <f t="shared" si="122"/>
        <v>22.134299591114495</v>
      </c>
      <c r="AO144" s="28">
        <f t="shared" si="123"/>
        <v>-60.96440462321462</v>
      </c>
      <c r="AP144">
        <f t="shared" si="100"/>
        <v>23.609121289162623</v>
      </c>
      <c r="AQ144">
        <f t="shared" si="101"/>
        <v>-26.020599913279625</v>
      </c>
      <c r="AR144" s="28">
        <f t="shared" si="124"/>
        <v>1.7581684509388644</v>
      </c>
      <c r="AS144" s="30">
        <f t="shared" si="125"/>
        <v>-151.92637410145096</v>
      </c>
      <c r="AT144" s="28">
        <f t="shared" si="113"/>
        <v>2.7429847243992653E-5</v>
      </c>
      <c r="AU144" s="28">
        <f t="shared" si="114"/>
        <v>0.14399318655239318</v>
      </c>
      <c r="AV144" s="29">
        <f t="shared" si="115"/>
        <v>-6.8574833661132582E-8</v>
      </c>
      <c r="AW144" s="28">
        <f t="shared" si="116"/>
        <v>-7.1996744473244011E-3</v>
      </c>
      <c r="AX144" s="31">
        <f t="shared" si="126"/>
        <v>2.736127241033152E-5</v>
      </c>
      <c r="AY144" s="28">
        <f t="shared" si="127"/>
        <v>0.13679351210506879</v>
      </c>
      <c r="AZ144" s="8">
        <f t="shared" si="128"/>
        <v>1.7581958122112749</v>
      </c>
      <c r="BA144" s="8">
        <f t="shared" si="129"/>
        <v>-151.78958058934589</v>
      </c>
      <c r="BB144" s="8">
        <f t="shared" si="130"/>
        <v>28.210419410654112</v>
      </c>
      <c r="BD144" s="32">
        <f t="shared" si="131"/>
        <v>2</v>
      </c>
      <c r="BE144" s="32">
        <f t="shared" si="132"/>
        <v>-152</v>
      </c>
      <c r="BF144" s="32">
        <f t="shared" si="133"/>
        <v>28</v>
      </c>
    </row>
    <row r="145" spans="22:58" x14ac:dyDescent="0.2">
      <c r="V145" s="27">
        <v>2.41</v>
      </c>
      <c r="W145" s="32">
        <f t="shared" si="117"/>
        <v>2570.3957827688664</v>
      </c>
      <c r="X145">
        <f t="shared" si="102"/>
        <v>-2.0749887507672389</v>
      </c>
      <c r="Y145" s="28">
        <f t="shared" si="103"/>
        <v>-16.222401839139721</v>
      </c>
      <c r="Z145" s="28">
        <f t="shared" si="104"/>
        <v>-81.113203038673802</v>
      </c>
      <c r="AA145" s="28">
        <f t="shared" si="105"/>
        <v>0.14397966552816654</v>
      </c>
      <c r="AB145" s="28">
        <f t="shared" si="106"/>
        <v>-10.403526290862795</v>
      </c>
      <c r="AC145" s="28">
        <f t="shared" si="118"/>
        <v>1.9737444579566023E-5</v>
      </c>
      <c r="AD145" s="28">
        <f t="shared" si="107"/>
        <v>0.12214502255889259</v>
      </c>
      <c r="AE145" s="28">
        <f t="shared" si="119"/>
        <v>-18.153391186934215</v>
      </c>
      <c r="AF145" s="28">
        <f t="shared" si="120"/>
        <v>-91.394584306977706</v>
      </c>
      <c r="AG145" s="28">
        <f t="shared" si="99"/>
        <v>92.110410468749379</v>
      </c>
      <c r="AH145" s="28">
        <f t="shared" si="108"/>
        <v>-71.425302540739878</v>
      </c>
      <c r="AI145" s="28">
        <f t="shared" si="109"/>
        <v>-89.9846234993623</v>
      </c>
      <c r="AJ145" s="28">
        <f t="shared" si="121"/>
        <v>1.3014044866537642</v>
      </c>
      <c r="AK145" s="28">
        <f t="shared" si="110"/>
        <v>30.587333267853023</v>
      </c>
      <c r="AL145" s="29">
        <f t="shared" si="111"/>
        <v>-1.3654646245004121E-3</v>
      </c>
      <c r="AM145" s="28">
        <f t="shared" si="112"/>
        <v>-1.0159195654957436</v>
      </c>
      <c r="AN145" s="28">
        <f t="shared" si="122"/>
        <v>21.985146950038768</v>
      </c>
      <c r="AO145" s="28">
        <f t="shared" si="123"/>
        <v>-60.413209797005017</v>
      </c>
      <c r="AP145">
        <f t="shared" si="100"/>
        <v>23.609121289162623</v>
      </c>
      <c r="AQ145">
        <f t="shared" si="101"/>
        <v>-26.020599913279625</v>
      </c>
      <c r="AR145" s="28">
        <f t="shared" si="124"/>
        <v>1.4202771389875508</v>
      </c>
      <c r="AS145" s="30">
        <f t="shared" si="125"/>
        <v>-151.80779410398273</v>
      </c>
      <c r="AT145" s="28">
        <f t="shared" si="113"/>
        <v>2.8722571843733672E-5</v>
      </c>
      <c r="AU145" s="28">
        <f t="shared" si="114"/>
        <v>0.14734720411539529</v>
      </c>
      <c r="AV145" s="29">
        <f t="shared" si="115"/>
        <v>-7.1806665329416266E-8</v>
      </c>
      <c r="AW145" s="28">
        <f t="shared" si="116"/>
        <v>-7.3673764068223832E-3</v>
      </c>
      <c r="AX145" s="31">
        <f t="shared" si="126"/>
        <v>2.8650765178404256E-5</v>
      </c>
      <c r="AY145" s="28">
        <f t="shared" si="127"/>
        <v>0.1399798277085729</v>
      </c>
      <c r="AZ145" s="8">
        <f t="shared" si="128"/>
        <v>1.4203057897527291</v>
      </c>
      <c r="BA145" s="8">
        <f t="shared" si="129"/>
        <v>-151.66781427627416</v>
      </c>
      <c r="BB145" s="8">
        <f t="shared" si="130"/>
        <v>28.332185723725843</v>
      </c>
      <c r="BD145" s="32">
        <f t="shared" si="131"/>
        <v>1</v>
      </c>
      <c r="BE145" s="32">
        <f t="shared" si="132"/>
        <v>-152</v>
      </c>
      <c r="BF145" s="32">
        <f t="shared" si="133"/>
        <v>28</v>
      </c>
    </row>
    <row r="146" spans="22:58" x14ac:dyDescent="0.2">
      <c r="V146" s="27">
        <v>2.42</v>
      </c>
      <c r="W146" s="32">
        <f t="shared" si="117"/>
        <v>2630.2679918953818</v>
      </c>
      <c r="X146">
        <f t="shared" si="102"/>
        <v>-2.0749887507672389</v>
      </c>
      <c r="Y146" s="28">
        <f t="shared" si="103"/>
        <v>-16.417734584142856</v>
      </c>
      <c r="Z146" s="28">
        <f t="shared" si="104"/>
        <v>-81.312369874111567</v>
      </c>
      <c r="AA146" s="28">
        <f t="shared" si="105"/>
        <v>0.15064884836571871</v>
      </c>
      <c r="AB146" s="28">
        <f t="shared" si="106"/>
        <v>-10.640382943241846</v>
      </c>
      <c r="AC146" s="28">
        <f t="shared" si="118"/>
        <v>2.0667639471407898E-5</v>
      </c>
      <c r="AD146" s="28">
        <f t="shared" si="107"/>
        <v>0.12499013670280056</v>
      </c>
      <c r="AE146" s="28">
        <f t="shared" si="119"/>
        <v>-18.342053818904905</v>
      </c>
      <c r="AF146" s="28">
        <f t="shared" si="120"/>
        <v>-91.827762680650608</v>
      </c>
      <c r="AG146" s="28">
        <f t="shared" si="99"/>
        <v>92.110410468749379</v>
      </c>
      <c r="AH146" s="28">
        <f t="shared" si="108"/>
        <v>-71.625302526661969</v>
      </c>
      <c r="AI146" s="28">
        <f t="shared" si="109"/>
        <v>-89.984973511232553</v>
      </c>
      <c r="AJ146" s="28">
        <f t="shared" si="121"/>
        <v>1.3540805564712246</v>
      </c>
      <c r="AK146" s="28">
        <f t="shared" si="110"/>
        <v>31.168421475195867</v>
      </c>
      <c r="AL146" s="29">
        <f t="shared" si="111"/>
        <v>-1.4298063975974734E-3</v>
      </c>
      <c r="AM146" s="28">
        <f t="shared" si="112"/>
        <v>-1.0395782379924423</v>
      </c>
      <c r="AN146" s="28">
        <f t="shared" si="122"/>
        <v>21.837758692161039</v>
      </c>
      <c r="AO146" s="28">
        <f t="shared" si="123"/>
        <v>-59.856130274029127</v>
      </c>
      <c r="AP146">
        <f t="shared" si="100"/>
        <v>23.609121289162623</v>
      </c>
      <c r="AQ146">
        <f t="shared" si="101"/>
        <v>-26.020599913279625</v>
      </c>
      <c r="AR146" s="28">
        <f t="shared" si="124"/>
        <v>1.0842262491391317</v>
      </c>
      <c r="AS146" s="30">
        <f t="shared" si="125"/>
        <v>-151.68389295467972</v>
      </c>
      <c r="AT146" s="28">
        <f t="shared" si="113"/>
        <v>3.0076220263154824E-5</v>
      </c>
      <c r="AU146" s="28">
        <f t="shared" si="114"/>
        <v>0.15077934573800622</v>
      </c>
      <c r="AV146" s="29">
        <f t="shared" si="115"/>
        <v>-7.5190810594906775E-8</v>
      </c>
      <c r="AW146" s="28">
        <f t="shared" si="116"/>
        <v>-7.538984646637702E-3</v>
      </c>
      <c r="AX146" s="31">
        <f t="shared" si="126"/>
        <v>3.0001029452559918E-5</v>
      </c>
      <c r="AY146" s="28">
        <f t="shared" si="127"/>
        <v>0.14324036109136851</v>
      </c>
      <c r="AZ146" s="8">
        <f t="shared" si="128"/>
        <v>1.0842562501685842</v>
      </c>
      <c r="BA146" s="8">
        <f t="shared" si="129"/>
        <v>-151.54065259358836</v>
      </c>
      <c r="BB146" s="8">
        <f t="shared" si="130"/>
        <v>28.459347406411638</v>
      </c>
      <c r="BD146" s="32">
        <f t="shared" si="131"/>
        <v>1</v>
      </c>
      <c r="BE146" s="32">
        <f t="shared" si="132"/>
        <v>-152</v>
      </c>
      <c r="BF146" s="32">
        <f t="shared" si="133"/>
        <v>28</v>
      </c>
    </row>
    <row r="147" spans="22:58" x14ac:dyDescent="0.2">
      <c r="V147" s="27">
        <v>2.4300000000000002</v>
      </c>
      <c r="W147" s="32">
        <f t="shared" si="117"/>
        <v>2691.5348039269179</v>
      </c>
      <c r="X147">
        <f t="shared" si="102"/>
        <v>-2.0749887507672389</v>
      </c>
      <c r="Y147" s="28">
        <f t="shared" si="103"/>
        <v>-16.613272703095273</v>
      </c>
      <c r="Z147" s="28">
        <f t="shared" si="104"/>
        <v>-81.507207775051143</v>
      </c>
      <c r="AA147" s="28">
        <f t="shared" si="105"/>
        <v>0.15762138065554879</v>
      </c>
      <c r="AB147" s="28">
        <f t="shared" si="106"/>
        <v>-10.882376362146289</v>
      </c>
      <c r="AC147" s="28">
        <f t="shared" si="118"/>
        <v>2.1641672884233787E-5</v>
      </c>
      <c r="AD147" s="28">
        <f t="shared" si="107"/>
        <v>0.12790152143028721</v>
      </c>
      <c r="AE147" s="28">
        <f t="shared" si="119"/>
        <v>-18.53061843153408</v>
      </c>
      <c r="AF147" s="28">
        <f t="shared" si="120"/>
        <v>-92.261682615767143</v>
      </c>
      <c r="AG147" s="28">
        <f t="shared" si="99"/>
        <v>92.110410468749379</v>
      </c>
      <c r="AH147" s="28">
        <f t="shared" si="108"/>
        <v>-71.825302513217679</v>
      </c>
      <c r="AI147" s="28">
        <f t="shared" si="109"/>
        <v>-89.985315555861021</v>
      </c>
      <c r="AJ147" s="28">
        <f t="shared" si="121"/>
        <v>1.4085628349235411</v>
      </c>
      <c r="AK147" s="28">
        <f t="shared" si="110"/>
        <v>31.755754343343277</v>
      </c>
      <c r="AL147" s="29">
        <f t="shared" si="111"/>
        <v>-1.4971794833721556E-3</v>
      </c>
      <c r="AM147" s="28">
        <f t="shared" si="112"/>
        <v>-1.0637876246778064</v>
      </c>
      <c r="AN147" s="28">
        <f t="shared" si="122"/>
        <v>21.692173610971867</v>
      </c>
      <c r="AO147" s="28">
        <f t="shared" si="123"/>
        <v>-59.293348837195552</v>
      </c>
      <c r="AP147">
        <f t="shared" si="100"/>
        <v>23.609121289162623</v>
      </c>
      <c r="AQ147">
        <f t="shared" si="101"/>
        <v>-26.020599913279625</v>
      </c>
      <c r="AR147" s="28">
        <f t="shared" si="124"/>
        <v>0.75007655532078488</v>
      </c>
      <c r="AS147" s="30">
        <f t="shared" si="125"/>
        <v>-151.55503145296268</v>
      </c>
      <c r="AT147" s="28">
        <f t="shared" si="113"/>
        <v>3.1493663717535113E-5</v>
      </c>
      <c r="AU147" s="28">
        <f t="shared" si="114"/>
        <v>0.15429143108856447</v>
      </c>
      <c r="AV147" s="29">
        <f t="shared" si="115"/>
        <v>-7.8734444054198374E-8</v>
      </c>
      <c r="AW147" s="28">
        <f t="shared" si="116"/>
        <v>-7.7145901557183205E-3</v>
      </c>
      <c r="AX147" s="31">
        <f t="shared" si="126"/>
        <v>3.1414929273480913E-5</v>
      </c>
      <c r="AY147" s="28">
        <f t="shared" si="127"/>
        <v>0.14657684093284615</v>
      </c>
      <c r="AZ147" s="8">
        <f t="shared" si="128"/>
        <v>0.75010797025005838</v>
      </c>
      <c r="BA147" s="8">
        <f t="shared" si="129"/>
        <v>-151.40845461202983</v>
      </c>
      <c r="BB147" s="8">
        <f t="shared" si="130"/>
        <v>28.591545387970172</v>
      </c>
      <c r="BD147" s="32">
        <f t="shared" si="131"/>
        <v>1</v>
      </c>
      <c r="BE147" s="32">
        <f t="shared" si="132"/>
        <v>-151</v>
      </c>
      <c r="BF147" s="32">
        <f t="shared" si="133"/>
        <v>29</v>
      </c>
    </row>
    <row r="148" spans="22:58" x14ac:dyDescent="0.2">
      <c r="V148" s="27">
        <v>2.44</v>
      </c>
      <c r="W148" s="32">
        <f t="shared" si="117"/>
        <v>2754.2287033381681</v>
      </c>
      <c r="X148">
        <f t="shared" si="102"/>
        <v>-2.0749887507672389</v>
      </c>
      <c r="Y148" s="28">
        <f t="shared" si="103"/>
        <v>-16.809007356264619</v>
      </c>
      <c r="Z148" s="28">
        <f t="shared" si="104"/>
        <v>-81.697802013238871</v>
      </c>
      <c r="AA148" s="28">
        <f t="shared" si="105"/>
        <v>0.16491054001734809</v>
      </c>
      <c r="AB148" s="28">
        <f t="shared" si="106"/>
        <v>-11.129600304256369</v>
      </c>
      <c r="AC148" s="28">
        <f t="shared" si="118"/>
        <v>2.2661610844430039E-5</v>
      </c>
      <c r="AD148" s="28">
        <f t="shared" si="107"/>
        <v>0.13088072033589956</v>
      </c>
      <c r="AE148" s="28">
        <f t="shared" si="119"/>
        <v>-18.719062905403664</v>
      </c>
      <c r="AF148" s="28">
        <f t="shared" si="120"/>
        <v>-92.696521597159347</v>
      </c>
      <c r="AG148" s="28">
        <f t="shared" si="99"/>
        <v>92.110410468749379</v>
      </c>
      <c r="AH148" s="28">
        <f t="shared" si="108"/>
        <v>-72.025302500378473</v>
      </c>
      <c r="AI148" s="28">
        <f t="shared" si="109"/>
        <v>-89.985649814604216</v>
      </c>
      <c r="AJ148" s="28">
        <f t="shared" si="121"/>
        <v>1.4648895746686046</v>
      </c>
      <c r="AK148" s="28">
        <f t="shared" si="110"/>
        <v>32.349149520566598</v>
      </c>
      <c r="AL148" s="29">
        <f t="shared" si="111"/>
        <v>-1.5677266446523913E-3</v>
      </c>
      <c r="AM148" s="28">
        <f t="shared" si="112"/>
        <v>-1.0885605270915695</v>
      </c>
      <c r="AN148" s="28">
        <f t="shared" si="122"/>
        <v>21.548429816394858</v>
      </c>
      <c r="AO148" s="28">
        <f t="shared" si="123"/>
        <v>-58.725060821129183</v>
      </c>
      <c r="AP148">
        <f t="shared" si="100"/>
        <v>23.609121289162623</v>
      </c>
      <c r="AQ148">
        <f t="shared" si="101"/>
        <v>-26.020599913279625</v>
      </c>
      <c r="AR148" s="28">
        <f t="shared" si="124"/>
        <v>0.41788828687419155</v>
      </c>
      <c r="AS148" s="30">
        <f t="shared" si="125"/>
        <v>-151.42158241828852</v>
      </c>
      <c r="AT148" s="28">
        <f t="shared" si="113"/>
        <v>3.2977908725116673E-5</v>
      </c>
      <c r="AU148" s="28">
        <f t="shared" si="114"/>
        <v>0.15788532221557985</v>
      </c>
      <c r="AV148" s="29">
        <f t="shared" si="115"/>
        <v>-8.2445083604486841E-8</v>
      </c>
      <c r="AW148" s="28">
        <f t="shared" si="116"/>
        <v>-7.8942860424163382E-3</v>
      </c>
      <c r="AX148" s="31">
        <f t="shared" si="126"/>
        <v>3.2895463641512189E-5</v>
      </c>
      <c r="AY148" s="28">
        <f t="shared" si="127"/>
        <v>0.14999103617316351</v>
      </c>
      <c r="AZ148" s="8">
        <f t="shared" si="128"/>
        <v>0.41792118233783304</v>
      </c>
      <c r="BA148" s="8">
        <f t="shared" si="129"/>
        <v>-151.27159138211536</v>
      </c>
      <c r="BB148" s="8">
        <f t="shared" si="130"/>
        <v>28.728408617884639</v>
      </c>
      <c r="BD148" s="32">
        <f t="shared" si="131"/>
        <v>0</v>
      </c>
      <c r="BE148" s="32">
        <f t="shared" si="132"/>
        <v>-151</v>
      </c>
      <c r="BF148" s="32">
        <f t="shared" si="133"/>
        <v>29</v>
      </c>
    </row>
    <row r="149" spans="22:58" x14ac:dyDescent="0.2">
      <c r="V149" s="27">
        <v>2.4500000000000002</v>
      </c>
      <c r="W149" s="32">
        <f t="shared" si="117"/>
        <v>2818.3829312644552</v>
      </c>
      <c r="X149">
        <f t="shared" si="102"/>
        <v>-2.0749887507672389</v>
      </c>
      <c r="Y149" s="28">
        <f t="shared" si="103"/>
        <v>-17.004930067370239</v>
      </c>
      <c r="Z149" s="28">
        <f t="shared" si="104"/>
        <v>-81.884236763214062</v>
      </c>
      <c r="AA149" s="28">
        <f t="shared" si="105"/>
        <v>0.17253013702722558</v>
      </c>
      <c r="AB149" s="28">
        <f t="shared" si="106"/>
        <v>-11.382149010497413</v>
      </c>
      <c r="AC149" s="28">
        <f t="shared" si="118"/>
        <v>2.3729616740727129E-5</v>
      </c>
      <c r="AD149" s="28">
        <f t="shared" si="107"/>
        <v>0.13392931296585672</v>
      </c>
      <c r="AE149" s="28">
        <f t="shared" si="119"/>
        <v>-18.907364951493513</v>
      </c>
      <c r="AF149" s="28">
        <f t="shared" si="120"/>
        <v>-93.132456460745615</v>
      </c>
      <c r="AG149" s="28">
        <f t="shared" si="99"/>
        <v>92.110410468749379</v>
      </c>
      <c r="AH149" s="28">
        <f t="shared" si="108"/>
        <v>-72.225302488117123</v>
      </c>
      <c r="AI149" s="28">
        <f t="shared" si="109"/>
        <v>-89.985976464690424</v>
      </c>
      <c r="AJ149" s="28">
        <f t="shared" si="121"/>
        <v>1.5230982394693409</v>
      </c>
      <c r="AK149" s="28">
        <f t="shared" si="110"/>
        <v>32.948412427123522</v>
      </c>
      <c r="AL149" s="29">
        <f t="shared" si="111"/>
        <v>-1.641597362975016E-3</v>
      </c>
      <c r="AM149" s="28">
        <f t="shared" si="112"/>
        <v>-1.113910043084344</v>
      </c>
      <c r="AN149" s="28">
        <f t="shared" si="122"/>
        <v>21.406564622738621</v>
      </c>
      <c r="AO149" s="28">
        <f t="shared" si="123"/>
        <v>-58.151474080651248</v>
      </c>
      <c r="AP149">
        <f t="shared" si="100"/>
        <v>23.609121289162623</v>
      </c>
      <c r="AQ149">
        <f t="shared" si="101"/>
        <v>-26.020599913279625</v>
      </c>
      <c r="AR149" s="28">
        <f t="shared" si="124"/>
        <v>8.7721047128106022E-2</v>
      </c>
      <c r="AS149" s="30">
        <f t="shared" si="125"/>
        <v>-151.28393054139687</v>
      </c>
      <c r="AT149" s="28">
        <f t="shared" si="113"/>
        <v>3.4532103502162415E-5</v>
      </c>
      <c r="AU149" s="28">
        <f t="shared" si="114"/>
        <v>0.16156292453451393</v>
      </c>
      <c r="AV149" s="29">
        <f t="shared" si="115"/>
        <v>-8.6330600086846446E-8</v>
      </c>
      <c r="AW149" s="28">
        <f t="shared" si="116"/>
        <v>-8.0781675838552981E-3</v>
      </c>
      <c r="AX149" s="31">
        <f t="shared" si="126"/>
        <v>3.4445772902075565E-5</v>
      </c>
      <c r="AY149" s="28">
        <f t="shared" si="127"/>
        <v>0.15348475695065864</v>
      </c>
      <c r="AZ149" s="8">
        <f t="shared" si="128"/>
        <v>8.7755492901008092E-2</v>
      </c>
      <c r="BA149" s="8">
        <f t="shared" si="129"/>
        <v>-151.13044578444621</v>
      </c>
      <c r="BB149" s="8">
        <f t="shared" si="130"/>
        <v>28.869554215553791</v>
      </c>
      <c r="BD149" s="32">
        <f t="shared" si="131"/>
        <v>0</v>
      </c>
      <c r="BE149" s="32">
        <f t="shared" si="132"/>
        <v>-151</v>
      </c>
      <c r="BF149" s="32">
        <f t="shared" si="133"/>
        <v>29</v>
      </c>
    </row>
    <row r="150" spans="22:58" x14ac:dyDescent="0.2">
      <c r="V150" s="27">
        <v>2.46</v>
      </c>
      <c r="W150" s="32">
        <f t="shared" si="117"/>
        <v>2884.0315031266073</v>
      </c>
      <c r="X150">
        <f t="shared" si="102"/>
        <v>-2.0749887507672389</v>
      </c>
      <c r="Y150" s="28">
        <f t="shared" si="103"/>
        <v>-17.201032710112386</v>
      </c>
      <c r="Z150" s="28">
        <f t="shared" si="104"/>
        <v>-82.066595075343116</v>
      </c>
      <c r="AA150" s="28">
        <f t="shared" si="105"/>
        <v>0.18049453215373068</v>
      </c>
      <c r="AB150" s="28">
        <f t="shared" si="106"/>
        <v>-11.640117113140562</v>
      </c>
      <c r="AC150" s="28">
        <f t="shared" si="118"/>
        <v>2.4847955923854174E-5</v>
      </c>
      <c r="AD150" s="28">
        <f t="shared" si="107"/>
        <v>0.13704891565523761</v>
      </c>
      <c r="AE150" s="28">
        <f t="shared" si="119"/>
        <v>-19.095502080769972</v>
      </c>
      <c r="AF150" s="28">
        <f t="shared" si="120"/>
        <v>-93.569663272828436</v>
      </c>
      <c r="AG150" s="28">
        <f t="shared" si="99"/>
        <v>92.110410468749379</v>
      </c>
      <c r="AH150" s="28">
        <f t="shared" si="108"/>
        <v>-72.425302476407637</v>
      </c>
      <c r="AI150" s="28">
        <f t="shared" si="109"/>
        <v>-89.98629567931377</v>
      </c>
      <c r="AJ150" s="28">
        <f t="shared" si="121"/>
        <v>1.5832253908396794</v>
      </c>
      <c r="AK150" s="28">
        <f t="shared" si="110"/>
        <v>33.553336344453363</v>
      </c>
      <c r="AL150" s="29">
        <f t="shared" si="111"/>
        <v>-1.7189481543043758E-3</v>
      </c>
      <c r="AM150" s="28">
        <f t="shared" si="112"/>
        <v>-1.139849573585644</v>
      </c>
      <c r="AN150" s="28">
        <f t="shared" si="122"/>
        <v>21.266614435027115</v>
      </c>
      <c r="AO150" s="28">
        <f t="shared" si="123"/>
        <v>-57.572808908446049</v>
      </c>
      <c r="AP150">
        <f t="shared" si="100"/>
        <v>23.609121289162623</v>
      </c>
      <c r="AQ150">
        <f t="shared" si="101"/>
        <v>-26.020599913279625</v>
      </c>
      <c r="AR150" s="28">
        <f t="shared" si="124"/>
        <v>-0.24036626985985876</v>
      </c>
      <c r="AS150" s="30">
        <f t="shared" si="125"/>
        <v>-151.14247218127448</v>
      </c>
      <c r="AT150" s="28">
        <f t="shared" si="113"/>
        <v>3.6159544626061938E-5</v>
      </c>
      <c r="AU150" s="28">
        <f t="shared" si="114"/>
        <v>0.16532618783751515</v>
      </c>
      <c r="AV150" s="29">
        <f t="shared" si="115"/>
        <v>-9.0399236572781755E-8</v>
      </c>
      <c r="AW150" s="28">
        <f t="shared" si="116"/>
        <v>-8.2663322764472726E-3</v>
      </c>
      <c r="AX150" s="31">
        <f t="shared" si="126"/>
        <v>3.6069145389489154E-5</v>
      </c>
      <c r="AY150" s="28">
        <f t="shared" si="127"/>
        <v>0.15705985556106788</v>
      </c>
      <c r="AZ150" s="8">
        <f t="shared" si="128"/>
        <v>-0.24033020071446928</v>
      </c>
      <c r="BA150" s="8">
        <f t="shared" si="129"/>
        <v>-150.98541232571341</v>
      </c>
      <c r="BB150" s="8">
        <f t="shared" si="130"/>
        <v>29.014587674286588</v>
      </c>
      <c r="BD150" s="32">
        <f t="shared" si="131"/>
        <v>0</v>
      </c>
      <c r="BE150" s="32">
        <f t="shared" si="132"/>
        <v>-151</v>
      </c>
      <c r="BF150" s="32">
        <f t="shared" si="133"/>
        <v>29</v>
      </c>
    </row>
    <row r="151" spans="22:58" x14ac:dyDescent="0.2">
      <c r="V151" s="27">
        <v>2.4700000000000002</v>
      </c>
      <c r="W151" s="32">
        <f t="shared" si="117"/>
        <v>2951.2092266663894</v>
      </c>
      <c r="X151">
        <f t="shared" si="102"/>
        <v>-2.0749887507672389</v>
      </c>
      <c r="Y151" s="28">
        <f t="shared" si="103"/>
        <v>-17.397307495071146</v>
      </c>
      <c r="Z151" s="28">
        <f t="shared" si="104"/>
        <v>-82.244958852480309</v>
      </c>
      <c r="AA151" s="28">
        <f t="shared" si="105"/>
        <v>0.18881865280890986</v>
      </c>
      <c r="AB151" s="28">
        <f t="shared" si="106"/>
        <v>-11.90359953521104</v>
      </c>
      <c r="AC151" s="28">
        <f t="shared" si="118"/>
        <v>2.6019000500969623E-5</v>
      </c>
      <c r="AD151" s="28">
        <f t="shared" si="107"/>
        <v>0.1402411823846538</v>
      </c>
      <c r="AE151" s="28">
        <f t="shared" si="119"/>
        <v>-19.283451574028977</v>
      </c>
      <c r="AF151" s="28">
        <f t="shared" si="120"/>
        <v>-94.008317205306696</v>
      </c>
      <c r="AG151" s="28">
        <f t="shared" si="99"/>
        <v>92.110410468749379</v>
      </c>
      <c r="AH151" s="28">
        <f t="shared" si="108"/>
        <v>-72.625302465225147</v>
      </c>
      <c r="AI151" s="28">
        <f t="shared" si="109"/>
        <v>-89.986607627726002</v>
      </c>
      <c r="AJ151" s="28">
        <f t="shared" si="121"/>
        <v>1.6453065736880461</v>
      </c>
      <c r="AK151" s="28">
        <f t="shared" si="110"/>
        <v>34.163702557284452</v>
      </c>
      <c r="AL151" s="29">
        <f t="shared" si="111"/>
        <v>-1.7999428995556298E-3</v>
      </c>
      <c r="AM151" s="28">
        <f t="shared" si="112"/>
        <v>-1.166392829520007</v>
      </c>
      <c r="AN151" s="28">
        <f t="shared" si="122"/>
        <v>21.128614634312722</v>
      </c>
      <c r="AO151" s="28">
        <f t="shared" si="123"/>
        <v>-56.989297899961556</v>
      </c>
      <c r="AP151">
        <f t="shared" si="100"/>
        <v>23.609121289162623</v>
      </c>
      <c r="AQ151">
        <f t="shared" si="101"/>
        <v>-26.020599913279625</v>
      </c>
      <c r="AR151" s="28">
        <f t="shared" si="124"/>
        <v>-0.56631556383325687</v>
      </c>
      <c r="AS151" s="30">
        <f t="shared" si="125"/>
        <v>-150.99761510526827</v>
      </c>
      <c r="AT151" s="28">
        <f t="shared" si="113"/>
        <v>3.786368403398504E-5</v>
      </c>
      <c r="AU151" s="28">
        <f t="shared" si="114"/>
        <v>0.16917710732664615</v>
      </c>
      <c r="AV151" s="29">
        <f t="shared" si="115"/>
        <v>-9.4659621864814859E-8</v>
      </c>
      <c r="AW151" s="28">
        <f t="shared" si="116"/>
        <v>-8.4588798875866907E-3</v>
      </c>
      <c r="AX151" s="31">
        <f t="shared" si="126"/>
        <v>3.7769024412120224E-5</v>
      </c>
      <c r="AY151" s="28">
        <f t="shared" si="127"/>
        <v>0.16071822743905945</v>
      </c>
      <c r="AZ151" s="8">
        <f t="shared" si="128"/>
        <v>-0.56627779480884477</v>
      </c>
      <c r="BA151" s="8">
        <f t="shared" si="129"/>
        <v>-150.83689687782922</v>
      </c>
      <c r="BB151" s="8">
        <f t="shared" si="130"/>
        <v>29.163103122170781</v>
      </c>
      <c r="BD151" s="32">
        <f t="shared" si="131"/>
        <v>-1</v>
      </c>
      <c r="BE151" s="32">
        <f t="shared" si="132"/>
        <v>-151</v>
      </c>
      <c r="BF151" s="32">
        <f t="shared" si="133"/>
        <v>29</v>
      </c>
    </row>
    <row r="152" spans="22:58" x14ac:dyDescent="0.2">
      <c r="V152" s="27">
        <v>2.48</v>
      </c>
      <c r="W152" s="32">
        <f t="shared" si="117"/>
        <v>3019.9517204020167</v>
      </c>
      <c r="X152">
        <f t="shared" si="102"/>
        <v>-2.0749887507672389</v>
      </c>
      <c r="Y152" s="28">
        <f t="shared" si="103"/>
        <v>-17.593746956977011</v>
      </c>
      <c r="Z152" s="28">
        <f t="shared" si="104"/>
        <v>-82.419408830017645</v>
      </c>
      <c r="AA152" s="28">
        <f t="shared" si="105"/>
        <v>0.1975180104681224</v>
      </c>
      <c r="AB152" s="28">
        <f t="shared" si="106"/>
        <v>-12.172691381831797</v>
      </c>
      <c r="AC152" s="28">
        <f t="shared" si="118"/>
        <v>2.7245234369225254E-5</v>
      </c>
      <c r="AD152" s="28">
        <f t="shared" si="107"/>
        <v>0.14350780565685778</v>
      </c>
      <c r="AE152" s="28">
        <f t="shared" si="119"/>
        <v>-19.471190452041757</v>
      </c>
      <c r="AF152" s="28">
        <f t="shared" si="120"/>
        <v>-94.448592406192589</v>
      </c>
      <c r="AG152" s="28">
        <f t="shared" si="99"/>
        <v>92.110410468749379</v>
      </c>
      <c r="AH152" s="28">
        <f t="shared" si="108"/>
        <v>-72.825302454545962</v>
      </c>
      <c r="AI152" s="28">
        <f t="shared" si="109"/>
        <v>-89.986912475326235</v>
      </c>
      <c r="AJ152" s="28">
        <f t="shared" si="121"/>
        <v>1.7093762016061862</v>
      </c>
      <c r="AK152" s="28">
        <f t="shared" si="110"/>
        <v>34.779280550266357</v>
      </c>
      <c r="AL152" s="29">
        <f t="shared" si="111"/>
        <v>-1.8847531905906447E-3</v>
      </c>
      <c r="AM152" s="28">
        <f t="shared" si="112"/>
        <v>-1.1935538388739673</v>
      </c>
      <c r="AN152" s="28">
        <f t="shared" si="122"/>
        <v>20.992599462619012</v>
      </c>
      <c r="AO152" s="28">
        <f t="shared" si="123"/>
        <v>-56.401185763933846</v>
      </c>
      <c r="AP152">
        <f t="shared" si="100"/>
        <v>23.609121289162623</v>
      </c>
      <c r="AQ152">
        <f t="shared" si="101"/>
        <v>-26.020599913279625</v>
      </c>
      <c r="AR152" s="28">
        <f t="shared" si="124"/>
        <v>-0.89006961353974745</v>
      </c>
      <c r="AS152" s="30">
        <f t="shared" si="125"/>
        <v>-150.84977817012643</v>
      </c>
      <c r="AT152" s="28">
        <f t="shared" si="113"/>
        <v>3.9648136341649915E-5</v>
      </c>
      <c r="AU152" s="28">
        <f t="shared" si="114"/>
        <v>0.17311772467114495</v>
      </c>
      <c r="AV152" s="29">
        <f t="shared" si="115"/>
        <v>-9.9120791711692647E-8</v>
      </c>
      <c r="AW152" s="28">
        <f t="shared" si="116"/>
        <v>-8.6559125085482139E-3</v>
      </c>
      <c r="AX152" s="31">
        <f t="shared" si="126"/>
        <v>3.9549015549938219E-5</v>
      </c>
      <c r="AY152" s="28">
        <f t="shared" si="127"/>
        <v>0.16446181216259673</v>
      </c>
      <c r="AZ152" s="8">
        <f t="shared" si="128"/>
        <v>-0.89003006452419753</v>
      </c>
      <c r="BA152" s="8">
        <f t="shared" si="129"/>
        <v>-150.68531635796384</v>
      </c>
      <c r="BB152" s="8">
        <f t="shared" si="130"/>
        <v>29.314683642036158</v>
      </c>
      <c r="BD152" s="32">
        <f t="shared" si="131"/>
        <v>-1</v>
      </c>
      <c r="BE152" s="32">
        <f t="shared" si="132"/>
        <v>-151</v>
      </c>
      <c r="BF152" s="32">
        <f t="shared" si="133"/>
        <v>29</v>
      </c>
    </row>
    <row r="153" spans="22:58" x14ac:dyDescent="0.2">
      <c r="V153" s="27">
        <v>2.4900000000000002</v>
      </c>
      <c r="W153" s="32">
        <f t="shared" si="117"/>
        <v>3090.2954325135938</v>
      </c>
      <c r="X153">
        <f t="shared" si="102"/>
        <v>-2.0749887507672389</v>
      </c>
      <c r="Y153" s="28">
        <f t="shared" si="103"/>
        <v>-17.790343942353765</v>
      </c>
      <c r="Z153" s="28">
        <f t="shared" si="104"/>
        <v>-82.590024559097969</v>
      </c>
      <c r="AA153" s="28">
        <f t="shared" si="105"/>
        <v>0.20660871780697371</v>
      </c>
      <c r="AB153" s="28">
        <f t="shared" si="106"/>
        <v>-12.447487823128007</v>
      </c>
      <c r="AC153" s="28">
        <f t="shared" si="118"/>
        <v>2.8529258490390304E-5</v>
      </c>
      <c r="AD153" s="28">
        <f t="shared" si="107"/>
        <v>0.14685051739375332</v>
      </c>
      <c r="AE153" s="28">
        <f t="shared" si="119"/>
        <v>-19.658695446055543</v>
      </c>
      <c r="AF153" s="28">
        <f t="shared" si="120"/>
        <v>-94.890661864832211</v>
      </c>
      <c r="AG153" s="28">
        <f t="shared" si="99"/>
        <v>92.110410468749379</v>
      </c>
      <c r="AH153" s="28">
        <f t="shared" si="108"/>
        <v>-73.025302444347432</v>
      </c>
      <c r="AI153" s="28">
        <f t="shared" si="109"/>
        <v>-89.987210383748604</v>
      </c>
      <c r="AJ153" s="28">
        <f t="shared" si="121"/>
        <v>1.7754674424892658</v>
      </c>
      <c r="AK153" s="28">
        <f t="shared" si="110"/>
        <v>35.399828260359222</v>
      </c>
      <c r="AL153" s="29">
        <f t="shared" si="111"/>
        <v>-1.9735586924188096E-3</v>
      </c>
      <c r="AM153" s="28">
        <f t="shared" si="112"/>
        <v>-1.2213469539166919</v>
      </c>
      <c r="AN153" s="28">
        <f t="shared" si="122"/>
        <v>20.858601908198793</v>
      </c>
      <c r="AO153" s="28">
        <f t="shared" si="123"/>
        <v>-55.808729077306076</v>
      </c>
      <c r="AP153">
        <f t="shared" si="100"/>
        <v>23.609121289162623</v>
      </c>
      <c r="AQ153">
        <f t="shared" si="101"/>
        <v>-26.020599913279625</v>
      </c>
      <c r="AR153" s="28">
        <f t="shared" si="124"/>
        <v>-1.2115721619737521</v>
      </c>
      <c r="AS153" s="30">
        <f t="shared" si="125"/>
        <v>-150.69939094213828</v>
      </c>
      <c r="AT153" s="28">
        <f t="shared" si="113"/>
        <v>4.1516686507274666E-5</v>
      </c>
      <c r="AU153" s="28">
        <f t="shared" si="114"/>
        <v>0.17715012908928238</v>
      </c>
      <c r="AV153" s="29">
        <f t="shared" si="115"/>
        <v>-1.0379221195224925E-7</v>
      </c>
      <c r="AW153" s="28">
        <f t="shared" si="116"/>
        <v>-8.8575346086168984E-3</v>
      </c>
      <c r="AX153" s="31">
        <f t="shared" si="126"/>
        <v>4.1412894295322416E-5</v>
      </c>
      <c r="AY153" s="28">
        <f t="shared" si="127"/>
        <v>0.16829259448066547</v>
      </c>
      <c r="AZ153" s="8">
        <f t="shared" si="128"/>
        <v>-1.2115307490794567</v>
      </c>
      <c r="BA153" s="8">
        <f t="shared" si="129"/>
        <v>-150.5310983476576</v>
      </c>
      <c r="BB153" s="8">
        <f t="shared" si="130"/>
        <v>29.468901652342396</v>
      </c>
      <c r="BD153" s="32">
        <f t="shared" si="131"/>
        <v>-1</v>
      </c>
      <c r="BE153" s="32">
        <f t="shared" si="132"/>
        <v>-151</v>
      </c>
      <c r="BF153" s="32">
        <f t="shared" si="133"/>
        <v>29</v>
      </c>
    </row>
    <row r="154" spans="22:58" x14ac:dyDescent="0.2">
      <c r="V154" s="27">
        <v>2.5</v>
      </c>
      <c r="W154" s="32">
        <f t="shared" si="117"/>
        <v>3162.2776601683827</v>
      </c>
      <c r="X154">
        <f t="shared" si="102"/>
        <v>-2.0749887507672389</v>
      </c>
      <c r="Y154" s="28">
        <f t="shared" si="103"/>
        <v>-17.987091597532697</v>
      </c>
      <c r="Z154" s="28">
        <f t="shared" si="104"/>
        <v>-82.756884392775248</v>
      </c>
      <c r="AA154" s="28">
        <f t="shared" si="105"/>
        <v>0.21610750579801036</v>
      </c>
      <c r="AB154" s="28">
        <f t="shared" si="106"/>
        <v>-12.728083968316481</v>
      </c>
      <c r="AC154" s="28">
        <f t="shared" si="118"/>
        <v>2.9873796394961754E-5</v>
      </c>
      <c r="AD154" s="28">
        <f t="shared" si="107"/>
        <v>0.1502710898542757</v>
      </c>
      <c r="AE154" s="28">
        <f t="shared" si="119"/>
        <v>-19.845942968705529</v>
      </c>
      <c r="AF154" s="28">
        <f t="shared" si="120"/>
        <v>-95.334697271237459</v>
      </c>
      <c r="AG154" s="28">
        <f t="shared" si="99"/>
        <v>92.110410468749379</v>
      </c>
      <c r="AH154" s="28">
        <f t="shared" si="108"/>
        <v>-73.225302434607897</v>
      </c>
      <c r="AI154" s="28">
        <f t="shared" si="109"/>
        <v>-89.98750151094805</v>
      </c>
      <c r="AJ154" s="28">
        <f t="shared" si="121"/>
        <v>1.8436121052054946</v>
      </c>
      <c r="AK154" s="28">
        <f t="shared" si="110"/>
        <v>36.025092385791396</v>
      </c>
      <c r="AL154" s="29">
        <f t="shared" si="111"/>
        <v>-2.0665475223417638E-3</v>
      </c>
      <c r="AM154" s="28">
        <f t="shared" si="112"/>
        <v>-1.2497868585770284</v>
      </c>
      <c r="AN154" s="28">
        <f t="shared" si="122"/>
        <v>20.726653591824633</v>
      </c>
      <c r="AO154" s="28">
        <f t="shared" si="123"/>
        <v>-55.212195983733679</v>
      </c>
      <c r="AP154">
        <f t="shared" si="100"/>
        <v>23.609121289162623</v>
      </c>
      <c r="AQ154">
        <f t="shared" si="101"/>
        <v>-26.020599913279625</v>
      </c>
      <c r="AR154" s="28">
        <f t="shared" si="124"/>
        <v>-1.5307680009978988</v>
      </c>
      <c r="AS154" s="30">
        <f t="shared" si="125"/>
        <v>-150.54689325497114</v>
      </c>
      <c r="AT154" s="28">
        <f t="shared" si="113"/>
        <v>4.3473297869637202E-5</v>
      </c>
      <c r="AU154" s="28">
        <f t="shared" si="114"/>
        <v>0.18127645845537838</v>
      </c>
      <c r="AV154" s="29">
        <f t="shared" si="115"/>
        <v>-1.086837881586843E-7</v>
      </c>
      <c r="AW154" s="28">
        <f t="shared" si="116"/>
        <v>-9.06385309047897E-3</v>
      </c>
      <c r="AX154" s="31">
        <f t="shared" si="126"/>
        <v>4.3364614081478518E-5</v>
      </c>
      <c r="AY154" s="28">
        <f t="shared" si="127"/>
        <v>0.17221260536489941</v>
      </c>
      <c r="AZ154" s="8">
        <f t="shared" si="128"/>
        <v>-1.5307246363838174</v>
      </c>
      <c r="BA154" s="8">
        <f t="shared" si="129"/>
        <v>-150.37468064960623</v>
      </c>
      <c r="BB154" s="8">
        <f t="shared" si="130"/>
        <v>29.625319350393767</v>
      </c>
      <c r="BD154" s="32">
        <f t="shared" si="131"/>
        <v>-2</v>
      </c>
      <c r="BE154" s="32">
        <f t="shared" si="132"/>
        <v>-150</v>
      </c>
      <c r="BF154" s="32">
        <f t="shared" si="133"/>
        <v>30</v>
      </c>
    </row>
    <row r="155" spans="22:58" x14ac:dyDescent="0.2">
      <c r="V155" s="27">
        <v>2.5099999999999998</v>
      </c>
      <c r="W155" s="32">
        <f t="shared" si="117"/>
        <v>3235.9365692962824</v>
      </c>
      <c r="X155">
        <f t="shared" si="102"/>
        <v>-2.0749887507672389</v>
      </c>
      <c r="Y155" s="28">
        <f t="shared" si="103"/>
        <v>-18.183983357036574</v>
      </c>
      <c r="Z155" s="28">
        <f t="shared" si="104"/>
        <v>-82.920065474918104</v>
      </c>
      <c r="AA155" s="28">
        <f t="shared" si="105"/>
        <v>0.22603174070388249</v>
      </c>
      <c r="AB155" s="28">
        <f t="shared" si="106"/>
        <v>-13.014574730606595</v>
      </c>
      <c r="AC155" s="28">
        <f t="shared" si="118"/>
        <v>3.1281699973617955E-5</v>
      </c>
      <c r="AD155" s="28">
        <f t="shared" si="107"/>
        <v>0.15377133657363337</v>
      </c>
      <c r="AE155" s="28">
        <f t="shared" si="119"/>
        <v>-20.032909085399957</v>
      </c>
      <c r="AF155" s="28">
        <f t="shared" si="120"/>
        <v>-95.780868868951075</v>
      </c>
      <c r="AG155" s="28">
        <f t="shared" si="99"/>
        <v>92.110410468749379</v>
      </c>
      <c r="AH155" s="28">
        <f t="shared" si="108"/>
        <v>-73.425302425306697</v>
      </c>
      <c r="AI155" s="28">
        <f t="shared" si="109"/>
        <v>-89.987786011284015</v>
      </c>
      <c r="AJ155" s="28">
        <f t="shared" si="121"/>
        <v>1.913840528059765</v>
      </c>
      <c r="AK155" s="28">
        <f t="shared" si="110"/>
        <v>36.654808751946888</v>
      </c>
      <c r="AL155" s="29">
        <f t="shared" si="111"/>
        <v>-2.1639166468620371E-3</v>
      </c>
      <c r="AM155" s="28">
        <f t="shared" si="112"/>
        <v>-1.2788885759798319</v>
      </c>
      <c r="AN155" s="28">
        <f t="shared" si="122"/>
        <v>20.596784654855586</v>
      </c>
      <c r="AO155" s="28">
        <f t="shared" si="123"/>
        <v>-54.611865835316962</v>
      </c>
      <c r="AP155">
        <f t="shared" si="100"/>
        <v>23.609121289162623</v>
      </c>
      <c r="AQ155">
        <f t="shared" si="101"/>
        <v>-26.020599913279625</v>
      </c>
      <c r="AR155" s="28">
        <f t="shared" si="124"/>
        <v>-1.8476030546613735</v>
      </c>
      <c r="AS155" s="30">
        <f t="shared" si="125"/>
        <v>-150.39273470426804</v>
      </c>
      <c r="AT155" s="28">
        <f t="shared" si="113"/>
        <v>4.5522120539023847E-5</v>
      </c>
      <c r="AU155" s="28">
        <f t="shared" si="114"/>
        <v>0.18549890043257003</v>
      </c>
      <c r="AV155" s="29">
        <f t="shared" si="115"/>
        <v>-1.1380589553071831E-7</v>
      </c>
      <c r="AW155" s="28">
        <f t="shared" si="116"/>
        <v>-9.2749773469030447E-3</v>
      </c>
      <c r="AX155" s="31">
        <f t="shared" si="126"/>
        <v>4.5408314643493127E-5</v>
      </c>
      <c r="AY155" s="28">
        <f t="shared" si="127"/>
        <v>0.17622392308566698</v>
      </c>
      <c r="AZ155" s="8">
        <f t="shared" si="128"/>
        <v>-1.84755764634673</v>
      </c>
      <c r="BA155" s="8">
        <f t="shared" si="129"/>
        <v>-150.21651078118236</v>
      </c>
      <c r="BB155" s="8">
        <f t="shared" si="130"/>
        <v>29.783489218817635</v>
      </c>
      <c r="BD155" s="32">
        <f t="shared" si="131"/>
        <v>-2</v>
      </c>
      <c r="BE155" s="32">
        <f t="shared" si="132"/>
        <v>-150</v>
      </c>
      <c r="BF155" s="32">
        <f t="shared" si="133"/>
        <v>30</v>
      </c>
    </row>
    <row r="156" spans="22:58" x14ac:dyDescent="0.2">
      <c r="V156" s="27">
        <v>2.52</v>
      </c>
      <c r="W156" s="32">
        <f t="shared" si="117"/>
        <v>3311.3112148259138</v>
      </c>
      <c r="X156">
        <f t="shared" si="102"/>
        <v>-2.0749887507672389</v>
      </c>
      <c r="Y156" s="28">
        <f t="shared" si="103"/>
        <v>-18.381012932330123</v>
      </c>
      <c r="Z156" s="28">
        <f t="shared" si="104"/>
        <v>-83.07964373166223</v>
      </c>
      <c r="AA156" s="28">
        <f t="shared" si="105"/>
        <v>0.23639944089717135</v>
      </c>
      <c r="AB156" s="28">
        <f t="shared" si="106"/>
        <v>-13.307054682542626</v>
      </c>
      <c r="AC156" s="28">
        <f t="shared" si="118"/>
        <v>3.2755955513582883E-5</v>
      </c>
      <c r="AD156" s="28">
        <f t="shared" si="107"/>
        <v>0.15735311332440272</v>
      </c>
      <c r="AE156" s="28">
        <f t="shared" si="119"/>
        <v>-20.21956948624468</v>
      </c>
      <c r="AF156" s="28">
        <f t="shared" si="120"/>
        <v>-96.229345300880453</v>
      </c>
      <c r="AG156" s="28">
        <f t="shared" si="99"/>
        <v>92.110410468749379</v>
      </c>
      <c r="AH156" s="28">
        <f t="shared" si="108"/>
        <v>-73.625302416424148</v>
      </c>
      <c r="AI156" s="28">
        <f t="shared" si="109"/>
        <v>-89.98806403560225</v>
      </c>
      <c r="AJ156" s="28">
        <f t="shared" si="121"/>
        <v>1.9861814698142726</v>
      </c>
      <c r="AK156" s="28">
        <f t="shared" si="110"/>
        <v>37.288702734060458</v>
      </c>
      <c r="AL156" s="29">
        <f t="shared" si="111"/>
        <v>-2.2658722971274463E-3</v>
      </c>
      <c r="AM156" s="28">
        <f t="shared" si="112"/>
        <v>-1.308667476144342</v>
      </c>
      <c r="AN156" s="28">
        <f t="shared" si="122"/>
        <v>20.469023649842377</v>
      </c>
      <c r="AO156" s="28">
        <f t="shared" si="123"/>
        <v>-54.008028777686135</v>
      </c>
      <c r="AP156">
        <f t="shared" si="100"/>
        <v>23.609121289162623</v>
      </c>
      <c r="AQ156">
        <f t="shared" si="101"/>
        <v>-26.020599913279625</v>
      </c>
      <c r="AR156" s="28">
        <f t="shared" si="124"/>
        <v>-2.1620244605193051</v>
      </c>
      <c r="AS156" s="30">
        <f t="shared" si="125"/>
        <v>-150.23737407856657</v>
      </c>
      <c r="AT156" s="28">
        <f t="shared" si="113"/>
        <v>4.7667500210492489E-5</v>
      </c>
      <c r="AU156" s="28">
        <f t="shared" si="114"/>
        <v>0.18981969363192186</v>
      </c>
      <c r="AV156" s="29">
        <f t="shared" si="115"/>
        <v>-1.1916940203945629E-7</v>
      </c>
      <c r="AW156" s="28">
        <f t="shared" si="116"/>
        <v>-9.4910193187415209E-3</v>
      </c>
      <c r="AX156" s="31">
        <f t="shared" si="126"/>
        <v>4.7548330808453031E-5</v>
      </c>
      <c r="AY156" s="28">
        <f t="shared" si="127"/>
        <v>0.18032867431318034</v>
      </c>
      <c r="AZ156" s="8">
        <f t="shared" si="128"/>
        <v>-2.1619769121884964</v>
      </c>
      <c r="BA156" s="8">
        <f t="shared" si="129"/>
        <v>-150.05704540425339</v>
      </c>
      <c r="BB156" s="8">
        <f t="shared" si="130"/>
        <v>29.942954595746613</v>
      </c>
      <c r="BD156" s="32">
        <f t="shared" si="131"/>
        <v>-2</v>
      </c>
      <c r="BE156" s="32">
        <f t="shared" si="132"/>
        <v>-150</v>
      </c>
      <c r="BF156" s="32">
        <f t="shared" si="133"/>
        <v>30</v>
      </c>
    </row>
    <row r="157" spans="22:58" x14ac:dyDescent="0.2">
      <c r="V157" s="27">
        <v>2.5299999999999998</v>
      </c>
      <c r="W157" s="32">
        <f t="shared" si="117"/>
        <v>3388.4415613920246</v>
      </c>
      <c r="X157">
        <f t="shared" si="102"/>
        <v>-2.0749887507672389</v>
      </c>
      <c r="Y157" s="28">
        <f t="shared" si="103"/>
        <v>-18.578174300933185</v>
      </c>
      <c r="Z157" s="28">
        <f t="shared" si="104"/>
        <v>-83.235693865227432</v>
      </c>
      <c r="AA157" s="28">
        <f t="shared" si="105"/>
        <v>0.24722929343049402</v>
      </c>
      <c r="AB157" s="28">
        <f t="shared" si="106"/>
        <v>-13.60561790142469</v>
      </c>
      <c r="AC157" s="28">
        <f t="shared" si="118"/>
        <v>3.4299690041615033E-5</v>
      </c>
      <c r="AD157" s="28">
        <f t="shared" si="107"/>
        <v>0.1610183190999826</v>
      </c>
      <c r="AE157" s="28">
        <f t="shared" si="119"/>
        <v>-20.405899458579889</v>
      </c>
      <c r="AF157" s="28">
        <f t="shared" si="120"/>
        <v>-96.680293447552145</v>
      </c>
      <c r="AG157" s="28">
        <f t="shared" si="99"/>
        <v>92.110410468749379</v>
      </c>
      <c r="AH157" s="28">
        <f t="shared" si="108"/>
        <v>-73.825302407941365</v>
      </c>
      <c r="AI157" s="28">
        <f t="shared" si="109"/>
        <v>-89.988335731314933</v>
      </c>
      <c r="AJ157" s="28">
        <f t="shared" si="121"/>
        <v>2.0606620040399939</v>
      </c>
      <c r="AK157" s="28">
        <f t="shared" si="110"/>
        <v>37.926489736094801</v>
      </c>
      <c r="AL157" s="29">
        <f t="shared" si="111"/>
        <v>-2.3726304038298768E-3</v>
      </c>
      <c r="AM157" s="28">
        <f t="shared" si="112"/>
        <v>-1.3391392838474276</v>
      </c>
      <c r="AN157" s="28">
        <f t="shared" si="122"/>
        <v>20.343397434444178</v>
      </c>
      <c r="AO157" s="28">
        <f t="shared" si="123"/>
        <v>-53.400985279067562</v>
      </c>
      <c r="AP157">
        <f t="shared" si="100"/>
        <v>23.609121289162623</v>
      </c>
      <c r="AQ157">
        <f t="shared" si="101"/>
        <v>-26.020599913279625</v>
      </c>
      <c r="AR157" s="28">
        <f t="shared" si="124"/>
        <v>-2.4739806482527129</v>
      </c>
      <c r="AS157" s="30">
        <f t="shared" si="125"/>
        <v>-150.0812787266197</v>
      </c>
      <c r="AT157" s="28">
        <f t="shared" si="113"/>
        <v>4.9913987376300934E-5</v>
      </c>
      <c r="AU157" s="28">
        <f t="shared" si="114"/>
        <v>0.19424112879848882</v>
      </c>
      <c r="AV157" s="29">
        <f t="shared" si="115"/>
        <v>-1.2478568385663177E-7</v>
      </c>
      <c r="AW157" s="28">
        <f t="shared" si="116"/>
        <v>-9.7120935542828971E-3</v>
      </c>
      <c r="AX157" s="31">
        <f t="shared" si="126"/>
        <v>4.9789201692444302E-5</v>
      </c>
      <c r="AY157" s="28">
        <f t="shared" si="127"/>
        <v>0.18452903524420591</v>
      </c>
      <c r="AZ157" s="8">
        <f t="shared" si="128"/>
        <v>-2.4739308590510203</v>
      </c>
      <c r="BA157" s="8">
        <f t="shared" si="129"/>
        <v>-149.8967496913755</v>
      </c>
      <c r="BB157" s="8">
        <f t="shared" si="130"/>
        <v>30.103250308624496</v>
      </c>
      <c r="BD157" s="32">
        <f t="shared" si="131"/>
        <v>-2</v>
      </c>
      <c r="BE157" s="32">
        <f t="shared" si="132"/>
        <v>-150</v>
      </c>
      <c r="BF157" s="32">
        <f t="shared" si="133"/>
        <v>30</v>
      </c>
    </row>
    <row r="158" spans="22:58" x14ac:dyDescent="0.2">
      <c r="V158" s="27">
        <v>2.54</v>
      </c>
      <c r="W158" s="32">
        <f t="shared" si="117"/>
        <v>3467.3685045253183</v>
      </c>
      <c r="X158">
        <f t="shared" si="102"/>
        <v>-2.0749887507672389</v>
      </c>
      <c r="Y158" s="28">
        <f t="shared" si="103"/>
        <v>-18.77546169589214</v>
      </c>
      <c r="Z158" s="28">
        <f t="shared" si="104"/>
        <v>-83.388289349925671</v>
      </c>
      <c r="AA158" s="28">
        <f t="shared" si="105"/>
        <v>0.25854067027342109</v>
      </c>
      <c r="AB158" s="28">
        <f t="shared" si="106"/>
        <v>-13.91035780445665</v>
      </c>
      <c r="AC158" s="28">
        <f t="shared" si="118"/>
        <v>3.5916177948545493E-5</v>
      </c>
      <c r="AD158" s="28">
        <f t="shared" si="107"/>
        <v>0.16476889712093301</v>
      </c>
      <c r="AE158" s="28">
        <f t="shared" si="119"/>
        <v>-20.591873860208008</v>
      </c>
      <c r="AF158" s="28">
        <f t="shared" si="120"/>
        <v>-97.133878257261387</v>
      </c>
      <c r="AG158" s="28">
        <f t="shared" si="99"/>
        <v>92.110410468749379</v>
      </c>
      <c r="AH158" s="28">
        <f t="shared" si="108"/>
        <v>-74.025302399840371</v>
      </c>
      <c r="AI158" s="28">
        <f t="shared" si="109"/>
        <v>-89.988601242478637</v>
      </c>
      <c r="AJ158" s="28">
        <f t="shared" si="121"/>
        <v>2.1373074175751738</v>
      </c>
      <c r="AK158" s="28">
        <f t="shared" si="110"/>
        <v>38.567875724653831</v>
      </c>
      <c r="AL158" s="29">
        <f t="shared" si="111"/>
        <v>-2.4844170524069634E-3</v>
      </c>
      <c r="AM158" s="28">
        <f t="shared" si="112"/>
        <v>-1.3703200866545542</v>
      </c>
      <c r="AN158" s="28">
        <f t="shared" si="122"/>
        <v>20.219931069431773</v>
      </c>
      <c r="AO158" s="28">
        <f t="shared" si="123"/>
        <v>-52.791045604479358</v>
      </c>
      <c r="AP158">
        <f t="shared" si="100"/>
        <v>23.609121289162623</v>
      </c>
      <c r="AQ158">
        <f t="shared" si="101"/>
        <v>-26.020599913279625</v>
      </c>
      <c r="AR158" s="28">
        <f t="shared" si="124"/>
        <v>-2.7834214148932368</v>
      </c>
      <c r="AS158" s="30">
        <f t="shared" si="125"/>
        <v>-149.92492386174075</v>
      </c>
      <c r="AT158" s="28">
        <f t="shared" si="113"/>
        <v>5.2266346974138173E-5</v>
      </c>
      <c r="AU158" s="28">
        <f t="shared" si="114"/>
        <v>0.1987655500249636</v>
      </c>
      <c r="AV158" s="29">
        <f t="shared" si="115"/>
        <v>-1.3066665042712617E-7</v>
      </c>
      <c r="AW158" s="28">
        <f t="shared" si="116"/>
        <v>-9.9383172699868093E-3</v>
      </c>
      <c r="AX158" s="31">
        <f t="shared" si="126"/>
        <v>5.2135680323711044E-5</v>
      </c>
      <c r="AY158" s="28">
        <f t="shared" si="127"/>
        <v>0.18882723275497679</v>
      </c>
      <c r="AZ158" s="8">
        <f t="shared" si="128"/>
        <v>-2.7833692792129132</v>
      </c>
      <c r="BA158" s="8">
        <f t="shared" si="129"/>
        <v>-149.73609662898576</v>
      </c>
      <c r="BB158" s="8">
        <f t="shared" si="130"/>
        <v>30.263903371014237</v>
      </c>
      <c r="BD158" s="32">
        <f t="shared" si="131"/>
        <v>-3</v>
      </c>
      <c r="BE158" s="32">
        <f t="shared" si="132"/>
        <v>-150</v>
      </c>
      <c r="BF158" s="32">
        <f t="shared" si="133"/>
        <v>30</v>
      </c>
    </row>
    <row r="159" spans="22:58" x14ac:dyDescent="0.2">
      <c r="V159" s="27">
        <v>2.5499999999999998</v>
      </c>
      <c r="W159" s="32">
        <f t="shared" si="117"/>
        <v>3548.1338923357566</v>
      </c>
      <c r="X159">
        <f t="shared" si="102"/>
        <v>-2.0749887507672389</v>
      </c>
      <c r="Y159" s="28">
        <f t="shared" si="103"/>
        <v>-18.972869595603747</v>
      </c>
      <c r="Z159" s="28">
        <f t="shared" si="104"/>
        <v>-83.537502430194991</v>
      </c>
      <c r="AA159" s="28">
        <f t="shared" si="105"/>
        <v>0.27035364412541979</v>
      </c>
      <c r="AB159" s="28">
        <f t="shared" si="106"/>
        <v>-14.221366973281915</v>
      </c>
      <c r="AC159" s="28">
        <f t="shared" si="118"/>
        <v>3.7608847935863624E-5</v>
      </c>
      <c r="AD159" s="28">
        <f t="shared" si="107"/>
        <v>0.16860683586472125</v>
      </c>
      <c r="AE159" s="28">
        <f t="shared" si="119"/>
        <v>-20.777467093397629</v>
      </c>
      <c r="AF159" s="28">
        <f t="shared" si="120"/>
        <v>-97.590262567612186</v>
      </c>
      <c r="AG159" s="28">
        <f t="shared" si="99"/>
        <v>92.110410468749379</v>
      </c>
      <c r="AH159" s="28">
        <f t="shared" si="108"/>
        <v>-74.225302392103998</v>
      </c>
      <c r="AI159" s="28">
        <f t="shared" si="109"/>
        <v>-89.988860709870863</v>
      </c>
      <c r="AJ159" s="28">
        <f t="shared" si="121"/>
        <v>2.216141113859821</v>
      </c>
      <c r="AK159" s="28">
        <f t="shared" si="110"/>
        <v>39.212557816252492</v>
      </c>
      <c r="AL159" s="29">
        <f t="shared" si="111"/>
        <v>-2.6014689595296502E-3</v>
      </c>
      <c r="AM159" s="28">
        <f t="shared" si="112"/>
        <v>-1.4022263431212116</v>
      </c>
      <c r="AN159" s="28">
        <f t="shared" si="122"/>
        <v>20.098647721545671</v>
      </c>
      <c r="AO159" s="28">
        <f t="shared" si="123"/>
        <v>-52.178529236739585</v>
      </c>
      <c r="AP159">
        <f t="shared" si="100"/>
        <v>23.609121289162623</v>
      </c>
      <c r="AQ159">
        <f t="shared" si="101"/>
        <v>-26.020599913279625</v>
      </c>
      <c r="AR159" s="28">
        <f t="shared" si="124"/>
        <v>-3.0902979959689603</v>
      </c>
      <c r="AS159" s="30">
        <f t="shared" si="125"/>
        <v>-149.76879180435176</v>
      </c>
      <c r="AT159" s="28">
        <f t="shared" si="113"/>
        <v>5.4729568496224221E-5</v>
      </c>
      <c r="AU159" s="28">
        <f t="shared" si="114"/>
        <v>0.20339535599353697</v>
      </c>
      <c r="AV159" s="29">
        <f t="shared" si="115"/>
        <v>-1.3682478014909091E-7</v>
      </c>
      <c r="AW159" s="28">
        <f t="shared" si="116"/>
        <v>-1.0169810412633498E-2</v>
      </c>
      <c r="AX159" s="31">
        <f t="shared" si="126"/>
        <v>5.4592743716075129E-5</v>
      </c>
      <c r="AY159" s="28">
        <f t="shared" si="127"/>
        <v>0.19322554558090349</v>
      </c>
      <c r="AZ159" s="8">
        <f t="shared" si="128"/>
        <v>-3.0902434032252444</v>
      </c>
      <c r="BA159" s="8">
        <f t="shared" si="129"/>
        <v>-149.57556625877086</v>
      </c>
      <c r="BB159" s="8">
        <f t="shared" si="130"/>
        <v>30.424433741229137</v>
      </c>
      <c r="BD159" s="32">
        <f t="shared" si="131"/>
        <v>-3</v>
      </c>
      <c r="BE159" s="32">
        <f t="shared" si="132"/>
        <v>-150</v>
      </c>
      <c r="BF159" s="32">
        <f t="shared" si="133"/>
        <v>30</v>
      </c>
    </row>
    <row r="160" spans="22:58" x14ac:dyDescent="0.2">
      <c r="V160" s="27">
        <v>2.56</v>
      </c>
      <c r="W160" s="32">
        <f t="shared" si="117"/>
        <v>3630.7805477010152</v>
      </c>
      <c r="X160">
        <f t="shared" si="102"/>
        <v>-2.0749887507672389</v>
      </c>
      <c r="Y160" s="28">
        <f t="shared" si="103"/>
        <v>-19.170392713985951</v>
      </c>
      <c r="Z160" s="28">
        <f t="shared" si="104"/>
        <v>-83.683404120504193</v>
      </c>
      <c r="AA160" s="28">
        <f t="shared" si="105"/>
        <v>0.28268900370642058</v>
      </c>
      <c r="AB160" s="28">
        <f t="shared" si="106"/>
        <v>-14.538736967587907</v>
      </c>
      <c r="AC160" s="28">
        <f t="shared" si="118"/>
        <v>3.9381290297847211E-5</v>
      </c>
      <c r="AD160" s="28">
        <f t="shared" si="107"/>
        <v>0.17253417011942643</v>
      </c>
      <c r="AE160" s="28">
        <f t="shared" si="119"/>
        <v>-20.962653079756475</v>
      </c>
      <c r="AF160" s="28">
        <f t="shared" si="120"/>
        <v>-98.049606917972682</v>
      </c>
      <c r="AG160" s="28">
        <f t="shared" si="99"/>
        <v>92.110410468749379</v>
      </c>
      <c r="AH160" s="28">
        <f t="shared" si="108"/>
        <v>-74.425302384715792</v>
      </c>
      <c r="AI160" s="28">
        <f t="shared" si="109"/>
        <v>-89.989114271064594</v>
      </c>
      <c r="AJ160" s="28">
        <f t="shared" si="121"/>
        <v>2.2971845218992906</v>
      </c>
      <c r="AK160" s="28">
        <f t="shared" si="110"/>
        <v>39.860224915732758</v>
      </c>
      <c r="AL160" s="29">
        <f t="shared" si="111"/>
        <v>-2.7240339718427563E-3</v>
      </c>
      <c r="AM160" s="28">
        <f t="shared" si="112"/>
        <v>-1.4348748911676645</v>
      </c>
      <c r="AN160" s="28">
        <f t="shared" si="122"/>
        <v>19.979568571961035</v>
      </c>
      <c r="AO160" s="28">
        <f t="shared" si="123"/>
        <v>-51.563764246499503</v>
      </c>
      <c r="AP160">
        <f t="shared" si="100"/>
        <v>23.609121289162623</v>
      </c>
      <c r="AQ160">
        <f t="shared" si="101"/>
        <v>-26.020599913279625</v>
      </c>
      <c r="AR160" s="28">
        <f t="shared" si="124"/>
        <v>-3.3945631319124416</v>
      </c>
      <c r="AS160" s="30">
        <f t="shared" si="125"/>
        <v>-149.6133711644722</v>
      </c>
      <c r="AT160" s="28">
        <f t="shared" si="113"/>
        <v>5.7308876578557232E-5</v>
      </c>
      <c r="AU160" s="28">
        <f t="shared" si="114"/>
        <v>0.20813300124663461</v>
      </c>
      <c r="AV160" s="29">
        <f t="shared" si="115"/>
        <v>-1.4327313387453788E-7</v>
      </c>
      <c r="AW160" s="28">
        <f t="shared" si="116"/>
        <v>-1.0406695722921121E-2</v>
      </c>
      <c r="AX160" s="31">
        <f t="shared" si="126"/>
        <v>5.7165603444682697E-5</v>
      </c>
      <c r="AY160" s="28">
        <f t="shared" si="127"/>
        <v>0.19772630552371348</v>
      </c>
      <c r="AZ160" s="8">
        <f t="shared" si="128"/>
        <v>-3.3945059663089969</v>
      </c>
      <c r="BA160" s="8">
        <f t="shared" si="129"/>
        <v>-149.4156448589485</v>
      </c>
      <c r="BB160" s="8">
        <f t="shared" si="130"/>
        <v>30.584355141051503</v>
      </c>
      <c r="BD160" s="32">
        <f t="shared" si="131"/>
        <v>-3</v>
      </c>
      <c r="BE160" s="32">
        <f t="shared" si="132"/>
        <v>-149</v>
      </c>
      <c r="BF160" s="32">
        <f t="shared" si="133"/>
        <v>31</v>
      </c>
    </row>
    <row r="161" spans="22:58" x14ac:dyDescent="0.2">
      <c r="V161" s="27">
        <v>2.57</v>
      </c>
      <c r="W161" s="32">
        <f t="shared" si="117"/>
        <v>3715.3522909717267</v>
      </c>
      <c r="X161">
        <f t="shared" si="102"/>
        <v>-2.0749887507672389</v>
      </c>
      <c r="Y161" s="28">
        <f t="shared" si="103"/>
        <v>-19.368025990988823</v>
      </c>
      <c r="Z161" s="28">
        <f t="shared" si="104"/>
        <v>-83.826064206981329</v>
      </c>
      <c r="AA161" s="28">
        <f t="shared" si="105"/>
        <v>0.29556826841876099</v>
      </c>
      <c r="AB161" s="28">
        <f t="shared" si="106"/>
        <v>-14.862558127481156</v>
      </c>
      <c r="AC161" s="28">
        <f t="shared" si="118"/>
        <v>4.123726451994671E-5</v>
      </c>
      <c r="AD161" s="28">
        <f t="shared" si="107"/>
        <v>0.1765529820619523</v>
      </c>
      <c r="AE161" s="28">
        <f t="shared" si="119"/>
        <v>-21.147405236072782</v>
      </c>
      <c r="AF161" s="28">
        <f t="shared" si="120"/>
        <v>-98.51206935240053</v>
      </c>
      <c r="AG161" s="28">
        <f t="shared" si="99"/>
        <v>92.110410468749379</v>
      </c>
      <c r="AH161" s="28">
        <f t="shared" si="108"/>
        <v>-74.625302377660134</v>
      </c>
      <c r="AI161" s="28">
        <f t="shared" si="109"/>
        <v>-89.989362060501335</v>
      </c>
      <c r="AJ161" s="28">
        <f t="shared" si="121"/>
        <v>2.3804570115838848</v>
      </c>
      <c r="AK161" s="28">
        <f t="shared" si="110"/>
        <v>40.510558403085575</v>
      </c>
      <c r="AL161" s="29">
        <f t="shared" si="111"/>
        <v>-2.8523715879851946E-3</v>
      </c>
      <c r="AM161" s="28">
        <f t="shared" si="112"/>
        <v>-1.4682829566297515</v>
      </c>
      <c r="AN161" s="28">
        <f t="shared" si="122"/>
        <v>19.862712731085146</v>
      </c>
      <c r="AO161" s="28">
        <f t="shared" si="123"/>
        <v>-50.94708661404551</v>
      </c>
      <c r="AP161">
        <f t="shared" si="100"/>
        <v>23.609121289162623</v>
      </c>
      <c r="AQ161">
        <f t="shared" si="101"/>
        <v>-26.020599913279625</v>
      </c>
      <c r="AR161" s="28">
        <f t="shared" si="124"/>
        <v>-3.6961711291046377</v>
      </c>
      <c r="AS161" s="30">
        <f t="shared" si="125"/>
        <v>-149.45915596644605</v>
      </c>
      <c r="AT161" s="28">
        <f t="shared" si="113"/>
        <v>6.0009742062585134E-5</v>
      </c>
      <c r="AU161" s="28">
        <f t="shared" si="114"/>
        <v>0.21298099748719229</v>
      </c>
      <c r="AV161" s="29">
        <f t="shared" si="115"/>
        <v>-1.5002538866080783E-7</v>
      </c>
      <c r="AW161" s="28">
        <f t="shared" si="116"/>
        <v>-1.0649098800544333E-2</v>
      </c>
      <c r="AX161" s="31">
        <f t="shared" si="126"/>
        <v>5.9859716673924325E-5</v>
      </c>
      <c r="AY161" s="28">
        <f t="shared" si="127"/>
        <v>0.20233189868664797</v>
      </c>
      <c r="AZ161" s="8">
        <f t="shared" si="128"/>
        <v>-3.6961112693879636</v>
      </c>
      <c r="BA161" s="8">
        <f t="shared" si="129"/>
        <v>-149.2568240677594</v>
      </c>
      <c r="BB161" s="8">
        <f t="shared" si="130"/>
        <v>30.743175932240604</v>
      </c>
      <c r="BD161" s="32">
        <f t="shared" si="131"/>
        <v>-4</v>
      </c>
      <c r="BE161" s="32">
        <f t="shared" si="132"/>
        <v>-149</v>
      </c>
      <c r="BF161" s="32">
        <f t="shared" si="133"/>
        <v>31</v>
      </c>
    </row>
    <row r="162" spans="22:58" x14ac:dyDescent="0.2">
      <c r="V162" s="27">
        <v>2.58</v>
      </c>
      <c r="W162" s="32">
        <f t="shared" si="117"/>
        <v>3801.8939632056163</v>
      </c>
      <c r="X162">
        <f t="shared" si="102"/>
        <v>-2.0749887507672389</v>
      </c>
      <c r="Y162" s="28">
        <f t="shared" si="103"/>
        <v>-19.56576458343887</v>
      </c>
      <c r="Z162" s="28">
        <f t="shared" si="104"/>
        <v>-83.965551250628153</v>
      </c>
      <c r="AA162" s="28">
        <f t="shared" si="105"/>
        <v>0.30901370226613001</v>
      </c>
      <c r="AB162" s="28">
        <f t="shared" si="106"/>
        <v>-15.192919364363252</v>
      </c>
      <c r="AC162" s="28">
        <f t="shared" si="118"/>
        <v>4.3180707258993311E-5</v>
      </c>
      <c r="AD162" s="28">
        <f t="shared" si="107"/>
        <v>0.18066540236132042</v>
      </c>
      <c r="AE162" s="28">
        <f t="shared" si="119"/>
        <v>-21.33169645123272</v>
      </c>
      <c r="AF162" s="28">
        <f t="shared" si="120"/>
        <v>-98.977805212630088</v>
      </c>
      <c r="AG162" s="28">
        <f t="shared" si="99"/>
        <v>92.110410468749379</v>
      </c>
      <c r="AH162" s="28">
        <f t="shared" si="108"/>
        <v>-74.825302370922032</v>
      </c>
      <c r="AI162" s="28">
        <f t="shared" si="109"/>
        <v>-89.989604209562259</v>
      </c>
      <c r="AJ162" s="28">
        <f t="shared" si="121"/>
        <v>2.4659758160561558</v>
      </c>
      <c r="AK162" s="28">
        <f t="shared" si="110"/>
        <v>41.163232865426181</v>
      </c>
      <c r="AL162" s="29">
        <f t="shared" si="111"/>
        <v>-2.9867535049626541E-3</v>
      </c>
      <c r="AM162" s="28">
        <f t="shared" si="112"/>
        <v>-1.5024681619885083</v>
      </c>
      <c r="AN162" s="28">
        <f t="shared" si="122"/>
        <v>19.748097160378538</v>
      </c>
      <c r="AO162" s="28">
        <f t="shared" si="123"/>
        <v>-50.328839506124588</v>
      </c>
      <c r="AP162">
        <f t="shared" si="100"/>
        <v>23.609121289162623</v>
      </c>
      <c r="AQ162">
        <f t="shared" si="101"/>
        <v>-26.020599913279625</v>
      </c>
      <c r="AR162" s="28">
        <f t="shared" si="124"/>
        <v>-3.9950779149711835</v>
      </c>
      <c r="AS162" s="30">
        <f t="shared" si="125"/>
        <v>-149.30664471875468</v>
      </c>
      <c r="AT162" s="28">
        <f t="shared" si="113"/>
        <v>6.2837893614152668E-5</v>
      </c>
      <c r="AU162" s="28">
        <f t="shared" si="114"/>
        <v>0.2179419149091566</v>
      </c>
      <c r="AV162" s="29">
        <f t="shared" si="115"/>
        <v>-1.5709586670040176E-7</v>
      </c>
      <c r="AW162" s="28">
        <f t="shared" si="116"/>
        <v>-1.0897148170788754E-2</v>
      </c>
      <c r="AX162" s="31">
        <f t="shared" si="126"/>
        <v>6.2680797747452261E-5</v>
      </c>
      <c r="AY162" s="28">
        <f t="shared" si="127"/>
        <v>0.20704476673836786</v>
      </c>
      <c r="AZ162" s="8">
        <f t="shared" si="128"/>
        <v>-3.9950152341734362</v>
      </c>
      <c r="BA162" s="8">
        <f t="shared" si="129"/>
        <v>-149.09959995201632</v>
      </c>
      <c r="BB162" s="8">
        <f t="shared" si="130"/>
        <v>30.90040004798368</v>
      </c>
      <c r="BD162" s="32">
        <f t="shared" si="131"/>
        <v>-4</v>
      </c>
      <c r="BE162" s="32">
        <f t="shared" si="132"/>
        <v>-149</v>
      </c>
      <c r="BF162" s="32">
        <f t="shared" si="133"/>
        <v>31</v>
      </c>
    </row>
    <row r="163" spans="22:58" x14ac:dyDescent="0.2">
      <c r="V163" s="27">
        <v>2.59</v>
      </c>
      <c r="W163" s="32">
        <f t="shared" si="117"/>
        <v>3890.4514499428064</v>
      </c>
      <c r="X163">
        <f t="shared" si="102"/>
        <v>-2.0749887507672389</v>
      </c>
      <c r="Y163" s="28">
        <f t="shared" si="103"/>
        <v>-19.763603856209393</v>
      </c>
      <c r="Z163" s="28">
        <f t="shared" si="104"/>
        <v>-84.10193259199005</v>
      </c>
      <c r="AA163" s="28">
        <f t="shared" si="105"/>
        <v>0.32304832690693336</v>
      </c>
      <c r="AB163" s="28">
        <f t="shared" si="106"/>
        <v>-15.529907940070363</v>
      </c>
      <c r="AC163" s="28">
        <f t="shared" si="118"/>
        <v>4.5215740703297288E-5</v>
      </c>
      <c r="AD163" s="28">
        <f t="shared" si="107"/>
        <v>0.18487361130762262</v>
      </c>
      <c r="AE163" s="28">
        <f t="shared" si="119"/>
        <v>-21.515499064328999</v>
      </c>
      <c r="AF163" s="28">
        <f t="shared" si="120"/>
        <v>-99.446966920752786</v>
      </c>
      <c r="AG163" s="28">
        <f t="shared" si="99"/>
        <v>92.110410468749379</v>
      </c>
      <c r="AH163" s="28">
        <f t="shared" si="108"/>
        <v>-75.025302364487175</v>
      </c>
      <c r="AI163" s="28">
        <f t="shared" si="109"/>
        <v>-89.989840846637961</v>
      </c>
      <c r="AJ163" s="28">
        <f t="shared" si="121"/>
        <v>2.5537559617726502</v>
      </c>
      <c r="AK163" s="28">
        <f t="shared" si="110"/>
        <v>41.817916870378575</v>
      </c>
      <c r="AL163" s="29">
        <f t="shared" si="111"/>
        <v>-3.1274641900266489E-3</v>
      </c>
      <c r="AM163" s="28">
        <f t="shared" si="112"/>
        <v>-1.5374485352813154</v>
      </c>
      <c r="AN163" s="28">
        <f t="shared" si="122"/>
        <v>19.63573660184483</v>
      </c>
      <c r="AO163" s="28">
        <f t="shared" si="123"/>
        <v>-49.7093725115407</v>
      </c>
      <c r="AP163">
        <f t="shared" si="100"/>
        <v>23.609121289162623</v>
      </c>
      <c r="AQ163">
        <f t="shared" si="101"/>
        <v>-26.020599913279625</v>
      </c>
      <c r="AR163" s="28">
        <f t="shared" si="124"/>
        <v>-4.2912410866011719</v>
      </c>
      <c r="AS163" s="30">
        <f t="shared" si="125"/>
        <v>-149.15633943229349</v>
      </c>
      <c r="AT163" s="28">
        <f t="shared" si="113"/>
        <v>6.579932986692731E-5</v>
      </c>
      <c r="AU163" s="28">
        <f t="shared" si="114"/>
        <v>0.22301838355890866</v>
      </c>
      <c r="AV163" s="29">
        <f t="shared" si="115"/>
        <v>-1.6449956810812314E-7</v>
      </c>
      <c r="AW163" s="28">
        <f t="shared" si="116"/>
        <v>-1.1150975352676562E-2</v>
      </c>
      <c r="AX163" s="31">
        <f t="shared" si="126"/>
        <v>6.5634830298819189E-5</v>
      </c>
      <c r="AY163" s="28">
        <f t="shared" si="127"/>
        <v>0.21186740820623209</v>
      </c>
      <c r="AZ163" s="8">
        <f t="shared" si="128"/>
        <v>-4.2911754517708731</v>
      </c>
      <c r="BA163" s="8">
        <f t="shared" si="129"/>
        <v>-148.94447202408725</v>
      </c>
      <c r="BB163" s="8">
        <f t="shared" si="130"/>
        <v>31.055527975912753</v>
      </c>
      <c r="BD163" s="32">
        <f t="shared" si="131"/>
        <v>-4</v>
      </c>
      <c r="BE163" s="32">
        <f t="shared" si="132"/>
        <v>-149</v>
      </c>
      <c r="BF163" s="32">
        <f t="shared" si="133"/>
        <v>31</v>
      </c>
    </row>
    <row r="164" spans="22:58" x14ac:dyDescent="0.2">
      <c r="V164" s="27">
        <v>2.6</v>
      </c>
      <c r="W164" s="32">
        <f t="shared" si="117"/>
        <v>3981.071705534976</v>
      </c>
      <c r="X164">
        <f t="shared" si="102"/>
        <v>-2.0749887507672389</v>
      </c>
      <c r="Y164" s="28">
        <f t="shared" si="103"/>
        <v>-19.961539373709513</v>
      </c>
      <c r="Z164" s="28">
        <f t="shared" si="104"/>
        <v>-84.235274357159568</v>
      </c>
      <c r="AA164" s="28">
        <f t="shared" si="105"/>
        <v>0.33769593371105422</v>
      </c>
      <c r="AB164" s="28">
        <f t="shared" si="106"/>
        <v>-15.873609234077868</v>
      </c>
      <c r="AC164" s="28">
        <f t="shared" si="118"/>
        <v>4.7346681295273869E-5</v>
      </c>
      <c r="AD164" s="28">
        <f t="shared" si="107"/>
        <v>0.18917983996723214</v>
      </c>
      <c r="AE164" s="28">
        <f t="shared" si="119"/>
        <v>-21.698784844084404</v>
      </c>
      <c r="AF164" s="28">
        <f t="shared" si="120"/>
        <v>-99.919703751270191</v>
      </c>
      <c r="AG164" s="28">
        <f t="shared" si="99"/>
        <v>92.110410468749379</v>
      </c>
      <c r="AH164" s="28">
        <f t="shared" si="108"/>
        <v>-75.225302358341949</v>
      </c>
      <c r="AI164" s="28">
        <f t="shared" si="109"/>
        <v>-89.990072097196531</v>
      </c>
      <c r="AJ164" s="28">
        <f t="shared" si="121"/>
        <v>2.6438102068531193</v>
      </c>
      <c r="AK164" s="28">
        <f t="shared" si="110"/>
        <v>42.474273776665321</v>
      </c>
      <c r="AL164" s="29">
        <f t="shared" si="111"/>
        <v>-3.2748014791783553E-3</v>
      </c>
      <c r="AM164" s="28">
        <f t="shared" si="112"/>
        <v>-1.5732425191972865</v>
      </c>
      <c r="AN164" s="28">
        <f t="shared" si="122"/>
        <v>19.525643515781368</v>
      </c>
      <c r="AO164" s="28">
        <f t="shared" si="123"/>
        <v>-49.089040839728497</v>
      </c>
      <c r="AP164">
        <f t="shared" si="100"/>
        <v>23.609121289162623</v>
      </c>
      <c r="AQ164">
        <f t="shared" si="101"/>
        <v>-26.020599913279625</v>
      </c>
      <c r="AR164" s="28">
        <f t="shared" si="124"/>
        <v>-4.5846199524200379</v>
      </c>
      <c r="AS164" s="30">
        <f t="shared" si="125"/>
        <v>-149.00874459099867</v>
      </c>
      <c r="AT164" s="28">
        <f t="shared" si="113"/>
        <v>6.8900332148151886E-5</v>
      </c>
      <c r="AU164" s="28">
        <f t="shared" si="114"/>
        <v>0.22821309472833079</v>
      </c>
      <c r="AV164" s="29">
        <f t="shared" si="115"/>
        <v>-1.7225219310061831E-7</v>
      </c>
      <c r="AW164" s="28">
        <f t="shared" si="116"/>
        <v>-1.1410714928699557E-2</v>
      </c>
      <c r="AX164" s="31">
        <f t="shared" si="126"/>
        <v>6.872807995505127E-5</v>
      </c>
      <c r="AY164" s="28">
        <f t="shared" si="127"/>
        <v>0.21680237979963124</v>
      </c>
      <c r="AZ164" s="8">
        <f t="shared" si="128"/>
        <v>-4.5845512243400828</v>
      </c>
      <c r="BA164" s="8">
        <f t="shared" si="129"/>
        <v>-148.79194221119906</v>
      </c>
      <c r="BB164" s="8">
        <f t="shared" si="130"/>
        <v>31.208057788800943</v>
      </c>
      <c r="BD164" s="32">
        <f t="shared" si="131"/>
        <v>-5</v>
      </c>
      <c r="BE164" s="32">
        <f t="shared" si="132"/>
        <v>-149</v>
      </c>
      <c r="BF164" s="32">
        <f t="shared" si="133"/>
        <v>31</v>
      </c>
    </row>
    <row r="165" spans="22:58" x14ac:dyDescent="0.2">
      <c r="V165" s="27">
        <v>2.61</v>
      </c>
      <c r="W165" s="32">
        <f t="shared" si="117"/>
        <v>4073.8027780411271</v>
      </c>
      <c r="X165">
        <f t="shared" si="102"/>
        <v>-2.0749887507672389</v>
      </c>
      <c r="Y165" s="28">
        <f t="shared" si="103"/>
        <v>-20.159566891683696</v>
      </c>
      <c r="Z165" s="28">
        <f t="shared" si="104"/>
        <v>-84.365641464998134</v>
      </c>
      <c r="AA165" s="28">
        <f t="shared" si="105"/>
        <v>0.35298109468058231</v>
      </c>
      <c r="AB165" s="28">
        <f t="shared" si="106"/>
        <v>-16.224106498615683</v>
      </c>
      <c r="AC165" s="28">
        <f t="shared" si="118"/>
        <v>4.9578048903379778E-5</v>
      </c>
      <c r="AD165" s="28">
        <f t="shared" si="107"/>
        <v>0.19358637136487461</v>
      </c>
      <c r="AE165" s="28">
        <f t="shared" si="119"/>
        <v>-21.88152496972145</v>
      </c>
      <c r="AF165" s="28">
        <f t="shared" si="120"/>
        <v>-100.39616159224894</v>
      </c>
      <c r="AG165" s="28">
        <f t="shared" si="99"/>
        <v>92.110410468749379</v>
      </c>
      <c r="AH165" s="28">
        <f t="shared" si="108"/>
        <v>-75.425302352473295</v>
      </c>
      <c r="AI165" s="28">
        <f t="shared" si="109"/>
        <v>-89.99029808385005</v>
      </c>
      <c r="AJ165" s="28">
        <f t="shared" si="121"/>
        <v>2.7361489882476637</v>
      </c>
      <c r="AK165" s="28">
        <f t="shared" si="110"/>
        <v>43.131962577276383</v>
      </c>
      <c r="AL165" s="29">
        <f t="shared" si="111"/>
        <v>-3.4290772036061523E-3</v>
      </c>
      <c r="AM165" s="28">
        <f t="shared" si="112"/>
        <v>-1.6098689803594646</v>
      </c>
      <c r="AN165" s="28">
        <f t="shared" si="122"/>
        <v>19.417828027320141</v>
      </c>
      <c r="AO165" s="28">
        <f t="shared" si="123"/>
        <v>-48.468204486933132</v>
      </c>
      <c r="AP165">
        <f t="shared" si="100"/>
        <v>23.609121289162623</v>
      </c>
      <c r="AQ165">
        <f t="shared" si="101"/>
        <v>-26.020599913279625</v>
      </c>
      <c r="AR165" s="28">
        <f t="shared" si="124"/>
        <v>-4.8751755665183119</v>
      </c>
      <c r="AS165" s="30">
        <f t="shared" si="125"/>
        <v>-148.86436607918208</v>
      </c>
      <c r="AT165" s="28">
        <f t="shared" si="113"/>
        <v>7.2147477790569518E-5</v>
      </c>
      <c r="AU165" s="28">
        <f t="shared" si="114"/>
        <v>0.23352880238023943</v>
      </c>
      <c r="AV165" s="29">
        <f t="shared" si="115"/>
        <v>-1.8037018924843266E-7</v>
      </c>
      <c r="AW165" s="28">
        <f t="shared" si="116"/>
        <v>-1.1676504616176244E-2</v>
      </c>
      <c r="AX165" s="31">
        <f t="shared" si="126"/>
        <v>7.196710760132108E-5</v>
      </c>
      <c r="AY165" s="28">
        <f t="shared" si="127"/>
        <v>0.22185229776406318</v>
      </c>
      <c r="AZ165" s="8">
        <f t="shared" si="128"/>
        <v>-4.8751035994107106</v>
      </c>
      <c r="BA165" s="8">
        <f t="shared" si="129"/>
        <v>-148.64251378141802</v>
      </c>
      <c r="BB165" s="8">
        <f t="shared" si="130"/>
        <v>31.357486218581982</v>
      </c>
      <c r="BD165" s="32">
        <f t="shared" si="131"/>
        <v>-5</v>
      </c>
      <c r="BE165" s="32">
        <f t="shared" si="132"/>
        <v>-149</v>
      </c>
      <c r="BF165" s="32">
        <f t="shared" si="133"/>
        <v>31</v>
      </c>
    </row>
    <row r="166" spans="22:58" x14ac:dyDescent="0.2">
      <c r="V166" s="27">
        <v>2.62</v>
      </c>
      <c r="W166" s="32">
        <f t="shared" si="117"/>
        <v>4168.6938347033574</v>
      </c>
      <c r="X166">
        <f t="shared" si="102"/>
        <v>-2.0749887507672389</v>
      </c>
      <c r="Y166" s="28">
        <f t="shared" si="103"/>
        <v>-20.35768234931437</v>
      </c>
      <c r="Z166" s="28">
        <f t="shared" si="104"/>
        <v>-84.493097635468658</v>
      </c>
      <c r="AA166" s="28">
        <f t="shared" si="105"/>
        <v>0.36892917208666276</v>
      </c>
      <c r="AB166" s="28">
        <f t="shared" si="106"/>
        <v>-16.581480601592304</v>
      </c>
      <c r="AC166" s="28">
        <f t="shared" si="118"/>
        <v>5.1914576398995494E-5</v>
      </c>
      <c r="AD166" s="28">
        <f t="shared" si="107"/>
        <v>0.19809554169319118</v>
      </c>
      <c r="AE166" s="28">
        <f t="shared" si="119"/>
        <v>-22.063690013418547</v>
      </c>
      <c r="AF166" s="28">
        <f t="shared" si="120"/>
        <v>-100.87648269536777</v>
      </c>
      <c r="AG166" s="28">
        <f t="shared" si="99"/>
        <v>92.110410468749379</v>
      </c>
      <c r="AH166" s="28">
        <f t="shared" si="108"/>
        <v>-75.625302346868779</v>
      </c>
      <c r="AI166" s="28">
        <f t="shared" si="109"/>
        <v>-89.990518926419597</v>
      </c>
      <c r="AJ166" s="28">
        <f t="shared" si="121"/>
        <v>2.8307803781825553</v>
      </c>
      <c r="AK166" s="28">
        <f t="shared" si="110"/>
        <v>43.79063877021806</v>
      </c>
      <c r="AL166" s="29">
        <f t="shared" si="111"/>
        <v>-3.5906178452468221E-3</v>
      </c>
      <c r="AM166" s="28">
        <f t="shared" si="112"/>
        <v>-1.6473472187964888</v>
      </c>
      <c r="AN166" s="28">
        <f t="shared" si="122"/>
        <v>19.312297882217909</v>
      </c>
      <c r="AO166" s="28">
        <f t="shared" si="123"/>
        <v>-47.847227374998027</v>
      </c>
      <c r="AP166">
        <f t="shared" si="100"/>
        <v>23.609121289162623</v>
      </c>
      <c r="AQ166">
        <f t="shared" si="101"/>
        <v>-26.020599913279625</v>
      </c>
      <c r="AR166" s="28">
        <f t="shared" si="124"/>
        <v>-5.1628707553176412</v>
      </c>
      <c r="AS166" s="30">
        <f t="shared" si="125"/>
        <v>-148.7237100703658</v>
      </c>
      <c r="AT166" s="28">
        <f t="shared" si="113"/>
        <v>7.5547654092223893E-5</v>
      </c>
      <c r="AU166" s="28">
        <f t="shared" si="114"/>
        <v>0.23896832460694428</v>
      </c>
      <c r="AV166" s="29">
        <f t="shared" si="115"/>
        <v>-1.8887077461988036E-7</v>
      </c>
      <c r="AW166" s="28">
        <f t="shared" si="116"/>
        <v>-1.194848534027132E-2</v>
      </c>
      <c r="AX166" s="31">
        <f t="shared" si="126"/>
        <v>7.535878331760401E-5</v>
      </c>
      <c r="AY166" s="28">
        <f t="shared" si="127"/>
        <v>0.22701983926667296</v>
      </c>
      <c r="AZ166" s="8">
        <f t="shared" si="128"/>
        <v>-5.1627953965343236</v>
      </c>
      <c r="BA166" s="8">
        <f t="shared" si="129"/>
        <v>-148.49669023109914</v>
      </c>
      <c r="BB166" s="8">
        <f t="shared" si="130"/>
        <v>31.503309768900863</v>
      </c>
      <c r="BD166" s="32">
        <f t="shared" si="131"/>
        <v>-5</v>
      </c>
      <c r="BE166" s="32">
        <f t="shared" si="132"/>
        <v>-148</v>
      </c>
      <c r="BF166" s="32">
        <f t="shared" si="133"/>
        <v>32</v>
      </c>
    </row>
    <row r="167" spans="22:58" x14ac:dyDescent="0.2">
      <c r="V167" s="27">
        <v>2.63</v>
      </c>
      <c r="W167" s="32">
        <f t="shared" si="117"/>
        <v>4265.7951880159289</v>
      </c>
      <c r="X167">
        <f t="shared" si="102"/>
        <v>-2.0749887507672389</v>
      </c>
      <c r="Y167" s="28">
        <f t="shared" si="103"/>
        <v>-20.555881861618907</v>
      </c>
      <c r="Z167" s="28">
        <f t="shared" si="104"/>
        <v>-84.617705398977492</v>
      </c>
      <c r="AA167" s="28">
        <f t="shared" si="105"/>
        <v>0.38556632666623736</v>
      </c>
      <c r="AB167" s="28">
        <f t="shared" si="106"/>
        <v>-16.945809757282614</v>
      </c>
      <c r="AC167" s="28">
        <f t="shared" si="118"/>
        <v>5.4361219694177059E-5</v>
      </c>
      <c r="AD167" s="28">
        <f t="shared" si="107"/>
        <v>0.20270974155042049</v>
      </c>
      <c r="AE167" s="28">
        <f t="shared" si="119"/>
        <v>-22.245249924500218</v>
      </c>
      <c r="AF167" s="28">
        <f t="shared" si="120"/>
        <v>-101.36080541470969</v>
      </c>
      <c r="AG167" s="28">
        <f t="shared" si="99"/>
        <v>92.110410468749379</v>
      </c>
      <c r="AH167" s="28">
        <f t="shared" si="108"/>
        <v>-75.825302341516505</v>
      </c>
      <c r="AI167" s="28">
        <f t="shared" si="109"/>
        <v>-89.990734741998807</v>
      </c>
      <c r="AJ167" s="28">
        <f t="shared" si="121"/>
        <v>2.9277100502682405</v>
      </c>
      <c r="AK167" s="28">
        <f t="shared" si="110"/>
        <v>44.44995525151851</v>
      </c>
      <c r="AL167" s="29">
        <f t="shared" si="111"/>
        <v>-3.7597652228995577E-3</v>
      </c>
      <c r="AM167" s="28">
        <f t="shared" si="112"/>
        <v>-1.6856969776061537</v>
      </c>
      <c r="AN167" s="28">
        <f t="shared" si="122"/>
        <v>19.209058412278214</v>
      </c>
      <c r="AO167" s="28">
        <f t="shared" si="123"/>
        <v>-47.226476468086453</v>
      </c>
      <c r="AP167">
        <f t="shared" si="100"/>
        <v>23.609121289162623</v>
      </c>
      <c r="AQ167">
        <f t="shared" si="101"/>
        <v>-26.020599913279625</v>
      </c>
      <c r="AR167" s="28">
        <f t="shared" si="124"/>
        <v>-5.4476701363390063</v>
      </c>
      <c r="AS167" s="30">
        <f t="shared" si="125"/>
        <v>-148.58728188279613</v>
      </c>
      <c r="AT167" s="28">
        <f t="shared" si="113"/>
        <v>7.9108072908691537E-5</v>
      </c>
      <c r="AU167" s="28">
        <f t="shared" si="114"/>
        <v>0.24453454512268702</v>
      </c>
      <c r="AV167" s="29">
        <f t="shared" si="115"/>
        <v>-1.977719792471373E-7</v>
      </c>
      <c r="AW167" s="28">
        <f t="shared" si="116"/>
        <v>-1.2226801308715701E-2</v>
      </c>
      <c r="AX167" s="31">
        <f t="shared" si="126"/>
        <v>7.8910300929444397E-5</v>
      </c>
      <c r="AY167" s="28">
        <f t="shared" si="127"/>
        <v>0.23230774381397132</v>
      </c>
      <c r="AZ167" s="8">
        <f t="shared" si="128"/>
        <v>-5.4475912260380772</v>
      </c>
      <c r="BA167" s="8">
        <f t="shared" si="129"/>
        <v>-148.35497413898216</v>
      </c>
      <c r="BB167" s="8">
        <f t="shared" si="130"/>
        <v>31.645025861017842</v>
      </c>
      <c r="BD167" s="32">
        <f t="shared" si="131"/>
        <v>-5</v>
      </c>
      <c r="BE167" s="32">
        <f t="shared" si="132"/>
        <v>-148</v>
      </c>
      <c r="BF167" s="32">
        <f t="shared" si="133"/>
        <v>32</v>
      </c>
    </row>
    <row r="168" spans="22:58" x14ac:dyDescent="0.2">
      <c r="V168" s="27">
        <v>2.64</v>
      </c>
      <c r="W168" s="32">
        <f t="shared" si="117"/>
        <v>4365.1583224016622</v>
      </c>
      <c r="X168">
        <f t="shared" si="102"/>
        <v>-2.0749887507672389</v>
      </c>
      <c r="Y168" s="28">
        <f t="shared" si="103"/>
        <v>-20.754161712133403</v>
      </c>
      <c r="Z168" s="28">
        <f t="shared" si="104"/>
        <v>-84.739526106631217</v>
      </c>
      <c r="AA168" s="28">
        <f t="shared" si="105"/>
        <v>0.40291952421437044</v>
      </c>
      <c r="AB168" s="28">
        <f t="shared" si="106"/>
        <v>-17.317169244801637</v>
      </c>
      <c r="AC168" s="28">
        <f t="shared" si="118"/>
        <v>5.692316825955633E-5</v>
      </c>
      <c r="AD168" s="28">
        <f t="shared" si="107"/>
        <v>0.20743141720686034</v>
      </c>
      <c r="AE168" s="28">
        <f t="shared" si="119"/>
        <v>-22.426174015518011</v>
      </c>
      <c r="AF168" s="28">
        <f t="shared" si="120"/>
        <v>-101.84926393422599</v>
      </c>
      <c r="AG168" s="28">
        <f t="shared" si="99"/>
        <v>92.110410468749379</v>
      </c>
      <c r="AH168" s="28">
        <f t="shared" si="108"/>
        <v>-76.025302336405133</v>
      </c>
      <c r="AI168" s="28">
        <f t="shared" si="109"/>
        <v>-89.990945645015927</v>
      </c>
      <c r="AJ168" s="28">
        <f t="shared" si="121"/>
        <v>3.026941255570728</v>
      </c>
      <c r="AK168" s="28">
        <f t="shared" si="110"/>
        <v>45.109563224907539</v>
      </c>
      <c r="AL168" s="29">
        <f t="shared" si="111"/>
        <v>-3.9368772102314573E-3</v>
      </c>
      <c r="AM168" s="28">
        <f t="shared" si="112"/>
        <v>-1.7249384528133798</v>
      </c>
      <c r="AN168" s="28">
        <f t="shared" si="122"/>
        <v>19.108112510704739</v>
      </c>
      <c r="AO168" s="28">
        <f t="shared" si="123"/>
        <v>-46.606320872921771</v>
      </c>
      <c r="AP168">
        <f t="shared" si="100"/>
        <v>23.609121289162623</v>
      </c>
      <c r="AQ168">
        <f t="shared" si="101"/>
        <v>-26.020599913279625</v>
      </c>
      <c r="AR168" s="28">
        <f t="shared" si="124"/>
        <v>-5.7295401289302745</v>
      </c>
      <c r="AS168" s="30">
        <f t="shared" si="125"/>
        <v>-148.45558480714777</v>
      </c>
      <c r="AT168" s="28">
        <f t="shared" si="113"/>
        <v>8.2836285970304611E-5</v>
      </c>
      <c r="AU168" s="28">
        <f t="shared" si="114"/>
        <v>0.25023041479075409</v>
      </c>
      <c r="AV168" s="29">
        <f t="shared" si="115"/>
        <v>-2.0709268466368047E-7</v>
      </c>
      <c r="AW168" s="28">
        <f t="shared" si="116"/>
        <v>-1.2511600088267247E-2</v>
      </c>
      <c r="AX168" s="31">
        <f t="shared" si="126"/>
        <v>8.2629193285640935E-5</v>
      </c>
      <c r="AY168" s="28">
        <f t="shared" si="127"/>
        <v>0.23771881470248685</v>
      </c>
      <c r="AZ168" s="8">
        <f t="shared" si="128"/>
        <v>-5.7294574997369887</v>
      </c>
      <c r="BA168" s="8">
        <f t="shared" si="129"/>
        <v>-148.2178659924453</v>
      </c>
      <c r="BB168" s="8">
        <f t="shared" si="130"/>
        <v>31.782134007554703</v>
      </c>
      <c r="BD168" s="32">
        <f t="shared" si="131"/>
        <v>-6</v>
      </c>
      <c r="BE168" s="32">
        <f t="shared" si="132"/>
        <v>-148</v>
      </c>
      <c r="BF168" s="32">
        <f t="shared" si="133"/>
        <v>32</v>
      </c>
    </row>
    <row r="169" spans="22:58" x14ac:dyDescent="0.2">
      <c r="V169" s="27">
        <v>2.65</v>
      </c>
      <c r="W169" s="32">
        <f t="shared" si="117"/>
        <v>4466.8359215096334</v>
      </c>
      <c r="X169">
        <f t="shared" si="102"/>
        <v>-2.0749887507672389</v>
      </c>
      <c r="Y169" s="28">
        <f t="shared" si="103"/>
        <v>-20.952518345874552</v>
      </c>
      <c r="Z169" s="28">
        <f t="shared" si="104"/>
        <v>-84.85861994131956</v>
      </c>
      <c r="AA169" s="28">
        <f t="shared" si="105"/>
        <v>0.42101654039998632</v>
      </c>
      <c r="AB169" s="28">
        <f t="shared" si="106"/>
        <v>-17.695631114458692</v>
      </c>
      <c r="AC169" s="28">
        <f t="shared" si="118"/>
        <v>5.9605856120452928E-5</v>
      </c>
      <c r="AD169" s="28">
        <f t="shared" si="107"/>
        <v>0.21226307190076804</v>
      </c>
      <c r="AE169" s="28">
        <f t="shared" si="119"/>
        <v>-22.606430950385686</v>
      </c>
      <c r="AF169" s="28">
        <f t="shared" si="120"/>
        <v>-102.34198798387749</v>
      </c>
      <c r="AG169" s="28">
        <f t="shared" si="99"/>
        <v>92.110410468749379</v>
      </c>
      <c r="AH169" s="28">
        <f t="shared" si="108"/>
        <v>-76.225302331523807</v>
      </c>
      <c r="AI169" s="28">
        <f t="shared" si="109"/>
        <v>-89.991151747294495</v>
      </c>
      <c r="AJ169" s="28">
        <f t="shared" si="121"/>
        <v>3.1284748088601115</v>
      </c>
      <c r="AK169" s="28">
        <f t="shared" si="110"/>
        <v>45.769113122387019</v>
      </c>
      <c r="AL169" s="29">
        <f t="shared" si="111"/>
        <v>-4.1223284871661397E-3</v>
      </c>
      <c r="AM169" s="28">
        <f t="shared" si="112"/>
        <v>-1.765092303424878</v>
      </c>
      <c r="AN169" s="28">
        <f t="shared" si="122"/>
        <v>19.009460617598517</v>
      </c>
      <c r="AO169" s="28">
        <f t="shared" si="123"/>
        <v>-45.987130928332355</v>
      </c>
      <c r="AP169">
        <f t="shared" si="100"/>
        <v>23.609121289162623</v>
      </c>
      <c r="AQ169">
        <f t="shared" si="101"/>
        <v>-26.020599913279625</v>
      </c>
      <c r="AR169" s="28">
        <f t="shared" si="124"/>
        <v>-6.0084489569041715</v>
      </c>
      <c r="AS169" s="30">
        <f t="shared" si="125"/>
        <v>-148.32911891220985</v>
      </c>
      <c r="AT169" s="28">
        <f t="shared" si="113"/>
        <v>8.6740200866487952E-5</v>
      </c>
      <c r="AU169" s="28">
        <f t="shared" si="114"/>
        <v>0.25605895318605459</v>
      </c>
      <c r="AV169" s="29">
        <f t="shared" si="115"/>
        <v>-2.1685266151307309E-7</v>
      </c>
      <c r="AW169" s="28">
        <f t="shared" si="116"/>
        <v>-1.2803032682952312E-2</v>
      </c>
      <c r="AX169" s="31">
        <f t="shared" si="126"/>
        <v>8.6523348204974875E-5</v>
      </c>
      <c r="AY169" s="28">
        <f t="shared" si="127"/>
        <v>0.2432559205031023</v>
      </c>
      <c r="AZ169" s="8">
        <f t="shared" si="128"/>
        <v>-6.0083624335559662</v>
      </c>
      <c r="BA169" s="8">
        <f t="shared" si="129"/>
        <v>-148.08586299170676</v>
      </c>
      <c r="BB169" s="8">
        <f t="shared" si="130"/>
        <v>31.914137008293238</v>
      </c>
      <c r="BD169" s="32">
        <f t="shared" si="131"/>
        <v>-6</v>
      </c>
      <c r="BE169" s="32">
        <f t="shared" si="132"/>
        <v>-148</v>
      </c>
      <c r="BF169" s="32">
        <f t="shared" si="133"/>
        <v>32</v>
      </c>
    </row>
    <row r="170" spans="22:58" x14ac:dyDescent="0.2">
      <c r="V170" s="27">
        <v>2.66</v>
      </c>
      <c r="W170" s="32">
        <f t="shared" si="117"/>
        <v>4570.8818961487559</v>
      </c>
      <c r="X170">
        <f t="shared" si="102"/>
        <v>-2.0749887507672389</v>
      </c>
      <c r="Y170" s="28">
        <f t="shared" si="103"/>
        <v>-21.150948362571675</v>
      </c>
      <c r="Z170" s="28">
        <f t="shared" si="104"/>
        <v>-84.975045929541693</v>
      </c>
      <c r="AA170" s="28">
        <f t="shared" si="105"/>
        <v>0.43988596362544707</v>
      </c>
      <c r="AB170" s="28">
        <f t="shared" si="106"/>
        <v>-18.081263882169015</v>
      </c>
      <c r="AC170" s="28">
        <f t="shared" si="118"/>
        <v>6.2414973387119418E-5</v>
      </c>
      <c r="AD170" s="28">
        <f t="shared" si="107"/>
        <v>0.21720726716438596</v>
      </c>
      <c r="AE170" s="28">
        <f t="shared" si="119"/>
        <v>-22.78598873474008</v>
      </c>
      <c r="AF170" s="28">
        <f t="shared" si="120"/>
        <v>-102.83910254454632</v>
      </c>
      <c r="AG170" s="28">
        <f t="shared" si="99"/>
        <v>92.110410468749379</v>
      </c>
      <c r="AH170" s="28">
        <f t="shared" si="108"/>
        <v>-76.42530232686218</v>
      </c>
      <c r="AI170" s="28">
        <f t="shared" si="109"/>
        <v>-89.991353158112673</v>
      </c>
      <c r="AJ170" s="28">
        <f t="shared" si="121"/>
        <v>3.232309085159673</v>
      </c>
      <c r="AK170" s="28">
        <f t="shared" si="110"/>
        <v>46.428255529780593</v>
      </c>
      <c r="AL170" s="29">
        <f t="shared" si="111"/>
        <v>-4.3165113261807563E-3</v>
      </c>
      <c r="AM170" s="28">
        <f t="shared" si="112"/>
        <v>-1.8061796616828036</v>
      </c>
      <c r="AN170" s="28">
        <f t="shared" si="122"/>
        <v>18.913100715720692</v>
      </c>
      <c r="AO170" s="28">
        <f t="shared" si="123"/>
        <v>-45.369277290014885</v>
      </c>
      <c r="AP170">
        <f t="shared" si="100"/>
        <v>23.609121289162623</v>
      </c>
      <c r="AQ170">
        <f t="shared" si="101"/>
        <v>-26.020599913279625</v>
      </c>
      <c r="AR170" s="28">
        <f t="shared" si="124"/>
        <v>-6.2843666431363907</v>
      </c>
      <c r="AS170" s="30">
        <f t="shared" si="125"/>
        <v>-148.20837983456121</v>
      </c>
      <c r="AT170" s="28">
        <f t="shared" si="113"/>
        <v>9.0828097845696137E-5</v>
      </c>
      <c r="AU170" s="28">
        <f t="shared" si="114"/>
        <v>0.26202325019398937</v>
      </c>
      <c r="AV170" s="29">
        <f t="shared" si="115"/>
        <v>-2.2707261197938918E-7</v>
      </c>
      <c r="AW170" s="28">
        <f t="shared" si="116"/>
        <v>-1.3101253614129813E-2</v>
      </c>
      <c r="AX170" s="31">
        <f t="shared" si="126"/>
        <v>9.060102523371675E-5</v>
      </c>
      <c r="AY170" s="28">
        <f t="shared" si="127"/>
        <v>0.24892199657985956</v>
      </c>
      <c r="AZ170" s="8">
        <f t="shared" si="128"/>
        <v>-6.2842760421111574</v>
      </c>
      <c r="BA170" s="8">
        <f t="shared" si="129"/>
        <v>-147.95945783798135</v>
      </c>
      <c r="BB170" s="8">
        <f t="shared" si="130"/>
        <v>32.040542162018653</v>
      </c>
      <c r="BD170" s="32">
        <f t="shared" si="131"/>
        <v>-6</v>
      </c>
      <c r="BE170" s="32">
        <f t="shared" si="132"/>
        <v>-148</v>
      </c>
      <c r="BF170" s="32">
        <f t="shared" si="133"/>
        <v>32</v>
      </c>
    </row>
    <row r="171" spans="22:58" x14ac:dyDescent="0.2">
      <c r="V171" s="27">
        <v>2.67</v>
      </c>
      <c r="W171" s="32">
        <f t="shared" si="117"/>
        <v>4677.3514128719835</v>
      </c>
      <c r="X171">
        <f t="shared" si="102"/>
        <v>-2.0749887507672389</v>
      </c>
      <c r="Y171" s="28">
        <f t="shared" si="103"/>
        <v>-21.349448510160499</v>
      </c>
      <c r="Z171" s="28">
        <f t="shared" si="104"/>
        <v>-85.088861953898387</v>
      </c>
      <c r="AA171" s="28">
        <f t="shared" si="105"/>
        <v>0.45955719574353121</v>
      </c>
      <c r="AB171" s="28">
        <f t="shared" si="106"/>
        <v>-18.474132212189126</v>
      </c>
      <c r="AC171" s="28">
        <f t="shared" si="118"/>
        <v>6.5356478326824359E-5</v>
      </c>
      <c r="AD171" s="28">
        <f t="shared" si="107"/>
        <v>0.22226662418078583</v>
      </c>
      <c r="AE171" s="28">
        <f t="shared" si="119"/>
        <v>-22.96481470870588</v>
      </c>
      <c r="AF171" s="28">
        <f t="shared" si="120"/>
        <v>-103.34072754190673</v>
      </c>
      <c r="AG171" s="28">
        <f t="shared" si="99"/>
        <v>92.110410468749379</v>
      </c>
      <c r="AH171" s="28">
        <f t="shared" si="108"/>
        <v>-76.625302322410334</v>
      </c>
      <c r="AI171" s="28">
        <f t="shared" si="109"/>
        <v>-89.991549984261084</v>
      </c>
      <c r="AJ171" s="28">
        <f t="shared" si="121"/>
        <v>3.3384400266265306</v>
      </c>
      <c r="AK171" s="28">
        <f t="shared" si="110"/>
        <v>47.086642111290125</v>
      </c>
      <c r="AL171" s="29">
        <f t="shared" si="111"/>
        <v>-4.5198364151092458E-3</v>
      </c>
      <c r="AM171" s="28">
        <f t="shared" si="112"/>
        <v>-1.8482221435195063</v>
      </c>
      <c r="AN171" s="28">
        <f t="shared" si="122"/>
        <v>18.819028336550463</v>
      </c>
      <c r="AO171" s="28">
        <f t="shared" si="123"/>
        <v>-44.753130016490466</v>
      </c>
      <c r="AP171">
        <f t="shared" si="100"/>
        <v>23.609121289162623</v>
      </c>
      <c r="AQ171">
        <f t="shared" si="101"/>
        <v>-26.020599913279625</v>
      </c>
      <c r="AR171" s="28">
        <f t="shared" si="124"/>
        <v>-6.5572649962724192</v>
      </c>
      <c r="AS171" s="30">
        <f t="shared" si="125"/>
        <v>-148.09385755839719</v>
      </c>
      <c r="AT171" s="28">
        <f t="shared" si="113"/>
        <v>9.5108647347998446E-5</v>
      </c>
      <c r="AU171" s="28">
        <f t="shared" si="114"/>
        <v>0.26812646764644305</v>
      </c>
      <c r="AV171" s="29">
        <f t="shared" si="115"/>
        <v>-2.3777421414629387E-7</v>
      </c>
      <c r="AW171" s="28">
        <f t="shared" si="116"/>
        <v>-1.3406421002420187E-2</v>
      </c>
      <c r="AX171" s="31">
        <f t="shared" si="126"/>
        <v>9.4870873133852157E-5</v>
      </c>
      <c r="AY171" s="28">
        <f t="shared" si="127"/>
        <v>0.25472004664402287</v>
      </c>
      <c r="AZ171" s="8">
        <f t="shared" si="128"/>
        <v>-6.5571701253992858</v>
      </c>
      <c r="BA171" s="8">
        <f t="shared" si="129"/>
        <v>-147.83913751175317</v>
      </c>
      <c r="BB171" s="8">
        <f t="shared" si="130"/>
        <v>32.160862488246835</v>
      </c>
      <c r="BD171" s="32">
        <f t="shared" si="131"/>
        <v>-7</v>
      </c>
      <c r="BE171" s="32">
        <f t="shared" si="132"/>
        <v>-148</v>
      </c>
      <c r="BF171" s="32">
        <f t="shared" si="133"/>
        <v>32</v>
      </c>
    </row>
    <row r="172" spans="22:58" x14ac:dyDescent="0.2">
      <c r="V172" s="27">
        <v>2.68</v>
      </c>
      <c r="W172" s="32">
        <f t="shared" si="117"/>
        <v>4786.3009232263885</v>
      </c>
      <c r="X172">
        <f t="shared" si="102"/>
        <v>-2.0749887507672389</v>
      </c>
      <c r="Y172" s="28">
        <f t="shared" si="103"/>
        <v>-21.548015678530742</v>
      </c>
      <c r="Z172" s="28">
        <f t="shared" si="104"/>
        <v>-85.200124766177751</v>
      </c>
      <c r="AA172" s="28">
        <f t="shared" si="105"/>
        <v>0.48006045043929035</v>
      </c>
      <c r="AB172" s="28">
        <f t="shared" si="106"/>
        <v>-18.874296588541458</v>
      </c>
      <c r="AC172" s="28">
        <f t="shared" si="118"/>
        <v>6.8436609987405862E-5</v>
      </c>
      <c r="AD172" s="28">
        <f t="shared" si="107"/>
        <v>0.22744382517225031</v>
      </c>
      <c r="AE172" s="28">
        <f t="shared" si="119"/>
        <v>-23.142875542248706</v>
      </c>
      <c r="AF172" s="28">
        <f t="shared" si="120"/>
        <v>-103.84697752954696</v>
      </c>
      <c r="AG172" s="28">
        <f t="shared" si="99"/>
        <v>92.110410468749379</v>
      </c>
      <c r="AH172" s="28">
        <f t="shared" si="108"/>
        <v>-76.825302318158876</v>
      </c>
      <c r="AI172" s="28">
        <f t="shared" si="109"/>
        <v>-89.991742330099569</v>
      </c>
      <c r="AJ172" s="28">
        <f t="shared" si="121"/>
        <v>3.4468611597021015</v>
      </c>
      <c r="AK172" s="28">
        <f t="shared" si="110"/>
        <v>47.743926527099411</v>
      </c>
      <c r="AL172" s="29">
        <f t="shared" si="111"/>
        <v>-4.732733718110148E-3</v>
      </c>
      <c r="AM172" s="28">
        <f t="shared" si="112"/>
        <v>-1.8912418592154332</v>
      </c>
      <c r="AN172" s="28">
        <f t="shared" si="122"/>
        <v>18.727236576574494</v>
      </c>
      <c r="AO172" s="28">
        <f t="shared" si="123"/>
        <v>-44.139057662215592</v>
      </c>
      <c r="AP172">
        <f t="shared" si="100"/>
        <v>23.609121289162623</v>
      </c>
      <c r="AQ172">
        <f t="shared" si="101"/>
        <v>-26.020599913279625</v>
      </c>
      <c r="AR172" s="28">
        <f t="shared" si="124"/>
        <v>-6.8271175897912144</v>
      </c>
      <c r="AS172" s="30">
        <f t="shared" si="125"/>
        <v>-147.98603519176254</v>
      </c>
      <c r="AT172" s="28">
        <f t="shared" si="113"/>
        <v>9.9590928411079081E-5</v>
      </c>
      <c r="AU172" s="28">
        <f t="shared" si="114"/>
        <v>0.27437184099576262</v>
      </c>
      <c r="AV172" s="29">
        <f t="shared" si="115"/>
        <v>-2.4898016828478081E-7</v>
      </c>
      <c r="AW172" s="28">
        <f t="shared" si="116"/>
        <v>-1.3718696651542815E-2</v>
      </c>
      <c r="AX172" s="31">
        <f t="shared" si="126"/>
        <v>9.93419482427943E-5</v>
      </c>
      <c r="AY172" s="28">
        <f t="shared" si="127"/>
        <v>0.26065314434421982</v>
      </c>
      <c r="AZ172" s="8">
        <f t="shared" si="128"/>
        <v>-6.8270182478429717</v>
      </c>
      <c r="BA172" s="8">
        <f t="shared" si="129"/>
        <v>-147.72538204741832</v>
      </c>
      <c r="BB172" s="8">
        <f t="shared" si="130"/>
        <v>32.274617952581679</v>
      </c>
      <c r="BD172" s="32">
        <f t="shared" si="131"/>
        <v>-7</v>
      </c>
      <c r="BE172" s="32">
        <f t="shared" si="132"/>
        <v>-148</v>
      </c>
      <c r="BF172" s="32">
        <f t="shared" si="133"/>
        <v>32</v>
      </c>
    </row>
    <row r="173" spans="22:58" x14ac:dyDescent="0.2">
      <c r="V173" s="27">
        <v>2.69</v>
      </c>
      <c r="W173" s="32">
        <f t="shared" si="117"/>
        <v>4897.7881936844624</v>
      </c>
      <c r="X173">
        <f t="shared" si="102"/>
        <v>-2.0749887507672389</v>
      </c>
      <c r="Y173" s="28">
        <f t="shared" si="103"/>
        <v>-21.746646893519028</v>
      </c>
      <c r="Z173" s="28">
        <f t="shared" si="104"/>
        <v>-85.308890000967438</v>
      </c>
      <c r="AA173" s="28">
        <f t="shared" si="105"/>
        <v>0.50142674907887697</v>
      </c>
      <c r="AB173" s="28">
        <f t="shared" si="106"/>
        <v>-19.281812975599706</v>
      </c>
      <c r="AC173" s="28">
        <f t="shared" si="118"/>
        <v>7.1661901439785871E-5</v>
      </c>
      <c r="AD173" s="28">
        <f t="shared" si="107"/>
        <v>0.23274161482091246</v>
      </c>
      <c r="AE173" s="28">
        <f t="shared" si="119"/>
        <v>-23.32013723330595</v>
      </c>
      <c r="AF173" s="28">
        <f t="shared" si="120"/>
        <v>-104.35796136174623</v>
      </c>
      <c r="AG173" s="28">
        <f t="shared" si="99"/>
        <v>92.110410468749379</v>
      </c>
      <c r="AH173" s="28">
        <f t="shared" si="108"/>
        <v>-77.025302314098766</v>
      </c>
      <c r="AI173" s="28">
        <f t="shared" si="109"/>
        <v>-89.991930297612427</v>
      </c>
      <c r="AJ173" s="28">
        <f t="shared" si="121"/>
        <v>3.5575636223785039</v>
      </c>
      <c r="AK173" s="28">
        <f t="shared" si="110"/>
        <v>48.399765338147489</v>
      </c>
      <c r="AL173" s="29">
        <f t="shared" si="111"/>
        <v>-4.9556533765461076E-3</v>
      </c>
      <c r="AM173" s="28">
        <f t="shared" si="112"/>
        <v>-1.9352614242619841</v>
      </c>
      <c r="AN173" s="28">
        <f t="shared" si="122"/>
        <v>18.63771612365257</v>
      </c>
      <c r="AO173" s="28">
        <f t="shared" si="123"/>
        <v>-43.527426383726919</v>
      </c>
      <c r="AP173">
        <f t="shared" si="100"/>
        <v>23.609121289162623</v>
      </c>
      <c r="AQ173">
        <f t="shared" si="101"/>
        <v>-26.020599913279625</v>
      </c>
      <c r="AR173" s="28">
        <f t="shared" si="124"/>
        <v>-7.0938997337703817</v>
      </c>
      <c r="AS173" s="30">
        <f t="shared" si="125"/>
        <v>-147.88538774547317</v>
      </c>
      <c r="AT173" s="28">
        <f t="shared" si="113"/>
        <v>1.0428444791298358E-4</v>
      </c>
      <c r="AU173" s="28">
        <f t="shared" si="114"/>
        <v>0.2807626810275875</v>
      </c>
      <c r="AV173" s="29">
        <f t="shared" si="115"/>
        <v>-2.6071424121225602E-7</v>
      </c>
      <c r="AW173" s="28">
        <f t="shared" si="116"/>
        <v>-1.403824613410602E-2</v>
      </c>
      <c r="AX173" s="31">
        <f t="shared" si="126"/>
        <v>1.0402373367177133E-4</v>
      </c>
      <c r="AY173" s="28">
        <f t="shared" si="127"/>
        <v>0.26672443489348147</v>
      </c>
      <c r="AZ173" s="8">
        <f t="shared" si="128"/>
        <v>-7.0937957100367104</v>
      </c>
      <c r="BA173" s="8">
        <f t="shared" si="129"/>
        <v>-147.61866331057968</v>
      </c>
      <c r="BB173" s="8">
        <f t="shared" si="130"/>
        <v>32.381336689420323</v>
      </c>
      <c r="BD173" s="32">
        <f t="shared" si="131"/>
        <v>-7</v>
      </c>
      <c r="BE173" s="32">
        <f t="shared" si="132"/>
        <v>-148</v>
      </c>
      <c r="BF173" s="32">
        <f t="shared" si="133"/>
        <v>32</v>
      </c>
    </row>
    <row r="174" spans="22:58" x14ac:dyDescent="0.2">
      <c r="V174" s="27">
        <v>2.7</v>
      </c>
      <c r="W174" s="32">
        <f t="shared" si="117"/>
        <v>5011.8723362727269</v>
      </c>
      <c r="X174">
        <f t="shared" si="102"/>
        <v>-2.0749887507672389</v>
      </c>
      <c r="Y174" s="28">
        <f t="shared" si="103"/>
        <v>-21.945339311139605</v>
      </c>
      <c r="Z174" s="28">
        <f t="shared" si="104"/>
        <v>-85.41521218973044</v>
      </c>
      <c r="AA174" s="28">
        <f t="shared" si="105"/>
        <v>0.52368791382330993</v>
      </c>
      <c r="AB174" s="28">
        <f t="shared" si="106"/>
        <v>-19.69673246842363</v>
      </c>
      <c r="AC174" s="28">
        <f t="shared" si="118"/>
        <v>7.5039193627860555E-5</v>
      </c>
      <c r="AD174" s="28">
        <f t="shared" si="107"/>
        <v>0.23816280172241083</v>
      </c>
      <c r="AE174" s="28">
        <f t="shared" si="119"/>
        <v>-23.496565108889907</v>
      </c>
      <c r="AF174" s="28">
        <f t="shared" si="120"/>
        <v>-104.87378185643166</v>
      </c>
      <c r="AG174" s="28">
        <f t="shared" si="99"/>
        <v>92.110410468749379</v>
      </c>
      <c r="AH174" s="28">
        <f t="shared" si="108"/>
        <v>-77.225302310221394</v>
      </c>
      <c r="AI174" s="28">
        <f t="shared" si="109"/>
        <v>-89.992113986462485</v>
      </c>
      <c r="AJ174" s="28">
        <f t="shared" si="121"/>
        <v>3.6705362013378613</v>
      </c>
      <c r="AK174" s="28">
        <f t="shared" si="110"/>
        <v>49.053818892348986</v>
      </c>
      <c r="AL174" s="29">
        <f t="shared" si="111"/>
        <v>-5.189066651594177E-3</v>
      </c>
      <c r="AM174" s="28">
        <f t="shared" si="112"/>
        <v>-1.9803039704311316</v>
      </c>
      <c r="AN174" s="28">
        <f t="shared" si="122"/>
        <v>18.550455293214249</v>
      </c>
      <c r="AO174" s="28">
        <f t="shared" si="123"/>
        <v>-42.91859906454463</v>
      </c>
      <c r="AP174">
        <f t="shared" si="100"/>
        <v>23.609121289162623</v>
      </c>
      <c r="AQ174">
        <f t="shared" si="101"/>
        <v>-26.020599913279625</v>
      </c>
      <c r="AR174" s="28">
        <f t="shared" si="124"/>
        <v>-7.3575884397926608</v>
      </c>
      <c r="AS174" s="30">
        <f t="shared" si="125"/>
        <v>-147.79238092097629</v>
      </c>
      <c r="AT174" s="28">
        <f t="shared" si="113"/>
        <v>1.0919916074030066E-4</v>
      </c>
      <c r="AU174" s="28">
        <f t="shared" si="114"/>
        <v>0.28730237561344102</v>
      </c>
      <c r="AV174" s="29">
        <f t="shared" si="115"/>
        <v>-2.7300132511653634E-7</v>
      </c>
      <c r="AW174" s="28">
        <f t="shared" si="116"/>
        <v>-1.4365238879395684E-2</v>
      </c>
      <c r="AX174" s="31">
        <f t="shared" si="126"/>
        <v>1.0892615941518413E-4</v>
      </c>
      <c r="AY174" s="28">
        <f t="shared" si="127"/>
        <v>0.27293713673404535</v>
      </c>
      <c r="AZ174" s="8">
        <f t="shared" si="128"/>
        <v>-7.3574795136332458</v>
      </c>
      <c r="BA174" s="8">
        <f t="shared" si="129"/>
        <v>-147.51944378424224</v>
      </c>
      <c r="BB174" s="8">
        <f t="shared" si="130"/>
        <v>32.480556215757758</v>
      </c>
      <c r="BD174" s="32">
        <f t="shared" si="131"/>
        <v>-7</v>
      </c>
      <c r="BE174" s="32">
        <f t="shared" si="132"/>
        <v>-148</v>
      </c>
      <c r="BF174" s="32">
        <f t="shared" si="133"/>
        <v>32</v>
      </c>
    </row>
    <row r="175" spans="22:58" x14ac:dyDescent="0.2">
      <c r="V175" s="27">
        <v>2.71</v>
      </c>
      <c r="W175" s="32">
        <f t="shared" si="117"/>
        <v>5128.6138399136516</v>
      </c>
      <c r="X175">
        <f t="shared" si="102"/>
        <v>-2.0749887507672389</v>
      </c>
      <c r="Y175" s="28">
        <f t="shared" si="103"/>
        <v>-22.144090212044475</v>
      </c>
      <c r="Z175" s="28">
        <f t="shared" si="104"/>
        <v>-85.519144775286023</v>
      </c>
      <c r="AA175" s="28">
        <f t="shared" si="105"/>
        <v>0.54687655780204969</v>
      </c>
      <c r="AB175" s="28">
        <f t="shared" si="106"/>
        <v>-20.11910093355451</v>
      </c>
      <c r="AC175" s="28">
        <f t="shared" si="118"/>
        <v>7.8575649877825679E-5</v>
      </c>
      <c r="AD175" s="28">
        <f t="shared" si="107"/>
        <v>0.24371025987330999</v>
      </c>
      <c r="AE175" s="28">
        <f t="shared" si="119"/>
        <v>-23.672123829359787</v>
      </c>
      <c r="AF175" s="28">
        <f t="shared" si="120"/>
        <v>-105.39453544896722</v>
      </c>
      <c r="AG175" s="28">
        <f t="shared" si="99"/>
        <v>92.110410468749379</v>
      </c>
      <c r="AH175" s="28">
        <f t="shared" si="108"/>
        <v>-77.425302306518532</v>
      </c>
      <c r="AI175" s="28">
        <f t="shared" si="109"/>
        <v>-89.992293494043992</v>
      </c>
      <c r="AJ175" s="28">
        <f t="shared" si="121"/>
        <v>3.7857653786351997</v>
      </c>
      <c r="AK175" s="28">
        <f t="shared" si="110"/>
        <v>49.705752186756271</v>
      </c>
      <c r="AL175" s="29">
        <f t="shared" si="111"/>
        <v>-5.4334669104861731E-3</v>
      </c>
      <c r="AM175" s="28">
        <f t="shared" si="112"/>
        <v>-2.0263931570532416</v>
      </c>
      <c r="AN175" s="28">
        <f t="shared" si="122"/>
        <v>18.465440073955563</v>
      </c>
      <c r="AO175" s="28">
        <f t="shared" si="123"/>
        <v>-42.312934464340962</v>
      </c>
      <c r="AP175">
        <f t="shared" si="100"/>
        <v>23.609121289162623</v>
      </c>
      <c r="AQ175">
        <f t="shared" si="101"/>
        <v>-26.020599913279625</v>
      </c>
      <c r="AR175" s="28">
        <f t="shared" si="124"/>
        <v>-7.6181623795212268</v>
      </c>
      <c r="AS175" s="30">
        <f t="shared" si="125"/>
        <v>-147.70746991330819</v>
      </c>
      <c r="AT175" s="28">
        <f t="shared" si="113"/>
        <v>1.1434549088560719E-4</v>
      </c>
      <c r="AU175" s="28">
        <f t="shared" si="114"/>
        <v>0.29399439150398293</v>
      </c>
      <c r="AV175" s="29">
        <f t="shared" si="115"/>
        <v>-2.8586748191493743E-7</v>
      </c>
      <c r="AW175" s="28">
        <f t="shared" si="116"/>
        <v>-1.4699848263208328E-2</v>
      </c>
      <c r="AX175" s="31">
        <f t="shared" si="126"/>
        <v>1.1405962340369225E-4</v>
      </c>
      <c r="AY175" s="28">
        <f t="shared" si="127"/>
        <v>0.27929454324077463</v>
      </c>
      <c r="AZ175" s="8">
        <f t="shared" si="128"/>
        <v>-7.6180483198978228</v>
      </c>
      <c r="BA175" s="8">
        <f t="shared" si="129"/>
        <v>-147.42817537006741</v>
      </c>
      <c r="BB175" s="8">
        <f t="shared" si="130"/>
        <v>32.571824629932593</v>
      </c>
      <c r="BD175" s="32">
        <f t="shared" si="131"/>
        <v>-8</v>
      </c>
      <c r="BE175" s="32">
        <f t="shared" si="132"/>
        <v>-147</v>
      </c>
      <c r="BF175" s="32">
        <f t="shared" si="133"/>
        <v>33</v>
      </c>
    </row>
    <row r="176" spans="22:58" x14ac:dyDescent="0.2">
      <c r="V176" s="27">
        <v>2.72</v>
      </c>
      <c r="W176" s="32">
        <f t="shared" si="117"/>
        <v>5248.0746024977288</v>
      </c>
      <c r="X176">
        <f t="shared" si="102"/>
        <v>-2.0749887507672389</v>
      </c>
      <c r="Y176" s="28">
        <f t="shared" si="103"/>
        <v>-22.342896996205525</v>
      </c>
      <c r="Z176" s="28">
        <f t="shared" si="104"/>
        <v>-85.620740126641991</v>
      </c>
      <c r="AA176" s="28">
        <f t="shared" si="105"/>
        <v>0.57102607213968937</v>
      </c>
      <c r="AB176" s="28">
        <f t="shared" si="106"/>
        <v>-20.548958641116496</v>
      </c>
      <c r="AC176" s="28">
        <f t="shared" si="118"/>
        <v>8.2278771090065091E-5</v>
      </c>
      <c r="AD176" s="28">
        <f t="shared" si="107"/>
        <v>0.24938693019308014</v>
      </c>
      <c r="AE176" s="28">
        <f t="shared" si="119"/>
        <v>-23.846777396061988</v>
      </c>
      <c r="AF176" s="28">
        <f t="shared" si="120"/>
        <v>-105.92031183756541</v>
      </c>
      <c r="AG176" s="28">
        <f t="shared" si="99"/>
        <v>92.110410468749379</v>
      </c>
      <c r="AH176" s="28">
        <f t="shared" si="108"/>
        <v>-77.625302302982305</v>
      </c>
      <c r="AI176" s="28">
        <f t="shared" si="109"/>
        <v>-89.992468915534218</v>
      </c>
      <c r="AJ176" s="28">
        <f t="shared" si="121"/>
        <v>3.9032353875152515</v>
      </c>
      <c r="AK176" s="28">
        <f t="shared" si="110"/>
        <v>50.355235700443515</v>
      </c>
      <c r="AL176" s="29">
        <f t="shared" si="111"/>
        <v>-5.6893706583320842E-3</v>
      </c>
      <c r="AM176" s="28">
        <f t="shared" si="112"/>
        <v>-2.0735531825045364</v>
      </c>
      <c r="AN176" s="28">
        <f t="shared" si="122"/>
        <v>18.382654182623995</v>
      </c>
      <c r="AO176" s="28">
        <f t="shared" si="123"/>
        <v>-41.710786397595243</v>
      </c>
      <c r="AP176">
        <f t="shared" si="100"/>
        <v>23.609121289162623</v>
      </c>
      <c r="AQ176">
        <f t="shared" si="101"/>
        <v>-26.020599913279625</v>
      </c>
      <c r="AR176" s="28">
        <f t="shared" si="124"/>
        <v>-7.8756018375549957</v>
      </c>
      <c r="AS176" s="30">
        <f t="shared" si="125"/>
        <v>-147.63109823516066</v>
      </c>
      <c r="AT176" s="28">
        <f t="shared" si="113"/>
        <v>1.1973435356093063E-4</v>
      </c>
      <c r="AU176" s="28">
        <f t="shared" si="114"/>
        <v>0.30084227616387443</v>
      </c>
      <c r="AV176" s="29">
        <f t="shared" si="115"/>
        <v>-2.9934000014962152E-7</v>
      </c>
      <c r="AW176" s="28">
        <f t="shared" si="116"/>
        <v>-1.5042251699776995E-2</v>
      </c>
      <c r="AX176" s="31">
        <f t="shared" si="126"/>
        <v>1.1943501356078101E-4</v>
      </c>
      <c r="AY176" s="28">
        <f t="shared" si="127"/>
        <v>0.28580002446409741</v>
      </c>
      <c r="AZ176" s="8">
        <f t="shared" si="128"/>
        <v>-7.8754824025414347</v>
      </c>
      <c r="BA176" s="8">
        <f t="shared" si="129"/>
        <v>-147.34529821069657</v>
      </c>
      <c r="BB176" s="8">
        <f t="shared" si="130"/>
        <v>32.654701789303431</v>
      </c>
      <c r="BD176" s="32">
        <f t="shared" si="131"/>
        <v>-8</v>
      </c>
      <c r="BE176" s="32">
        <f t="shared" si="132"/>
        <v>-147</v>
      </c>
      <c r="BF176" s="32">
        <f t="shared" si="133"/>
        <v>33</v>
      </c>
    </row>
    <row r="177" spans="22:58" x14ac:dyDescent="0.2">
      <c r="V177" s="27">
        <v>2.73</v>
      </c>
      <c r="W177" s="32">
        <f t="shared" si="117"/>
        <v>5370.3179637025296</v>
      </c>
      <c r="X177">
        <f t="shared" si="102"/>
        <v>-2.0749887507672389</v>
      </c>
      <c r="Y177" s="28">
        <f t="shared" si="103"/>
        <v>-22.541757177810826</v>
      </c>
      <c r="Z177" s="28">
        <f t="shared" si="104"/>
        <v>-85.720049554127272</v>
      </c>
      <c r="AA177" s="28">
        <f t="shared" si="105"/>
        <v>0.59617060962905988</v>
      </c>
      <c r="AB177" s="28">
        <f t="shared" si="106"/>
        <v>-20.986339889208129</v>
      </c>
      <c r="AC177" s="28">
        <f t="shared" si="118"/>
        <v>8.6156411644443162E-5</v>
      </c>
      <c r="AD177" s="28">
        <f t="shared" si="107"/>
        <v>0.25519582208142289</v>
      </c>
      <c r="AE177" s="28">
        <f t="shared" si="119"/>
        <v>-24.020489162537363</v>
      </c>
      <c r="AF177" s="28">
        <f t="shared" si="120"/>
        <v>-106.45119362125398</v>
      </c>
      <c r="AG177" s="28">
        <f t="shared" si="99"/>
        <v>92.110410468749379</v>
      </c>
      <c r="AH177" s="28">
        <f t="shared" si="108"/>
        <v>-77.825302299605255</v>
      </c>
      <c r="AI177" s="28">
        <f t="shared" si="109"/>
        <v>-89.992640343943975</v>
      </c>
      <c r="AJ177" s="28">
        <f t="shared" si="121"/>
        <v>4.022928276878349</v>
      </c>
      <c r="AK177" s="28">
        <f t="shared" si="110"/>
        <v>51.001946193230147</v>
      </c>
      <c r="AL177" s="29">
        <f t="shared" si="111"/>
        <v>-5.9573186176457901E-3</v>
      </c>
      <c r="AM177" s="28">
        <f t="shared" si="112"/>
        <v>-2.1218087959052556</v>
      </c>
      <c r="AN177" s="28">
        <f t="shared" si="122"/>
        <v>18.302079127404827</v>
      </c>
      <c r="AO177" s="28">
        <f t="shared" si="123"/>
        <v>-41.112502946619081</v>
      </c>
      <c r="AP177">
        <f t="shared" si="100"/>
        <v>23.609121289162623</v>
      </c>
      <c r="AQ177">
        <f t="shared" si="101"/>
        <v>-26.020599913279625</v>
      </c>
      <c r="AR177" s="28">
        <f t="shared" si="124"/>
        <v>-8.1298886592495379</v>
      </c>
      <c r="AS177" s="30">
        <f t="shared" si="125"/>
        <v>-147.56369656787305</v>
      </c>
      <c r="AT177" s="28">
        <f t="shared" si="113"/>
        <v>1.2537717834455123E-4</v>
      </c>
      <c r="AU177" s="28">
        <f t="shared" si="114"/>
        <v>0.30784965964920158</v>
      </c>
      <c r="AV177" s="29">
        <f t="shared" si="115"/>
        <v>-3.1344745863324012E-7</v>
      </c>
      <c r="AW177" s="28">
        <f t="shared" si="116"/>
        <v>-1.5392630735838114E-2</v>
      </c>
      <c r="AX177" s="31">
        <f t="shared" si="126"/>
        <v>1.25063730885918E-4</v>
      </c>
      <c r="AY177" s="28">
        <f t="shared" si="127"/>
        <v>0.29245702891336345</v>
      </c>
      <c r="AZ177" s="8">
        <f t="shared" si="128"/>
        <v>-8.1297635955186518</v>
      </c>
      <c r="BA177" s="8">
        <f t="shared" si="129"/>
        <v>-147.27123953895969</v>
      </c>
      <c r="BB177" s="8">
        <f t="shared" si="130"/>
        <v>32.728760461040309</v>
      </c>
      <c r="BD177" s="32">
        <f t="shared" si="131"/>
        <v>-8</v>
      </c>
      <c r="BE177" s="32">
        <f t="shared" si="132"/>
        <v>-147</v>
      </c>
      <c r="BF177" s="32">
        <f t="shared" si="133"/>
        <v>33</v>
      </c>
    </row>
    <row r="178" spans="22:58" x14ac:dyDescent="0.2">
      <c r="V178" s="27">
        <v>2.74</v>
      </c>
      <c r="W178" s="32">
        <f t="shared" si="117"/>
        <v>5495.4087385762532</v>
      </c>
      <c r="X178">
        <f t="shared" si="102"/>
        <v>-2.0749887507672389</v>
      </c>
      <c r="Y178" s="28">
        <f t="shared" si="103"/>
        <v>-22.740668380367616</v>
      </c>
      <c r="Z178" s="28">
        <f t="shared" si="104"/>
        <v>-85.817123324778805</v>
      </c>
      <c r="AA178" s="28">
        <f t="shared" si="105"/>
        <v>0.62234506484595675</v>
      </c>
      <c r="AB178" s="28">
        <f t="shared" si="106"/>
        <v>-21.431272621716683</v>
      </c>
      <c r="AC178" s="28">
        <f t="shared" si="118"/>
        <v>9.0216796057555369E-5</v>
      </c>
      <c r="AD178" s="28">
        <f t="shared" si="107"/>
        <v>0.26114001501176687</v>
      </c>
      <c r="AE178" s="28">
        <f t="shared" si="119"/>
        <v>-24.193221849492843</v>
      </c>
      <c r="AF178" s="28">
        <f t="shared" si="120"/>
        <v>-106.98725593148373</v>
      </c>
      <c r="AG178" s="28">
        <f t="shared" si="99"/>
        <v>92.110410468749379</v>
      </c>
      <c r="AH178" s="28">
        <f t="shared" si="108"/>
        <v>-78.025302296380204</v>
      </c>
      <c r="AI178" s="28">
        <f t="shared" si="109"/>
        <v>-89.992807870166843</v>
      </c>
      <c r="AJ178" s="28">
        <f t="shared" si="121"/>
        <v>4.1448239838433114</v>
      </c>
      <c r="AK178" s="28">
        <f t="shared" si="110"/>
        <v>51.64556746575407</v>
      </c>
      <c r="AL178" s="29">
        <f t="shared" si="111"/>
        <v>-6.2378768576701604E-3</v>
      </c>
      <c r="AM178" s="28">
        <f t="shared" si="112"/>
        <v>-2.1711853090294695</v>
      </c>
      <c r="AN178" s="28">
        <f t="shared" si="122"/>
        <v>18.223694279354813</v>
      </c>
      <c r="AO178" s="28">
        <f t="shared" si="123"/>
        <v>-40.518425713442241</v>
      </c>
      <c r="AP178">
        <f t="shared" si="100"/>
        <v>23.609121289162623</v>
      </c>
      <c r="AQ178">
        <f t="shared" si="101"/>
        <v>-26.020599913279625</v>
      </c>
      <c r="AR178" s="28">
        <f t="shared" si="124"/>
        <v>-8.3810061942550327</v>
      </c>
      <c r="AS178" s="30">
        <f t="shared" si="125"/>
        <v>-147.50568164492597</v>
      </c>
      <c r="AT178" s="28">
        <f t="shared" si="113"/>
        <v>1.3128593340739063E-4</v>
      </c>
      <c r="AU178" s="28">
        <f t="shared" si="114"/>
        <v>0.31502025652844273</v>
      </c>
      <c r="AV178" s="29">
        <f t="shared" si="115"/>
        <v>-3.2821978237996004E-7</v>
      </c>
      <c r="AW178" s="28">
        <f t="shared" si="116"/>
        <v>-1.5751171146889547E-2</v>
      </c>
      <c r="AX178" s="31">
        <f t="shared" si="126"/>
        <v>1.3095771362501066E-4</v>
      </c>
      <c r="AY178" s="28">
        <f t="shared" si="127"/>
        <v>0.29926908538155317</v>
      </c>
      <c r="AZ178" s="8">
        <f t="shared" si="128"/>
        <v>-8.3808752365414083</v>
      </c>
      <c r="BA178" s="8">
        <f t="shared" si="129"/>
        <v>-147.20641255954442</v>
      </c>
      <c r="BB178" s="8">
        <f t="shared" si="130"/>
        <v>32.793587440455582</v>
      </c>
      <c r="BD178" s="32">
        <f t="shared" si="131"/>
        <v>-8</v>
      </c>
      <c r="BE178" s="32">
        <f t="shared" si="132"/>
        <v>-147</v>
      </c>
      <c r="BF178" s="32">
        <f t="shared" si="133"/>
        <v>33</v>
      </c>
    </row>
    <row r="179" spans="22:58" x14ac:dyDescent="0.2">
      <c r="V179" s="27">
        <v>2.75</v>
      </c>
      <c r="W179" s="32">
        <f t="shared" si="117"/>
        <v>5623.4132519034929</v>
      </c>
      <c r="X179">
        <f t="shared" si="102"/>
        <v>-2.0749887507672389</v>
      </c>
      <c r="Y179" s="28">
        <f t="shared" si="103"/>
        <v>-22.939628332004677</v>
      </c>
      <c r="Z179" s="28">
        <f t="shared" si="104"/>
        <v>-85.912010677938952</v>
      </c>
      <c r="AA179" s="28">
        <f t="shared" si="105"/>
        <v>0.64958505050446114</v>
      </c>
      <c r="AB179" s="28">
        <f t="shared" si="106"/>
        <v>-21.883778040841403</v>
      </c>
      <c r="AC179" s="28">
        <f t="shared" si="118"/>
        <v>9.4468536422774368E-5</v>
      </c>
      <c r="AD179" s="28">
        <f t="shared" si="107"/>
        <v>0.26722266016176238</v>
      </c>
      <c r="AE179" s="28">
        <f t="shared" si="119"/>
        <v>-24.364937563731036</v>
      </c>
      <c r="AF179" s="28">
        <f t="shared" si="120"/>
        <v>-107.52856605861859</v>
      </c>
      <c r="AG179" s="28">
        <f t="shared" si="99"/>
        <v>92.110410468749379</v>
      </c>
      <c r="AH179" s="28">
        <f t="shared" si="108"/>
        <v>-78.225302293300288</v>
      </c>
      <c r="AI179" s="28">
        <f t="shared" si="109"/>
        <v>-89.992971583027426</v>
      </c>
      <c r="AJ179" s="28">
        <f t="shared" si="121"/>
        <v>4.2689004137954285</v>
      </c>
      <c r="AK179" s="28">
        <f t="shared" si="110"/>
        <v>52.285791076838976</v>
      </c>
      <c r="AL179" s="29">
        <f t="shared" si="111"/>
        <v>-6.5316379757758992E-3</v>
      </c>
      <c r="AM179" s="28">
        <f t="shared" si="112"/>
        <v>-2.221708608427126</v>
      </c>
      <c r="AN179" s="28">
        <f t="shared" si="122"/>
        <v>18.147476951268743</v>
      </c>
      <c r="AO179" s="28">
        <f t="shared" si="123"/>
        <v>-39.928889114615579</v>
      </c>
      <c r="AP179">
        <f t="shared" si="100"/>
        <v>23.609121289162623</v>
      </c>
      <c r="AQ179">
        <f t="shared" si="101"/>
        <v>-26.020599913279625</v>
      </c>
      <c r="AR179" s="28">
        <f t="shared" si="124"/>
        <v>-8.6289392365792956</v>
      </c>
      <c r="AS179" s="30">
        <f t="shared" si="125"/>
        <v>-147.45745517323417</v>
      </c>
      <c r="AT179" s="28">
        <f t="shared" si="113"/>
        <v>1.3747315090187421E-4</v>
      </c>
      <c r="AU179" s="28">
        <f t="shared" si="114"/>
        <v>0.32235786784797549</v>
      </c>
      <c r="AV179" s="29">
        <f t="shared" si="115"/>
        <v>-3.436883023938013E-7</v>
      </c>
      <c r="AW179" s="28">
        <f t="shared" si="116"/>
        <v>-1.611806303569065E-2</v>
      </c>
      <c r="AX179" s="31">
        <f t="shared" si="126"/>
        <v>1.3712946259948042E-4</v>
      </c>
      <c r="AY179" s="28">
        <f t="shared" si="127"/>
        <v>0.30623980481228485</v>
      </c>
      <c r="AZ179" s="8">
        <f t="shared" si="128"/>
        <v>-8.6288021071166963</v>
      </c>
      <c r="BA179" s="8">
        <f t="shared" si="129"/>
        <v>-147.15121536842187</v>
      </c>
      <c r="BB179" s="8">
        <f t="shared" si="130"/>
        <v>32.848784631578127</v>
      </c>
      <c r="BD179" s="32">
        <f t="shared" si="131"/>
        <v>-9</v>
      </c>
      <c r="BE179" s="32">
        <f t="shared" si="132"/>
        <v>-147</v>
      </c>
      <c r="BF179" s="32">
        <f t="shared" si="133"/>
        <v>33</v>
      </c>
    </row>
    <row r="180" spans="22:58" x14ac:dyDescent="0.2">
      <c r="V180" s="27">
        <v>2.76</v>
      </c>
      <c r="W180" s="32">
        <f t="shared" si="117"/>
        <v>5754.3993733715706</v>
      </c>
      <c r="X180">
        <f t="shared" si="102"/>
        <v>-2.0749887507672389</v>
      </c>
      <c r="Y180" s="28">
        <f t="shared" si="103"/>
        <v>-23.13863486096696</v>
      </c>
      <c r="Z180" s="28">
        <f t="shared" si="104"/>
        <v>-86.004759841023571</v>
      </c>
      <c r="AA180" s="28">
        <f t="shared" si="105"/>
        <v>0.67792686985816775</v>
      </c>
      <c r="AB180" s="28">
        <f t="shared" si="106"/>
        <v>-22.3438702157721</v>
      </c>
      <c r="AC180" s="28">
        <f t="shared" si="118"/>
        <v>9.8920650677427583E-5</v>
      </c>
      <c r="AD180" s="28">
        <f t="shared" si="107"/>
        <v>0.27344698208163576</v>
      </c>
      <c r="AE180" s="28">
        <f t="shared" si="119"/>
        <v>-24.535597821225352</v>
      </c>
      <c r="AF180" s="28">
        <f t="shared" si="120"/>
        <v>-108.07518307471403</v>
      </c>
      <c r="AG180" s="28">
        <f t="shared" si="99"/>
        <v>92.110410468749379</v>
      </c>
      <c r="AH180" s="28">
        <f t="shared" si="108"/>
        <v>-78.425302290358985</v>
      </c>
      <c r="AI180" s="28">
        <f t="shared" si="109"/>
        <v>-89.993131569328455</v>
      </c>
      <c r="AJ180" s="28">
        <f t="shared" si="121"/>
        <v>4.3951335272569878</v>
      </c>
      <c r="AK180" s="28">
        <f t="shared" si="110"/>
        <v>52.922317014572464</v>
      </c>
      <c r="AL180" s="29">
        <f t="shared" si="111"/>
        <v>-6.8392223332882432E-3</v>
      </c>
      <c r="AM180" s="28">
        <f t="shared" si="112"/>
        <v>-2.2734051677587592</v>
      </c>
      <c r="AN180" s="28">
        <f t="shared" si="122"/>
        <v>18.073402483314094</v>
      </c>
      <c r="AO180" s="28">
        <f t="shared" si="123"/>
        <v>-39.344219722514751</v>
      </c>
      <c r="AP180">
        <f t="shared" si="100"/>
        <v>23.609121289162623</v>
      </c>
      <c r="AQ180">
        <f t="shared" si="101"/>
        <v>-26.020599913279625</v>
      </c>
      <c r="AR180" s="28">
        <f t="shared" si="124"/>
        <v>-8.8736739620282599</v>
      </c>
      <c r="AS180" s="30">
        <f t="shared" si="125"/>
        <v>-147.41940279722877</v>
      </c>
      <c r="AT180" s="28">
        <f t="shared" si="113"/>
        <v>1.4395195352672011E-4</v>
      </c>
      <c r="AU180" s="28">
        <f t="shared" si="114"/>
        <v>0.32986638314315475</v>
      </c>
      <c r="AV180" s="29">
        <f t="shared" si="115"/>
        <v>-3.5988583474352992E-7</v>
      </c>
      <c r="AW180" s="28">
        <f t="shared" si="116"/>
        <v>-1.6493500933056873E-2</v>
      </c>
      <c r="AX180" s="31">
        <f t="shared" si="126"/>
        <v>1.4359206769197659E-4</v>
      </c>
      <c r="AY180" s="28">
        <f t="shared" si="127"/>
        <v>0.3133728822100979</v>
      </c>
      <c r="AZ180" s="8">
        <f t="shared" si="128"/>
        <v>-8.8735303699605677</v>
      </c>
      <c r="BA180" s="8">
        <f t="shared" si="129"/>
        <v>-147.10602991501867</v>
      </c>
      <c r="BB180" s="8">
        <f t="shared" si="130"/>
        <v>32.893970084981333</v>
      </c>
      <c r="BD180" s="32">
        <f t="shared" si="131"/>
        <v>-9</v>
      </c>
      <c r="BE180" s="32">
        <f t="shared" si="132"/>
        <v>-147</v>
      </c>
      <c r="BF180" s="32">
        <f t="shared" si="133"/>
        <v>33</v>
      </c>
    </row>
    <row r="181" spans="22:58" x14ac:dyDescent="0.2">
      <c r="V181" s="27">
        <v>2.77</v>
      </c>
      <c r="W181" s="32">
        <f t="shared" si="117"/>
        <v>5888.4365535558954</v>
      </c>
      <c r="X181">
        <f t="shared" si="102"/>
        <v>-2.0749887507672389</v>
      </c>
      <c r="Y181" s="28">
        <f t="shared" si="103"/>
        <v>-23.337685891295315</v>
      </c>
      <c r="Z181" s="28">
        <f t="shared" si="104"/>
        <v>-86.095418045423855</v>
      </c>
      <c r="AA181" s="28">
        <f t="shared" si="105"/>
        <v>0.70740748496101347</v>
      </c>
      <c r="AB181" s="28">
        <f t="shared" si="106"/>
        <v>-22.811555689132184</v>
      </c>
      <c r="AC181" s="28">
        <f t="shared" si="118"/>
        <v>1.0358258172022528E-4</v>
      </c>
      <c r="AD181" s="28">
        <f t="shared" si="107"/>
        <v>0.27981628040126716</v>
      </c>
      <c r="AE181" s="28">
        <f t="shared" si="119"/>
        <v>-24.705163574519823</v>
      </c>
      <c r="AF181" s="28">
        <f t="shared" si="120"/>
        <v>-108.62715745415477</v>
      </c>
      <c r="AG181" s="28">
        <f t="shared" si="99"/>
        <v>92.110410468749379</v>
      </c>
      <c r="AH181" s="28">
        <f t="shared" si="108"/>
        <v>-78.625302287550085</v>
      </c>
      <c r="AI181" s="28">
        <f t="shared" si="109"/>
        <v>-89.993287913896765</v>
      </c>
      <c r="AJ181" s="28">
        <f t="shared" si="121"/>
        <v>4.5234974328756934</v>
      </c>
      <c r="AK181" s="28">
        <f t="shared" si="110"/>
        <v>53.554854318009504</v>
      </c>
      <c r="AL181" s="29">
        <f t="shared" si="111"/>
        <v>-7.1612793481607255E-3</v>
      </c>
      <c r="AM181" s="28">
        <f t="shared" si="112"/>
        <v>-2.3263020603428002</v>
      </c>
      <c r="AN181" s="28">
        <f t="shared" si="122"/>
        <v>18.001444334726827</v>
      </c>
      <c r="AO181" s="28">
        <f t="shared" si="123"/>
        <v>-38.764735656230059</v>
      </c>
      <c r="AP181">
        <f t="shared" si="100"/>
        <v>23.609121289162623</v>
      </c>
      <c r="AQ181">
        <f t="shared" si="101"/>
        <v>-26.020599913279625</v>
      </c>
      <c r="AR181" s="28">
        <f t="shared" si="124"/>
        <v>-9.115197863909998</v>
      </c>
      <c r="AS181" s="30">
        <f t="shared" si="125"/>
        <v>-147.39189311038484</v>
      </c>
      <c r="AT181" s="28">
        <f t="shared" si="113"/>
        <v>1.507360823505327E-4</v>
      </c>
      <c r="AU181" s="28">
        <f t="shared" si="114"/>
        <v>0.33754978249599471</v>
      </c>
      <c r="AV181" s="29">
        <f t="shared" si="115"/>
        <v>-3.7684672974340062E-7</v>
      </c>
      <c r="AW181" s="28">
        <f t="shared" si="116"/>
        <v>-1.6877683901001875E-2</v>
      </c>
      <c r="AX181" s="31">
        <f t="shared" si="126"/>
        <v>1.5035923562078929E-4</v>
      </c>
      <c r="AY181" s="28">
        <f t="shared" si="127"/>
        <v>0.32067209859499285</v>
      </c>
      <c r="AZ181" s="8">
        <f t="shared" si="128"/>
        <v>-9.1150475046743775</v>
      </c>
      <c r="BA181" s="8">
        <f t="shared" si="129"/>
        <v>-147.07122101178985</v>
      </c>
      <c r="BB181" s="8">
        <f t="shared" si="130"/>
        <v>32.928778988210155</v>
      </c>
      <c r="BD181" s="32">
        <f t="shared" si="131"/>
        <v>-9</v>
      </c>
      <c r="BE181" s="32">
        <f t="shared" si="132"/>
        <v>-147</v>
      </c>
      <c r="BF181" s="32">
        <f t="shared" si="133"/>
        <v>33</v>
      </c>
    </row>
    <row r="182" spans="22:58" x14ac:dyDescent="0.2">
      <c r="V182" s="27">
        <v>2.78</v>
      </c>
      <c r="W182" s="32">
        <f t="shared" si="117"/>
        <v>6025.5958607435778</v>
      </c>
      <c r="X182">
        <f t="shared" si="102"/>
        <v>-2.0749887507672389</v>
      </c>
      <c r="Y182" s="28">
        <f t="shared" si="103"/>
        <v>-23.536779438684636</v>
      </c>
      <c r="Z182" s="28">
        <f t="shared" si="104"/>
        <v>-86.184031542507498</v>
      </c>
      <c r="AA182" s="28">
        <f t="shared" si="105"/>
        <v>0.73806448061288554</v>
      </c>
      <c r="AB182" s="28">
        <f t="shared" si="106"/>
        <v>-23.286833082963387</v>
      </c>
      <c r="AC182" s="28">
        <f t="shared" si="118"/>
        <v>1.0846421744062795E-4</v>
      </c>
      <c r="AD182" s="28">
        <f t="shared" si="107"/>
        <v>0.28633393157689141</v>
      </c>
      <c r="AE182" s="28">
        <f t="shared" si="119"/>
        <v>-24.873595244621551</v>
      </c>
      <c r="AF182" s="28">
        <f t="shared" si="120"/>
        <v>-109.18453069389399</v>
      </c>
      <c r="AG182" s="28">
        <f t="shared" si="99"/>
        <v>92.110410468749379</v>
      </c>
      <c r="AH182" s="28">
        <f t="shared" si="108"/>
        <v>-78.82530228486759</v>
      </c>
      <c r="AI182" s="28">
        <f t="shared" si="109"/>
        <v>-89.993440699628309</v>
      </c>
      <c r="AJ182" s="28">
        <f t="shared" si="121"/>
        <v>4.6539644857944262</v>
      </c>
      <c r="AK182" s="28">
        <f t="shared" si="110"/>
        <v>54.183121646936947</v>
      </c>
      <c r="AL182" s="29">
        <f t="shared" si="111"/>
        <v>-7.4984888470643E-3</v>
      </c>
      <c r="AM182" s="28">
        <f t="shared" si="112"/>
        <v>-2.3804269719152704</v>
      </c>
      <c r="AN182" s="28">
        <f t="shared" si="122"/>
        <v>17.931574180829148</v>
      </c>
      <c r="AO182" s="28">
        <f t="shared" si="123"/>
        <v>-38.190746024606632</v>
      </c>
      <c r="AP182">
        <f t="shared" si="100"/>
        <v>23.609121289162623</v>
      </c>
      <c r="AQ182">
        <f t="shared" si="101"/>
        <v>-26.020599913279625</v>
      </c>
      <c r="AR182" s="28">
        <f t="shared" si="124"/>
        <v>-9.3534996879094052</v>
      </c>
      <c r="AS182" s="30">
        <f t="shared" si="125"/>
        <v>-147.37527671850063</v>
      </c>
      <c r="AT182" s="28">
        <f t="shared" si="113"/>
        <v>1.5783992595971676E-4</v>
      </c>
      <c r="AU182" s="28">
        <f t="shared" si="114"/>
        <v>0.34541213864053538</v>
      </c>
      <c r="AV182" s="29">
        <f t="shared" si="115"/>
        <v>-3.9460696742162449E-7</v>
      </c>
      <c r="AW182" s="28">
        <f t="shared" si="116"/>
        <v>-1.727081563828221E-2</v>
      </c>
      <c r="AX182" s="31">
        <f t="shared" si="126"/>
        <v>1.5744531899229512E-4</v>
      </c>
      <c r="AY182" s="28">
        <f t="shared" si="127"/>
        <v>0.32814132300225318</v>
      </c>
      <c r="AZ182" s="8">
        <f t="shared" si="128"/>
        <v>-9.3533422425904131</v>
      </c>
      <c r="BA182" s="8">
        <f t="shared" si="129"/>
        <v>-147.04713539549837</v>
      </c>
      <c r="BB182" s="8">
        <f t="shared" si="130"/>
        <v>32.952864604501627</v>
      </c>
      <c r="BD182" s="32">
        <f t="shared" si="131"/>
        <v>-9</v>
      </c>
      <c r="BE182" s="32">
        <f t="shared" si="132"/>
        <v>-147</v>
      </c>
      <c r="BF182" s="32">
        <f t="shared" si="133"/>
        <v>33</v>
      </c>
    </row>
    <row r="183" spans="22:58" x14ac:dyDescent="0.2">
      <c r="V183" s="27">
        <v>2.79</v>
      </c>
      <c r="W183" s="32">
        <f t="shared" si="117"/>
        <v>6165.9500186148271</v>
      </c>
      <c r="X183">
        <f t="shared" si="102"/>
        <v>-2.0749887507672389</v>
      </c>
      <c r="Y183" s="28">
        <f t="shared" si="103"/>
        <v>-23.73591360651378</v>
      </c>
      <c r="Z183" s="28">
        <f t="shared" si="104"/>
        <v>-86.270645619687954</v>
      </c>
      <c r="AA183" s="28">
        <f t="shared" si="105"/>
        <v>0.76993602382923321</v>
      </c>
      <c r="AB183" s="28">
        <f t="shared" si="106"/>
        <v>-23.769692706196881</v>
      </c>
      <c r="AC183" s="28">
        <f t="shared" si="118"/>
        <v>1.1357591168326702E-4</v>
      </c>
      <c r="AD183" s="28">
        <f t="shared" si="107"/>
        <v>0.29300339067833508</v>
      </c>
      <c r="AE183" s="28">
        <f t="shared" si="119"/>
        <v>-25.040852757540101</v>
      </c>
      <c r="AF183" s="28">
        <f t="shared" si="120"/>
        <v>-109.7473349352065</v>
      </c>
      <c r="AG183" s="28">
        <f t="shared" si="99"/>
        <v>92.110410468749379</v>
      </c>
      <c r="AH183" s="28">
        <f t="shared" si="108"/>
        <v>-79.02530228230583</v>
      </c>
      <c r="AI183" s="28">
        <f t="shared" si="109"/>
        <v>-89.993590007532092</v>
      </c>
      <c r="AJ183" s="28">
        <f t="shared" si="121"/>
        <v>4.7865053906429935</v>
      </c>
      <c r="AK183" s="28">
        <f t="shared" si="110"/>
        <v>54.806847797664197</v>
      </c>
      <c r="AL183" s="29">
        <f t="shared" si="111"/>
        <v>-7.8515624795243884E-3</v>
      </c>
      <c r="AM183" s="28">
        <f t="shared" si="112"/>
        <v>-2.4358082136011689</v>
      </c>
      <c r="AN183" s="28">
        <f t="shared" si="122"/>
        <v>17.863762014607019</v>
      </c>
      <c r="AO183" s="28">
        <f t="shared" si="123"/>
        <v>-37.622550423469065</v>
      </c>
      <c r="AP183">
        <f t="shared" si="100"/>
        <v>23.609121289162623</v>
      </c>
      <c r="AQ183">
        <f t="shared" si="101"/>
        <v>-26.020599913279625</v>
      </c>
      <c r="AR183" s="28">
        <f t="shared" si="124"/>
        <v>-9.5885693670500842</v>
      </c>
      <c r="AS183" s="30">
        <f t="shared" si="125"/>
        <v>-147.36988535867556</v>
      </c>
      <c r="AT183" s="28">
        <f t="shared" si="113"/>
        <v>1.6527855094800595E-4</v>
      </c>
      <c r="AU183" s="28">
        <f t="shared" si="114"/>
        <v>0.35345761911698365</v>
      </c>
      <c r="AV183" s="29">
        <f t="shared" si="115"/>
        <v>-4.1320422116603268E-7</v>
      </c>
      <c r="AW183" s="28">
        <f t="shared" si="116"/>
        <v>-1.7673104588400615E-2</v>
      </c>
      <c r="AX183" s="31">
        <f t="shared" si="126"/>
        <v>1.6486534672683991E-4</v>
      </c>
      <c r="AY183" s="28">
        <f t="shared" si="127"/>
        <v>0.33578451452858304</v>
      </c>
      <c r="AZ183" s="8">
        <f t="shared" si="128"/>
        <v>-9.5884045017033568</v>
      </c>
      <c r="BA183" s="8">
        <f t="shared" si="129"/>
        <v>-147.03410084414699</v>
      </c>
      <c r="BB183" s="8">
        <f t="shared" si="130"/>
        <v>32.965899155853009</v>
      </c>
      <c r="BD183" s="32">
        <f t="shared" si="131"/>
        <v>-10</v>
      </c>
      <c r="BE183" s="32">
        <f t="shared" si="132"/>
        <v>-147</v>
      </c>
      <c r="BF183" s="32">
        <f t="shared" si="133"/>
        <v>33</v>
      </c>
    </row>
    <row r="184" spans="22:58" x14ac:dyDescent="0.2">
      <c r="V184" s="27">
        <v>2.8</v>
      </c>
      <c r="W184" s="32">
        <f t="shared" si="117"/>
        <v>6309.5734448019321</v>
      </c>
      <c r="X184">
        <f t="shared" si="102"/>
        <v>-2.0749887507672389</v>
      </c>
      <c r="Y184" s="28">
        <f t="shared" si="103"/>
        <v>-23.935086582040586</v>
      </c>
      <c r="Z184" s="28">
        <f t="shared" si="104"/>
        <v>-86.355304616532621</v>
      </c>
      <c r="AA184" s="28">
        <f t="shared" si="105"/>
        <v>0.8030608186910706</v>
      </c>
      <c r="AB184" s="28">
        <f t="shared" si="106"/>
        <v>-24.260116165722419</v>
      </c>
      <c r="AC184" s="28">
        <f t="shared" si="118"/>
        <v>1.1892850620717364E-4</v>
      </c>
      <c r="AD184" s="28">
        <f t="shared" si="107"/>
        <v>0.29982819321771437</v>
      </c>
      <c r="AE184" s="28">
        <f t="shared" si="119"/>
        <v>-25.20689558561055</v>
      </c>
      <c r="AF184" s="28">
        <f t="shared" si="120"/>
        <v>-110.31559258903732</v>
      </c>
      <c r="AG184" s="28">
        <f t="shared" si="99"/>
        <v>92.110410468749379</v>
      </c>
      <c r="AH184" s="28">
        <f t="shared" si="108"/>
        <v>-79.225302279859363</v>
      </c>
      <c r="AI184" s="28">
        <f t="shared" si="109"/>
        <v>-89.993735916773133</v>
      </c>
      <c r="AJ184" s="28">
        <f t="shared" si="121"/>
        <v>4.9210893083791767</v>
      </c>
      <c r="AK184" s="28">
        <f t="shared" si="110"/>
        <v>55.42577216333833</v>
      </c>
      <c r="AL184" s="29">
        <f t="shared" si="111"/>
        <v>-8.2212451969031972E-3</v>
      </c>
      <c r="AM184" s="28">
        <f t="shared" si="112"/>
        <v>-2.4924747350964052</v>
      </c>
      <c r="AN184" s="28">
        <f t="shared" si="122"/>
        <v>17.797976252072289</v>
      </c>
      <c r="AO184" s="28">
        <f t="shared" si="123"/>
        <v>-37.060438488531211</v>
      </c>
      <c r="AP184">
        <f t="shared" si="100"/>
        <v>23.609121289162623</v>
      </c>
      <c r="AQ184">
        <f t="shared" si="101"/>
        <v>-26.020599913279625</v>
      </c>
      <c r="AR184" s="28">
        <f t="shared" si="124"/>
        <v>-9.8203979576552634</v>
      </c>
      <c r="AS184" s="30">
        <f t="shared" si="125"/>
        <v>-147.37603107756854</v>
      </c>
      <c r="AT184" s="28">
        <f t="shared" si="113"/>
        <v>1.7306773387675527E-4</v>
      </c>
      <c r="AU184" s="28">
        <f t="shared" si="114"/>
        <v>0.36169048847573843</v>
      </c>
      <c r="AV184" s="29">
        <f t="shared" si="115"/>
        <v>-4.3267793390600322E-7</v>
      </c>
      <c r="AW184" s="28">
        <f t="shared" si="116"/>
        <v>-1.808476405012455E-2</v>
      </c>
      <c r="AX184" s="31">
        <f t="shared" si="126"/>
        <v>1.7263505594284926E-4</v>
      </c>
      <c r="AY184" s="28">
        <f t="shared" si="127"/>
        <v>0.34360572442561388</v>
      </c>
      <c r="AZ184" s="8">
        <f t="shared" si="128"/>
        <v>-9.8202253225993204</v>
      </c>
      <c r="BA184" s="8">
        <f t="shared" si="129"/>
        <v>-147.03242535314294</v>
      </c>
      <c r="BB184" s="8">
        <f t="shared" si="130"/>
        <v>32.967574646857059</v>
      </c>
      <c r="BD184" s="32">
        <f t="shared" si="131"/>
        <v>-10</v>
      </c>
      <c r="BE184" s="32">
        <f t="shared" si="132"/>
        <v>-147</v>
      </c>
      <c r="BF184" s="32">
        <f t="shared" si="133"/>
        <v>33</v>
      </c>
    </row>
    <row r="185" spans="22:58" x14ac:dyDescent="0.2">
      <c r="V185" s="27">
        <v>2.81</v>
      </c>
      <c r="W185" s="32">
        <f t="shared" si="117"/>
        <v>6456.5422903465596</v>
      </c>
      <c r="X185">
        <f t="shared" si="102"/>
        <v>-2.0749887507672389</v>
      </c>
      <c r="Y185" s="28">
        <f t="shared" si="103"/>
        <v>-24.13429663275609</v>
      </c>
      <c r="Z185" s="28">
        <f t="shared" si="104"/>
        <v>-86.438051940883341</v>
      </c>
      <c r="AA185" s="28">
        <f t="shared" si="105"/>
        <v>0.83747805645223083</v>
      </c>
      <c r="AB185" s="28">
        <f t="shared" si="106"/>
        <v>-24.758075983333292</v>
      </c>
      <c r="AC185" s="28">
        <f t="shared" si="118"/>
        <v>1.2453335366485182E-4</v>
      </c>
      <c r="AD185" s="28">
        <f t="shared" si="107"/>
        <v>0.30681195702056174</v>
      </c>
      <c r="AE185" s="28">
        <f t="shared" si="119"/>
        <v>-25.371682793717433</v>
      </c>
      <c r="AF185" s="28">
        <f t="shared" si="120"/>
        <v>-110.88931596719607</v>
      </c>
      <c r="AG185" s="28">
        <f t="shared" si="99"/>
        <v>92.110410468749379</v>
      </c>
      <c r="AH185" s="28">
        <f t="shared" si="108"/>
        <v>-79.425302277523016</v>
      </c>
      <c r="AI185" s="28">
        <f t="shared" si="109"/>
        <v>-89.993878504714445</v>
      </c>
      <c r="AJ185" s="28">
        <f t="shared" si="121"/>
        <v>5.0576839662030952</v>
      </c>
      <c r="AK185" s="28">
        <f t="shared" si="110"/>
        <v>56.03964513781267</v>
      </c>
      <c r="AL185" s="29">
        <f t="shared" si="111"/>
        <v>-8.6083167990671384E-3</v>
      </c>
      <c r="AM185" s="28">
        <f t="shared" si="112"/>
        <v>-2.5504561380588751</v>
      </c>
      <c r="AN185" s="28">
        <f t="shared" si="122"/>
        <v>17.73418384063039</v>
      </c>
      <c r="AO185" s="28">
        <f t="shared" si="123"/>
        <v>-36.504689504960652</v>
      </c>
      <c r="AP185">
        <f t="shared" si="100"/>
        <v>23.609121289162623</v>
      </c>
      <c r="AQ185">
        <f t="shared" si="101"/>
        <v>-26.020599913279625</v>
      </c>
      <c r="AR185" s="28">
        <f t="shared" si="124"/>
        <v>-10.048977577204045</v>
      </c>
      <c r="AS185" s="30">
        <f t="shared" si="125"/>
        <v>-147.39400547215672</v>
      </c>
      <c r="AT185" s="28">
        <f t="shared" si="113"/>
        <v>1.8122399471363443E-4</v>
      </c>
      <c r="AU185" s="28">
        <f t="shared" si="114"/>
        <v>0.37011511053245566</v>
      </c>
      <c r="AV185" s="29">
        <f t="shared" si="115"/>
        <v>-4.5306941550959806E-7</v>
      </c>
      <c r="AW185" s="28">
        <f t="shared" si="116"/>
        <v>-1.8506012290579538E-2</v>
      </c>
      <c r="AX185" s="31">
        <f t="shared" si="126"/>
        <v>1.8077092529812484E-4</v>
      </c>
      <c r="AY185" s="28">
        <f t="shared" si="127"/>
        <v>0.35160909824187614</v>
      </c>
      <c r="AZ185" s="8">
        <f t="shared" si="128"/>
        <v>-10.048796806278746</v>
      </c>
      <c r="BA185" s="8">
        <f t="shared" si="129"/>
        <v>-147.04239637391484</v>
      </c>
      <c r="BB185" s="8">
        <f t="shared" si="130"/>
        <v>32.957603626085159</v>
      </c>
      <c r="BD185" s="32">
        <f t="shared" si="131"/>
        <v>-10</v>
      </c>
      <c r="BE185" s="32">
        <f t="shared" si="132"/>
        <v>-147</v>
      </c>
      <c r="BF185" s="32">
        <f t="shared" si="133"/>
        <v>33</v>
      </c>
    </row>
    <row r="186" spans="22:58" x14ac:dyDescent="0.2">
      <c r="V186" s="27">
        <v>2.82</v>
      </c>
      <c r="W186" s="32">
        <f t="shared" si="117"/>
        <v>6606.9344800759645</v>
      </c>
      <c r="X186">
        <f t="shared" si="102"/>
        <v>-2.0749887507672389</v>
      </c>
      <c r="Y186" s="28">
        <f t="shared" si="103"/>
        <v>-24.333542102891368</v>
      </c>
      <c r="Z186" s="28">
        <f t="shared" si="104"/>
        <v>-86.518930084964822</v>
      </c>
      <c r="AA186" s="28">
        <f t="shared" si="105"/>
        <v>0.87322736080425745</v>
      </c>
      <c r="AB186" s="28">
        <f t="shared" si="106"/>
        <v>-25.263535220982451</v>
      </c>
      <c r="AC186" s="28">
        <f t="shared" si="118"/>
        <v>1.3040234169565964E-4</v>
      </c>
      <c r="AD186" s="28">
        <f t="shared" si="107"/>
        <v>0.31395838414034161</v>
      </c>
      <c r="AE186" s="28">
        <f t="shared" si="119"/>
        <v>-25.535173090512654</v>
      </c>
      <c r="AF186" s="28">
        <f t="shared" si="120"/>
        <v>-111.46850692180693</v>
      </c>
      <c r="AG186" s="28">
        <f t="shared" si="99"/>
        <v>92.110410468749379</v>
      </c>
      <c r="AH186" s="28">
        <f t="shared" si="108"/>
        <v>-79.62530227529183</v>
      </c>
      <c r="AI186" s="28">
        <f t="shared" si="109"/>
        <v>-89.99401784695803</v>
      </c>
      <c r="AJ186" s="28">
        <f t="shared" si="121"/>
        <v>5.1962557697733205</v>
      </c>
      <c r="AK186" s="28">
        <f t="shared" si="110"/>
        <v>56.648228462611407</v>
      </c>
      <c r="AL186" s="29">
        <f t="shared" si="111"/>
        <v>-9.0135935517852896E-3</v>
      </c>
      <c r="AM186" s="28">
        <f t="shared" si="112"/>
        <v>-2.6097826897065426</v>
      </c>
      <c r="AN186" s="28">
        <f t="shared" si="122"/>
        <v>17.672350369679084</v>
      </c>
      <c r="AO186" s="28">
        <f t="shared" si="123"/>
        <v>-35.955572074053165</v>
      </c>
      <c r="AP186">
        <f t="shared" si="100"/>
        <v>23.609121289162623</v>
      </c>
      <c r="AQ186">
        <f t="shared" si="101"/>
        <v>-26.020599913279625</v>
      </c>
      <c r="AR186" s="28">
        <f t="shared" si="124"/>
        <v>-10.274301344950572</v>
      </c>
      <c r="AS186" s="30">
        <f t="shared" si="125"/>
        <v>-147.4240789958601</v>
      </c>
      <c r="AT186" s="28">
        <f t="shared" si="113"/>
        <v>1.8976463186342875E-4</v>
      </c>
      <c r="AU186" s="28">
        <f t="shared" si="114"/>
        <v>0.37873595067530264</v>
      </c>
      <c r="AV186" s="29">
        <f t="shared" si="115"/>
        <v>-4.744219180011733E-7</v>
      </c>
      <c r="AW186" s="28">
        <f t="shared" si="116"/>
        <v>-1.8937072660976242E-2</v>
      </c>
      <c r="AX186" s="31">
        <f t="shared" si="126"/>
        <v>1.8929020994542758E-4</v>
      </c>
      <c r="AY186" s="28">
        <f t="shared" si="127"/>
        <v>0.35979887801432642</v>
      </c>
      <c r="AZ186" s="8">
        <f t="shared" si="128"/>
        <v>-10.274112054740627</v>
      </c>
      <c r="BA186" s="8">
        <f t="shared" si="129"/>
        <v>-147.06428011784578</v>
      </c>
      <c r="BB186" s="8">
        <f t="shared" si="130"/>
        <v>32.935719882154217</v>
      </c>
      <c r="BD186" s="32">
        <f t="shared" si="131"/>
        <v>-10</v>
      </c>
      <c r="BE186" s="32">
        <f t="shared" si="132"/>
        <v>-147</v>
      </c>
      <c r="BF186" s="32">
        <f t="shared" si="133"/>
        <v>33</v>
      </c>
    </row>
    <row r="187" spans="22:58" x14ac:dyDescent="0.2">
      <c r="V187" s="27">
        <v>2.83</v>
      </c>
      <c r="W187" s="32">
        <f t="shared" si="117"/>
        <v>6760.8297539198211</v>
      </c>
      <c r="X187">
        <f t="shared" si="102"/>
        <v>-2.0749887507672389</v>
      </c>
      <c r="Y187" s="28">
        <f t="shared" si="103"/>
        <v>-24.532821410071541</v>
      </c>
      <c r="Z187" s="28">
        <f t="shared" si="104"/>
        <v>-86.597980641458491</v>
      </c>
      <c r="AA187" s="28">
        <f t="shared" si="105"/>
        <v>0.91034872822652257</v>
      </c>
      <c r="AB187" s="28">
        <f t="shared" si="106"/>
        <v>-25.776447116938769</v>
      </c>
      <c r="AC187" s="28">
        <f t="shared" si="118"/>
        <v>1.365479181083832E-4</v>
      </c>
      <c r="AD187" s="28">
        <f t="shared" si="107"/>
        <v>0.32127126281736657</v>
      </c>
      <c r="AE187" s="28">
        <f t="shared" si="119"/>
        <v>-25.697324884694151</v>
      </c>
      <c r="AF187" s="28">
        <f t="shared" si="120"/>
        <v>-112.0531564955799</v>
      </c>
      <c r="AG187" s="28">
        <f t="shared" si="99"/>
        <v>92.110410468749379</v>
      </c>
      <c r="AH187" s="28">
        <f t="shared" si="108"/>
        <v>-79.825302273161043</v>
      </c>
      <c r="AI187" s="28">
        <f t="shared" si="109"/>
        <v>-89.994154017384972</v>
      </c>
      <c r="AJ187" s="28">
        <f t="shared" si="121"/>
        <v>5.3367699169673628</v>
      </c>
      <c r="AK187" s="28">
        <f t="shared" si="110"/>
        <v>57.251295517033384</v>
      </c>
      <c r="AL187" s="29">
        <f t="shared" si="111"/>
        <v>-9.4379298779433494E-3</v>
      </c>
      <c r="AM187" s="28">
        <f t="shared" si="112"/>
        <v>-2.6704853366201169</v>
      </c>
      <c r="AN187" s="28">
        <f t="shared" si="122"/>
        <v>17.612440182677755</v>
      </c>
      <c r="AO187" s="28">
        <f t="shared" si="123"/>
        <v>-35.413343836971706</v>
      </c>
      <c r="AP187">
        <f t="shared" si="100"/>
        <v>23.609121289162623</v>
      </c>
      <c r="AQ187">
        <f t="shared" si="101"/>
        <v>-26.020599913279625</v>
      </c>
      <c r="AR187" s="28">
        <f t="shared" si="124"/>
        <v>-10.496363326133398</v>
      </c>
      <c r="AS187" s="30">
        <f t="shared" si="125"/>
        <v>-147.46650033255162</v>
      </c>
      <c r="AT187" s="28">
        <f t="shared" si="113"/>
        <v>1.9870775884099981E-4</v>
      </c>
      <c r="AU187" s="28">
        <f t="shared" si="114"/>
        <v>0.38755757822561121</v>
      </c>
      <c r="AV187" s="29">
        <f t="shared" si="115"/>
        <v>-4.967807348871831E-7</v>
      </c>
      <c r="AW187" s="28">
        <f t="shared" si="116"/>
        <v>-1.9378173715033507E-2</v>
      </c>
      <c r="AX187" s="31">
        <f t="shared" si="126"/>
        <v>1.9821097810611264E-4</v>
      </c>
      <c r="AY187" s="28">
        <f t="shared" si="127"/>
        <v>0.36817940451057768</v>
      </c>
      <c r="AZ187" s="8">
        <f t="shared" si="128"/>
        <v>-10.496165115155293</v>
      </c>
      <c r="BA187" s="8">
        <f t="shared" si="129"/>
        <v>-147.09832092804103</v>
      </c>
      <c r="BB187" s="8">
        <f t="shared" si="130"/>
        <v>32.901679071958966</v>
      </c>
      <c r="BD187" s="32">
        <f t="shared" si="131"/>
        <v>-10</v>
      </c>
      <c r="BE187" s="32">
        <f t="shared" si="132"/>
        <v>-147</v>
      </c>
      <c r="BF187" s="32">
        <f t="shared" si="133"/>
        <v>33</v>
      </c>
    </row>
    <row r="188" spans="22:58" x14ac:dyDescent="0.2">
      <c r="V188" s="27">
        <v>2.84</v>
      </c>
      <c r="W188" s="32">
        <f t="shared" si="117"/>
        <v>6918.3097091893669</v>
      </c>
      <c r="X188">
        <f t="shared" si="102"/>
        <v>-2.0749887507672389</v>
      </c>
      <c r="Y188" s="28">
        <f t="shared" si="103"/>
        <v>-24.73213304211091</v>
      </c>
      <c r="Z188" s="28">
        <f t="shared" si="104"/>
        <v>-86.675244319521283</v>
      </c>
      <c r="AA188" s="28">
        <f t="shared" si="105"/>
        <v>0.94888246337956539</v>
      </c>
      <c r="AB188" s="28">
        <f t="shared" si="106"/>
        <v>-26.296754735571987</v>
      </c>
      <c r="AC188" s="28">
        <f t="shared" si="118"/>
        <v>1.4298311729567421E-4</v>
      </c>
      <c r="AD188" s="28">
        <f t="shared" si="107"/>
        <v>0.32875446948312398</v>
      </c>
      <c r="AE188" s="28">
        <f t="shared" si="119"/>
        <v>-25.858096346381288</v>
      </c>
      <c r="AF188" s="28">
        <f t="shared" si="120"/>
        <v>-112.64324458561015</v>
      </c>
      <c r="AG188" s="28">
        <f t="shared" si="99"/>
        <v>92.110410468749379</v>
      </c>
      <c r="AH188" s="28">
        <f t="shared" si="108"/>
        <v>-80.025302271126165</v>
      </c>
      <c r="AI188" s="28">
        <f t="shared" si="109"/>
        <v>-89.994287088194639</v>
      </c>
      <c r="AJ188" s="28">
        <f t="shared" si="121"/>
        <v>5.4791905124498115</v>
      </c>
      <c r="AK188" s="28">
        <f t="shared" si="110"/>
        <v>57.84863155190763</v>
      </c>
      <c r="AL188" s="29">
        <f t="shared" si="111"/>
        <v>-9.8822201258522945E-3</v>
      </c>
      <c r="AM188" s="28">
        <f t="shared" si="112"/>
        <v>-2.7325957187471537</v>
      </c>
      <c r="AN188" s="28">
        <f t="shared" si="122"/>
        <v>17.554416489947172</v>
      </c>
      <c r="AO188" s="28">
        <f t="shared" si="123"/>
        <v>-34.878251255034165</v>
      </c>
      <c r="AP188">
        <f t="shared" si="100"/>
        <v>23.609121289162623</v>
      </c>
      <c r="AQ188">
        <f t="shared" si="101"/>
        <v>-26.020599913279625</v>
      </c>
      <c r="AR188" s="28">
        <f t="shared" si="124"/>
        <v>-10.715158480551118</v>
      </c>
      <c r="AS188" s="30">
        <f t="shared" si="125"/>
        <v>-147.52149584064432</v>
      </c>
      <c r="AT188" s="28">
        <f t="shared" si="113"/>
        <v>2.0807234266923577E-4</v>
      </c>
      <c r="AU188" s="28">
        <f t="shared" si="114"/>
        <v>0.3965846688531352</v>
      </c>
      <c r="AV188" s="29">
        <f t="shared" si="115"/>
        <v>-5.2019328698140648E-7</v>
      </c>
      <c r="AW188" s="28">
        <f t="shared" si="116"/>
        <v>-1.9829549330159586E-2</v>
      </c>
      <c r="AX188" s="31">
        <f t="shared" si="126"/>
        <v>2.0755214938225435E-4</v>
      </c>
      <c r="AY188" s="28">
        <f t="shared" si="127"/>
        <v>0.37675511952297563</v>
      </c>
      <c r="AZ188" s="8">
        <f t="shared" si="128"/>
        <v>-10.714950928401736</v>
      </c>
      <c r="BA188" s="8">
        <f t="shared" si="129"/>
        <v>-147.14474072112134</v>
      </c>
      <c r="BB188" s="8">
        <f t="shared" si="130"/>
        <v>32.855259278878663</v>
      </c>
      <c r="BD188" s="32">
        <f t="shared" si="131"/>
        <v>-11</v>
      </c>
      <c r="BE188" s="32">
        <f t="shared" si="132"/>
        <v>-147</v>
      </c>
      <c r="BF188" s="32">
        <f t="shared" si="133"/>
        <v>33</v>
      </c>
    </row>
    <row r="189" spans="22:58" x14ac:dyDescent="0.2">
      <c r="V189" s="27">
        <v>2.85</v>
      </c>
      <c r="W189" s="32">
        <f t="shared" si="117"/>
        <v>7079.4578438413873</v>
      </c>
      <c r="X189">
        <f t="shared" si="102"/>
        <v>-2.0749887507672389</v>
      </c>
      <c r="Y189" s="28">
        <f t="shared" si="103"/>
        <v>-24.931475553943805</v>
      </c>
      <c r="Z189" s="28">
        <f t="shared" si="104"/>
        <v>-86.75076096073073</v>
      </c>
      <c r="AA189" s="28">
        <f t="shared" si="105"/>
        <v>0.98886910953355545</v>
      </c>
      <c r="AB189" s="28">
        <f t="shared" si="106"/>
        <v>-26.824390633623256</v>
      </c>
      <c r="AC189" s="28">
        <f t="shared" si="118"/>
        <v>1.4972158785522772E-4</v>
      </c>
      <c r="AD189" s="28">
        <f t="shared" si="107"/>
        <v>0.33641197081106056</v>
      </c>
      <c r="AE189" s="28">
        <f t="shared" si="119"/>
        <v>-26.017445473589632</v>
      </c>
      <c r="AF189" s="28">
        <f t="shared" si="120"/>
        <v>-113.23873962354293</v>
      </c>
      <c r="AG189" s="28">
        <f t="shared" si="99"/>
        <v>92.110410468749379</v>
      </c>
      <c r="AH189" s="28">
        <f t="shared" si="108"/>
        <v>-80.22530226918289</v>
      </c>
      <c r="AI189" s="28">
        <f t="shared" si="109"/>
        <v>-89.994417129942931</v>
      </c>
      <c r="AJ189" s="28">
        <f t="shared" si="121"/>
        <v>5.6234806823400119</v>
      </c>
      <c r="AK189" s="28">
        <f t="shared" si="110"/>
        <v>58.440033867956942</v>
      </c>
      <c r="AL189" s="29">
        <f t="shared" si="111"/>
        <v>-1.0347400418008702E-2</v>
      </c>
      <c r="AM189" s="28">
        <f t="shared" si="112"/>
        <v>-2.7961461836039163</v>
      </c>
      <c r="AN189" s="28">
        <f t="shared" si="122"/>
        <v>17.498241481488492</v>
      </c>
      <c r="AO189" s="28">
        <f t="shared" si="123"/>
        <v>-34.350529445589906</v>
      </c>
      <c r="AP189">
        <f t="shared" si="100"/>
        <v>23.609121289162623</v>
      </c>
      <c r="AQ189">
        <f t="shared" si="101"/>
        <v>-26.020599913279625</v>
      </c>
      <c r="AR189" s="28">
        <f t="shared" si="124"/>
        <v>-10.930682616218142</v>
      </c>
      <c r="AS189" s="30">
        <f t="shared" si="125"/>
        <v>-147.58926906913283</v>
      </c>
      <c r="AT189" s="28">
        <f t="shared" si="113"/>
        <v>2.1787824409445582E-4</v>
      </c>
      <c r="AU189" s="28">
        <f t="shared" si="114"/>
        <v>0.40582200704716426</v>
      </c>
      <c r="AV189" s="29">
        <f t="shared" si="115"/>
        <v>-5.4470924005298869E-7</v>
      </c>
      <c r="AW189" s="28">
        <f t="shared" si="116"/>
        <v>-2.0291438831456076E-2</v>
      </c>
      <c r="AX189" s="31">
        <f t="shared" si="126"/>
        <v>2.1733353485440282E-4</v>
      </c>
      <c r="AY189" s="28">
        <f t="shared" si="127"/>
        <v>0.38553056821570819</v>
      </c>
      <c r="AZ189" s="8">
        <f t="shared" si="128"/>
        <v>-10.930465282683288</v>
      </c>
      <c r="BA189" s="8">
        <f t="shared" si="129"/>
        <v>-147.20373850091713</v>
      </c>
      <c r="BB189" s="8">
        <f t="shared" si="130"/>
        <v>32.796261499082874</v>
      </c>
      <c r="BD189" s="32">
        <f t="shared" si="131"/>
        <v>-11</v>
      </c>
      <c r="BE189" s="32">
        <f t="shared" si="132"/>
        <v>-147</v>
      </c>
      <c r="BF189" s="32">
        <f t="shared" si="133"/>
        <v>33</v>
      </c>
    </row>
    <row r="190" spans="22:58" x14ac:dyDescent="0.2">
      <c r="V190" s="27">
        <v>2.86</v>
      </c>
      <c r="W190" s="32">
        <f t="shared" si="117"/>
        <v>7244.3596007499027</v>
      </c>
      <c r="X190">
        <f t="shared" si="102"/>
        <v>-2.0749887507672389</v>
      </c>
      <c r="Y190" s="28">
        <f t="shared" si="103"/>
        <v>-25.130847564685695</v>
      </c>
      <c r="Z190" s="28">
        <f t="shared" si="104"/>
        <v>-86.824569554939245</v>
      </c>
      <c r="AA190" s="28">
        <f t="shared" si="105"/>
        <v>1.0303493740611072</v>
      </c>
      <c r="AB190" s="28">
        <f t="shared" si="106"/>
        <v>-27.359276545928331</v>
      </c>
      <c r="AC190" s="28">
        <f t="shared" si="118"/>
        <v>1.5677762154300332E-4</v>
      </c>
      <c r="AD190" s="28">
        <f t="shared" si="107"/>
        <v>0.3442478258148865</v>
      </c>
      <c r="AE190" s="28">
        <f t="shared" si="119"/>
        <v>-26.175330163770283</v>
      </c>
      <c r="AF190" s="28">
        <f t="shared" si="120"/>
        <v>-113.83959827505269</v>
      </c>
      <c r="AG190" s="28">
        <f t="shared" si="99"/>
        <v>92.110410468749379</v>
      </c>
      <c r="AH190" s="28">
        <f t="shared" si="108"/>
        <v>-80.425302267327055</v>
      </c>
      <c r="AI190" s="28">
        <f t="shared" si="109"/>
        <v>-89.994544211579694</v>
      </c>
      <c r="AJ190" s="28">
        <f t="shared" si="121"/>
        <v>5.7696026883053655</v>
      </c>
      <c r="AK190" s="28">
        <f t="shared" si="110"/>
        <v>59.025311940131495</v>
      </c>
      <c r="AL190" s="29">
        <f t="shared" si="111"/>
        <v>-1.0834450583862025E-2</v>
      </c>
      <c r="AM190" s="28">
        <f t="shared" si="112"/>
        <v>-2.8611698006705923</v>
      </c>
      <c r="AN190" s="28">
        <f t="shared" si="122"/>
        <v>17.443876439143828</v>
      </c>
      <c r="AO190" s="28">
        <f t="shared" si="123"/>
        <v>-33.830402072118794</v>
      </c>
      <c r="AP190">
        <f t="shared" si="100"/>
        <v>23.609121289162623</v>
      </c>
      <c r="AQ190">
        <f t="shared" si="101"/>
        <v>-26.020599913279625</v>
      </c>
      <c r="AR190" s="28">
        <f t="shared" si="124"/>
        <v>-11.142932348743457</v>
      </c>
      <c r="AS190" s="30">
        <f t="shared" si="125"/>
        <v>-147.67000034717148</v>
      </c>
      <c r="AT190" s="28">
        <f t="shared" si="113"/>
        <v>2.2814625968472081E-4</v>
      </c>
      <c r="AU190" s="28">
        <f t="shared" si="114"/>
        <v>0.41527448864476135</v>
      </c>
      <c r="AV190" s="29">
        <f t="shared" si="115"/>
        <v>-5.7038059354466631E-7</v>
      </c>
      <c r="AW190" s="28">
        <f t="shared" si="116"/>
        <v>-2.0764087118610056E-2</v>
      </c>
      <c r="AX190" s="31">
        <f t="shared" si="126"/>
        <v>2.2757587909117614E-4</v>
      </c>
      <c r="AY190" s="28">
        <f t="shared" si="127"/>
        <v>0.3945104015261513</v>
      </c>
      <c r="AZ190" s="8">
        <f t="shared" si="128"/>
        <v>-11.142704772864366</v>
      </c>
      <c r="BA190" s="8">
        <f t="shared" si="129"/>
        <v>-147.27548994564532</v>
      </c>
      <c r="BB190" s="8">
        <f t="shared" si="130"/>
        <v>32.724510054354681</v>
      </c>
      <c r="BD190" s="32">
        <f t="shared" si="131"/>
        <v>-11</v>
      </c>
      <c r="BE190" s="32">
        <f t="shared" si="132"/>
        <v>-147</v>
      </c>
      <c r="BF190" s="32">
        <f t="shared" si="133"/>
        <v>33</v>
      </c>
    </row>
    <row r="191" spans="22:58" x14ac:dyDescent="0.2">
      <c r="V191" s="27">
        <v>2.87</v>
      </c>
      <c r="W191" s="32">
        <f t="shared" si="117"/>
        <v>7413.1024130091828</v>
      </c>
      <c r="X191">
        <f t="shared" si="102"/>
        <v>-2.0749887507672389</v>
      </c>
      <c r="Y191" s="28">
        <f t="shared" si="103"/>
        <v>-25.330247754819581</v>
      </c>
      <c r="Z191" s="28">
        <f t="shared" si="104"/>
        <v>-86.896708256022322</v>
      </c>
      <c r="AA191" s="28">
        <f t="shared" si="105"/>
        <v>1.0733640490640803</v>
      </c>
      <c r="AB191" s="28">
        <f t="shared" si="106"/>
        <v>-27.901323093651765</v>
      </c>
      <c r="AC191" s="28">
        <f t="shared" si="118"/>
        <v>1.641661835661422E-4</v>
      </c>
      <c r="AD191" s="28">
        <f t="shared" si="107"/>
        <v>0.35226618799549658</v>
      </c>
      <c r="AE191" s="28">
        <f t="shared" si="119"/>
        <v>-26.331708290339176</v>
      </c>
      <c r="AF191" s="28">
        <f t="shared" si="120"/>
        <v>-114.44576516167859</v>
      </c>
      <c r="AG191" s="28">
        <f t="shared" si="99"/>
        <v>92.110410468749379</v>
      </c>
      <c r="AH191" s="28">
        <f t="shared" si="108"/>
        <v>-80.625302265554751</v>
      </c>
      <c r="AI191" s="28">
        <f t="shared" si="109"/>
        <v>-89.994668400485295</v>
      </c>
      <c r="AJ191" s="28">
        <f t="shared" si="121"/>
        <v>5.9175180404462813</v>
      </c>
      <c r="AK191" s="28">
        <f t="shared" si="110"/>
        <v>59.60428748964474</v>
      </c>
      <c r="AL191" s="29">
        <f t="shared" si="111"/>
        <v>-1.1344396180198089E-2</v>
      </c>
      <c r="AM191" s="28">
        <f t="shared" si="112"/>
        <v>-2.9277003759748399</v>
      </c>
      <c r="AN191" s="28">
        <f t="shared" si="122"/>
        <v>17.391281847460711</v>
      </c>
      <c r="AO191" s="28">
        <f t="shared" si="123"/>
        <v>-33.318081286815392</v>
      </c>
      <c r="AP191">
        <f t="shared" si="100"/>
        <v>23.609121289162623</v>
      </c>
      <c r="AQ191">
        <f t="shared" si="101"/>
        <v>-26.020599913279625</v>
      </c>
      <c r="AR191" s="28">
        <f t="shared" si="124"/>
        <v>-11.351905066995467</v>
      </c>
      <c r="AS191" s="30">
        <f t="shared" si="125"/>
        <v>-147.76384644849398</v>
      </c>
      <c r="AT191" s="28">
        <f t="shared" si="113"/>
        <v>2.3889816592084835E-4</v>
      </c>
      <c r="AU191" s="28">
        <f t="shared" si="114"/>
        <v>0.42494712341743229</v>
      </c>
      <c r="AV191" s="29">
        <f t="shared" si="115"/>
        <v>-5.9726180014948173E-7</v>
      </c>
      <c r="AW191" s="28">
        <f t="shared" si="116"/>
        <v>-2.1247744795742221E-2</v>
      </c>
      <c r="AX191" s="31">
        <f t="shared" si="126"/>
        <v>2.3830090412069887E-4</v>
      </c>
      <c r="AY191" s="28">
        <f t="shared" si="127"/>
        <v>0.40369937862169009</v>
      </c>
      <c r="AZ191" s="8">
        <f t="shared" si="128"/>
        <v>-11.351666766091347</v>
      </c>
      <c r="BA191" s="8">
        <f t="shared" si="129"/>
        <v>-147.36014706987228</v>
      </c>
      <c r="BB191" s="8">
        <f t="shared" si="130"/>
        <v>32.639852930127716</v>
      </c>
      <c r="BD191" s="32">
        <f t="shared" si="131"/>
        <v>-11</v>
      </c>
      <c r="BE191" s="32">
        <f t="shared" si="132"/>
        <v>-147</v>
      </c>
      <c r="BF191" s="32">
        <f t="shared" si="133"/>
        <v>33</v>
      </c>
    </row>
    <row r="192" spans="22:58" x14ac:dyDescent="0.2">
      <c r="V192" s="27">
        <v>2.88</v>
      </c>
      <c r="W192" s="32">
        <f t="shared" si="117"/>
        <v>7585.7757502918375</v>
      </c>
      <c r="X192">
        <f t="shared" si="102"/>
        <v>-2.0749887507672389</v>
      </c>
      <c r="Y192" s="28">
        <f t="shared" si="103"/>
        <v>-25.529674863502262</v>
      </c>
      <c r="Z192" s="28">
        <f t="shared" si="104"/>
        <v>-86.96721439750624</v>
      </c>
      <c r="AA192" s="28">
        <f t="shared" si="105"/>
        <v>1.1179539272475183</v>
      </c>
      <c r="AB192" s="28">
        <f t="shared" si="106"/>
        <v>-28.450429518156238</v>
      </c>
      <c r="AC192" s="28">
        <f t="shared" si="118"/>
        <v>1.7190294431580015E-4</v>
      </c>
      <c r="AD192" s="28">
        <f t="shared" si="107"/>
        <v>0.36047130753760742</v>
      </c>
      <c r="AE192" s="28">
        <f t="shared" si="119"/>
        <v>-26.486537784077665</v>
      </c>
      <c r="AF192" s="28">
        <f t="shared" si="120"/>
        <v>-115.05717260812487</v>
      </c>
      <c r="AG192" s="28">
        <f t="shared" si="99"/>
        <v>92.110410468749379</v>
      </c>
      <c r="AH192" s="28">
        <f t="shared" si="108"/>
        <v>-80.825302263862199</v>
      </c>
      <c r="AI192" s="28">
        <f t="shared" si="109"/>
        <v>-89.994789762506329</v>
      </c>
      <c r="AJ192" s="28">
        <f t="shared" si="121"/>
        <v>6.0671876083825644</v>
      </c>
      <c r="AK192" s="28">
        <f t="shared" si="110"/>
        <v>60.176794505769443</v>
      </c>
      <c r="AL192" s="29">
        <f t="shared" si="111"/>
        <v>-1.187831060297782E-2</v>
      </c>
      <c r="AM192" s="28">
        <f t="shared" si="112"/>
        <v>-2.9957724668576922</v>
      </c>
      <c r="AN192" s="28">
        <f t="shared" si="122"/>
        <v>17.340417502666767</v>
      </c>
      <c r="AO192" s="28">
        <f t="shared" si="123"/>
        <v>-32.81376772359458</v>
      </c>
      <c r="AP192">
        <f t="shared" si="100"/>
        <v>23.609121289162623</v>
      </c>
      <c r="AQ192">
        <f t="shared" si="101"/>
        <v>-26.020599913279625</v>
      </c>
      <c r="AR192" s="28">
        <f t="shared" si="124"/>
        <v>-11.5575989055279</v>
      </c>
      <c r="AS192" s="30">
        <f t="shared" si="125"/>
        <v>-147.87094033171945</v>
      </c>
      <c r="AT192" s="28">
        <f t="shared" si="113"/>
        <v>2.5015676535713343E-4</v>
      </c>
      <c r="AU192" s="28">
        <f t="shared" si="114"/>
        <v>0.43484503771754007</v>
      </c>
      <c r="AV192" s="29">
        <f t="shared" si="115"/>
        <v>-6.2540988056587055E-7</v>
      </c>
      <c r="AW192" s="28">
        <f t="shared" si="116"/>
        <v>-2.1742668304279018E-2</v>
      </c>
      <c r="AX192" s="31">
        <f t="shared" si="126"/>
        <v>2.4953135547656755E-4</v>
      </c>
      <c r="AY192" s="28">
        <f t="shared" si="127"/>
        <v>0.41310236941326106</v>
      </c>
      <c r="AZ192" s="8">
        <f t="shared" si="128"/>
        <v>-11.557349374172423</v>
      </c>
      <c r="BA192" s="8">
        <f t="shared" si="129"/>
        <v>-147.4578379623062</v>
      </c>
      <c r="BB192" s="8">
        <f t="shared" si="130"/>
        <v>32.542162037693799</v>
      </c>
      <c r="BD192" s="32">
        <f t="shared" si="131"/>
        <v>-12</v>
      </c>
      <c r="BE192" s="32">
        <f t="shared" si="132"/>
        <v>-147</v>
      </c>
      <c r="BF192" s="32">
        <f t="shared" si="133"/>
        <v>33</v>
      </c>
    </row>
    <row r="193" spans="22:58" x14ac:dyDescent="0.2">
      <c r="V193" s="27">
        <v>2.89</v>
      </c>
      <c r="W193" s="32">
        <f t="shared" si="117"/>
        <v>7762.4711662869231</v>
      </c>
      <c r="X193">
        <f t="shared" si="102"/>
        <v>-2.0749887507672389</v>
      </c>
      <c r="Y193" s="28">
        <f t="shared" si="103"/>
        <v>-25.729127685986136</v>
      </c>
      <c r="Z193" s="28">
        <f t="shared" si="104"/>
        <v>-87.036124508063153</v>
      </c>
      <c r="AA193" s="28">
        <f t="shared" si="105"/>
        <v>1.1641597132001502</v>
      </c>
      <c r="AB193" s="28">
        <f t="shared" si="106"/>
        <v>-29.00648344367362</v>
      </c>
      <c r="AC193" s="28">
        <f t="shared" si="118"/>
        <v>1.800043125957512E-4</v>
      </c>
      <c r="AD193" s="28">
        <f t="shared" si="107"/>
        <v>0.36886753355726726</v>
      </c>
      <c r="AE193" s="28">
        <f t="shared" si="119"/>
        <v>-26.639776719240629</v>
      </c>
      <c r="AF193" s="28">
        <f t="shared" si="120"/>
        <v>-115.67374041817951</v>
      </c>
      <c r="AG193" s="28">
        <f t="shared" si="99"/>
        <v>92.110410468749379</v>
      </c>
      <c r="AH193" s="28">
        <f t="shared" si="108"/>
        <v>-81.025302262245845</v>
      </c>
      <c r="AI193" s="28">
        <f t="shared" si="109"/>
        <v>-89.994908361990525</v>
      </c>
      <c r="AJ193" s="28">
        <f t="shared" si="121"/>
        <v>6.2185717299991961</v>
      </c>
      <c r="AK193" s="28">
        <f t="shared" si="110"/>
        <v>60.742679219740182</v>
      </c>
      <c r="AL193" s="29">
        <f t="shared" si="111"/>
        <v>-1.2437317294586938E-2</v>
      </c>
      <c r="AM193" s="28">
        <f t="shared" si="112"/>
        <v>-3.0654213969152515</v>
      </c>
      <c r="AN193" s="28">
        <f t="shared" si="122"/>
        <v>17.291242619208145</v>
      </c>
      <c r="AO193" s="28">
        <f t="shared" si="123"/>
        <v>-32.317650539165598</v>
      </c>
      <c r="AP193">
        <f t="shared" si="100"/>
        <v>23.609121289162623</v>
      </c>
      <c r="AQ193">
        <f t="shared" si="101"/>
        <v>-26.020599913279625</v>
      </c>
      <c r="AR193" s="28">
        <f t="shared" si="124"/>
        <v>-11.760012724149487</v>
      </c>
      <c r="AS193" s="30">
        <f t="shared" si="125"/>
        <v>-147.99139095734512</v>
      </c>
      <c r="AT193" s="28">
        <f t="shared" si="113"/>
        <v>2.6194593495768709E-4</v>
      </c>
      <c r="AU193" s="28">
        <f t="shared" si="114"/>
        <v>0.44497347718583963</v>
      </c>
      <c r="AV193" s="29">
        <f t="shared" si="115"/>
        <v>-6.548845382527596E-7</v>
      </c>
      <c r="AW193" s="28">
        <f t="shared" si="116"/>
        <v>-2.2249120058920231E-2</v>
      </c>
      <c r="AX193" s="31">
        <f t="shared" si="126"/>
        <v>2.6129105041943434E-4</v>
      </c>
      <c r="AY193" s="28">
        <f t="shared" si="127"/>
        <v>0.42272435712691941</v>
      </c>
      <c r="AZ193" s="8">
        <f t="shared" si="128"/>
        <v>-11.759751433099067</v>
      </c>
      <c r="BA193" s="8">
        <f t="shared" si="129"/>
        <v>-147.56866660021819</v>
      </c>
      <c r="BB193" s="8">
        <f t="shared" si="130"/>
        <v>32.431333399781806</v>
      </c>
      <c r="BD193" s="32">
        <f t="shared" si="131"/>
        <v>-12</v>
      </c>
      <c r="BE193" s="32">
        <f t="shared" si="132"/>
        <v>-148</v>
      </c>
      <c r="BF193" s="32">
        <f t="shared" si="133"/>
        <v>32</v>
      </c>
    </row>
    <row r="194" spans="22:58" x14ac:dyDescent="0.2">
      <c r="V194" s="27">
        <v>2.9</v>
      </c>
      <c r="W194" s="32">
        <f t="shared" si="117"/>
        <v>7943.2823472428208</v>
      </c>
      <c r="X194">
        <f t="shared" si="102"/>
        <v>-2.0749887507672389</v>
      </c>
      <c r="Y194" s="28">
        <f t="shared" si="103"/>
        <v>-25.928605071151392</v>
      </c>
      <c r="Z194" s="28">
        <f t="shared" si="104"/>
        <v>-87.103474326861601</v>
      </c>
      <c r="AA194" s="28">
        <f t="shared" si="105"/>
        <v>1.2120219302894439</v>
      </c>
      <c r="AB194" s="28">
        <f t="shared" si="106"/>
        <v>-29.569360671952683</v>
      </c>
      <c r="AC194" s="28">
        <f t="shared" si="118"/>
        <v>1.8848747040261038E-4</v>
      </c>
      <c r="AD194" s="28">
        <f t="shared" si="107"/>
        <v>0.37745931640138181</v>
      </c>
      <c r="AE194" s="28">
        <f t="shared" si="119"/>
        <v>-26.791383404158783</v>
      </c>
      <c r="AF194" s="28">
        <f t="shared" si="120"/>
        <v>-116.2953756824129</v>
      </c>
      <c r="AG194" s="28">
        <f t="shared" si="99"/>
        <v>92.110410468749379</v>
      </c>
      <c r="AH194" s="28">
        <f t="shared" si="108"/>
        <v>-81.225302260702236</v>
      </c>
      <c r="AI194" s="28">
        <f t="shared" si="109"/>
        <v>-89.99502426182093</v>
      </c>
      <c r="AJ194" s="28">
        <f t="shared" si="121"/>
        <v>6.3716303173590827</v>
      </c>
      <c r="AK194" s="28">
        <f t="shared" si="110"/>
        <v>61.301800033347426</v>
      </c>
      <c r="AL194" s="29">
        <f t="shared" si="111"/>
        <v>-1.3022592050546542E-2</v>
      </c>
      <c r="AM194" s="28">
        <f t="shared" si="112"/>
        <v>-3.1366832711084203</v>
      </c>
      <c r="AN194" s="28">
        <f t="shared" si="122"/>
        <v>17.243715933355681</v>
      </c>
      <c r="AO194" s="28">
        <f t="shared" si="123"/>
        <v>-31.829907499581925</v>
      </c>
      <c r="AP194">
        <f t="shared" si="100"/>
        <v>23.609121289162623</v>
      </c>
      <c r="AQ194">
        <f t="shared" si="101"/>
        <v>-26.020599913279625</v>
      </c>
      <c r="AR194" s="28">
        <f t="shared" si="124"/>
        <v>-11.959146094920104</v>
      </c>
      <c r="AS194" s="30">
        <f t="shared" si="125"/>
        <v>-148.12528318199483</v>
      </c>
      <c r="AT194" s="28">
        <f t="shared" si="113"/>
        <v>2.74290676702723E-4</v>
      </c>
      <c r="AU194" s="28">
        <f t="shared" si="114"/>
        <v>0.45533780952149699</v>
      </c>
      <c r="AV194" s="29">
        <f t="shared" si="115"/>
        <v>-6.8574829154257384E-7</v>
      </c>
      <c r="AW194" s="28">
        <f t="shared" si="116"/>
        <v>-2.2767368586773046E-2</v>
      </c>
      <c r="AX194" s="31">
        <f t="shared" si="126"/>
        <v>2.7360492841118045E-4</v>
      </c>
      <c r="AY194" s="28">
        <f t="shared" si="127"/>
        <v>0.43257044093472397</v>
      </c>
      <c r="AZ194" s="8">
        <f t="shared" si="128"/>
        <v>-11.958872489991693</v>
      </c>
      <c r="BA194" s="8">
        <f t="shared" si="129"/>
        <v>-147.69271274106012</v>
      </c>
      <c r="BB194" s="8">
        <f t="shared" si="130"/>
        <v>32.30728725893988</v>
      </c>
      <c r="BD194" s="32">
        <f t="shared" si="131"/>
        <v>-12</v>
      </c>
      <c r="BE194" s="32">
        <f t="shared" si="132"/>
        <v>-148</v>
      </c>
      <c r="BF194" s="32">
        <f t="shared" si="133"/>
        <v>32</v>
      </c>
    </row>
    <row r="195" spans="22:58" x14ac:dyDescent="0.2">
      <c r="V195" s="27">
        <v>2.91</v>
      </c>
      <c r="W195" s="32">
        <f t="shared" si="117"/>
        <v>8128.3051616409975</v>
      </c>
      <c r="X195">
        <f t="shared" si="102"/>
        <v>-2.0749887507672389</v>
      </c>
      <c r="Y195" s="28">
        <f t="shared" si="103"/>
        <v>-26.128105919144417</v>
      </c>
      <c r="Z195" s="28">
        <f t="shared" si="104"/>
        <v>-87.169298818762769</v>
      </c>
      <c r="AA195" s="28">
        <f t="shared" si="105"/>
        <v>1.2615808234298411</v>
      </c>
      <c r="AB195" s="28">
        <f t="shared" si="106"/>
        <v>-30.138925012037731</v>
      </c>
      <c r="AC195" s="28">
        <f t="shared" si="118"/>
        <v>1.9737040935787286E-4</v>
      </c>
      <c r="AD195" s="28">
        <f t="shared" si="107"/>
        <v>0.38625121000046203</v>
      </c>
      <c r="AE195" s="28">
        <f t="shared" si="119"/>
        <v>-26.941316476072458</v>
      </c>
      <c r="AF195" s="28">
        <f t="shared" si="120"/>
        <v>-116.92197262080003</v>
      </c>
      <c r="AG195" s="28">
        <f t="shared" si="99"/>
        <v>92.110410468749379</v>
      </c>
      <c r="AH195" s="28">
        <f t="shared" si="108"/>
        <v>-81.425302259228104</v>
      </c>
      <c r="AI195" s="28">
        <f t="shared" si="109"/>
        <v>-89.995137523449117</v>
      </c>
      <c r="AJ195" s="28">
        <f t="shared" si="121"/>
        <v>6.5263229593429468</v>
      </c>
      <c r="AK195" s="28">
        <f t="shared" si="110"/>
        <v>61.854027405010285</v>
      </c>
      <c r="AL195" s="29">
        <f t="shared" si="111"/>
        <v>-1.363536543002296E-2</v>
      </c>
      <c r="AM195" s="28">
        <f t="shared" si="112"/>
        <v>-3.2095949910322257</v>
      </c>
      <c r="AN195" s="28">
        <f t="shared" si="122"/>
        <v>17.1977958034342</v>
      </c>
      <c r="AO195" s="28">
        <f t="shared" si="123"/>
        <v>-31.350705109471058</v>
      </c>
      <c r="AP195">
        <f t="shared" si="100"/>
        <v>23.609121289162623</v>
      </c>
      <c r="AQ195">
        <f t="shared" si="101"/>
        <v>-26.020599913279625</v>
      </c>
      <c r="AR195" s="28">
        <f t="shared" si="124"/>
        <v>-12.15499929675526</v>
      </c>
      <c r="AS195" s="30">
        <f t="shared" si="125"/>
        <v>-148.27267773027108</v>
      </c>
      <c r="AT195" s="28">
        <f t="shared" si="113"/>
        <v>2.8721717059188685E-4</v>
      </c>
      <c r="AU195" s="28">
        <f t="shared" si="114"/>
        <v>0.46594352731602862</v>
      </c>
      <c r="AV195" s="29">
        <f t="shared" si="115"/>
        <v>-7.1806661057589194E-7</v>
      </c>
      <c r="AW195" s="28">
        <f t="shared" si="116"/>
        <v>-2.3297688669727389E-2</v>
      </c>
      <c r="AX195" s="31">
        <f t="shared" si="126"/>
        <v>2.8649910398131093E-4</v>
      </c>
      <c r="AY195" s="28">
        <f t="shared" si="127"/>
        <v>0.44264583864630125</v>
      </c>
      <c r="AZ195" s="8">
        <f t="shared" si="128"/>
        <v>-12.154712797651278</v>
      </c>
      <c r="BA195" s="8">
        <f t="shared" si="129"/>
        <v>-147.83003189162477</v>
      </c>
      <c r="BB195" s="8">
        <f t="shared" si="130"/>
        <v>32.16996810837523</v>
      </c>
      <c r="BD195" s="32">
        <f t="shared" si="131"/>
        <v>-12</v>
      </c>
      <c r="BE195" s="32">
        <f t="shared" si="132"/>
        <v>-148</v>
      </c>
      <c r="BF195" s="32">
        <f t="shared" si="133"/>
        <v>32</v>
      </c>
    </row>
    <row r="196" spans="22:58" x14ac:dyDescent="0.2">
      <c r="V196" s="27">
        <v>2.92</v>
      </c>
      <c r="W196" s="32">
        <f t="shared" si="117"/>
        <v>8317.6377110267131</v>
      </c>
      <c r="X196">
        <f t="shared" si="102"/>
        <v>-2.0749887507672389</v>
      </c>
      <c r="Y196" s="28">
        <f t="shared" si="103"/>
        <v>-26.327629179117924</v>
      </c>
      <c r="Z196" s="28">
        <f t="shared" si="104"/>
        <v>-87.233632189352889</v>
      </c>
      <c r="AA196" s="28">
        <f t="shared" si="105"/>
        <v>1.3128762580347886</v>
      </c>
      <c r="AB196" s="28">
        <f t="shared" si="106"/>
        <v>-30.71502814827257</v>
      </c>
      <c r="AC196" s="28">
        <f t="shared" si="118"/>
        <v>2.066719688553156E-4</v>
      </c>
      <c r="AD196" s="28">
        <f t="shared" si="107"/>
        <v>0.39524787427579655</v>
      </c>
      <c r="AE196" s="28">
        <f t="shared" si="119"/>
        <v>-27.089534999881522</v>
      </c>
      <c r="AF196" s="28">
        <f t="shared" si="120"/>
        <v>-117.55341246334966</v>
      </c>
      <c r="AG196" s="28">
        <f t="shared" ref="AG196:AG259" si="134">DC_gain_comp</f>
        <v>92.110410468749379</v>
      </c>
      <c r="AH196" s="28">
        <f t="shared" si="108"/>
        <v>-81.625302257820294</v>
      </c>
      <c r="AI196" s="28">
        <f t="shared" si="109"/>
        <v>-89.99524820692794</v>
      </c>
      <c r="AJ196" s="28">
        <f t="shared" si="121"/>
        <v>6.6826090206288979</v>
      </c>
      <c r="AK196" s="28">
        <f t="shared" si="110"/>
        <v>62.399243696268563</v>
      </c>
      <c r="AL196" s="29">
        <f t="shared" si="111"/>
        <v>-1.4276925274472512E-2</v>
      </c>
      <c r="AM196" s="28">
        <f t="shared" si="112"/>
        <v>-3.284194270335004</v>
      </c>
      <c r="AN196" s="28">
        <f t="shared" si="122"/>
        <v>17.15344030628351</v>
      </c>
      <c r="AO196" s="28">
        <f t="shared" si="123"/>
        <v>-30.88019878099438</v>
      </c>
      <c r="AP196">
        <f t="shared" ref="AP196:AP259" si="135">-20*LOG(GmPS*Rsns)</f>
        <v>23.609121289162623</v>
      </c>
      <c r="AQ196">
        <f t="shared" ref="AQ196:AQ259" si="136">20*LOG(Vref/Vout)</f>
        <v>-26.020599913279625</v>
      </c>
      <c r="AR196" s="28">
        <f t="shared" si="124"/>
        <v>-12.347573317715014</v>
      </c>
      <c r="AS196" s="30">
        <f t="shared" si="125"/>
        <v>-148.43361124434404</v>
      </c>
      <c r="AT196" s="28">
        <f t="shared" si="113"/>
        <v>3.0075283013313644E-4</v>
      </c>
      <c r="AU196" s="28">
        <f t="shared" si="114"/>
        <v>0.4767962509525896</v>
      </c>
      <c r="AV196" s="29">
        <f t="shared" si="115"/>
        <v>-7.5190804555717172E-7</v>
      </c>
      <c r="AW196" s="28">
        <f t="shared" si="116"/>
        <v>-2.3840361490147181E-2</v>
      </c>
      <c r="AX196" s="31">
        <f t="shared" si="126"/>
        <v>3.0000092208757928E-4</v>
      </c>
      <c r="AY196" s="28">
        <f t="shared" si="127"/>
        <v>0.45295588946244242</v>
      </c>
      <c r="AZ196" s="8">
        <f t="shared" si="128"/>
        <v>-12.347273316792926</v>
      </c>
      <c r="BA196" s="8">
        <f t="shared" si="129"/>
        <v>-147.98065535488161</v>
      </c>
      <c r="BB196" s="8">
        <f t="shared" si="130"/>
        <v>32.019344645118395</v>
      </c>
      <c r="BD196" s="32">
        <f t="shared" si="131"/>
        <v>-12</v>
      </c>
      <c r="BE196" s="32">
        <f t="shared" si="132"/>
        <v>-148</v>
      </c>
      <c r="BF196" s="32">
        <f t="shared" si="133"/>
        <v>32</v>
      </c>
    </row>
    <row r="197" spans="22:58" x14ac:dyDescent="0.2">
      <c r="V197" s="27">
        <v>2.93</v>
      </c>
      <c r="W197" s="32">
        <f t="shared" si="117"/>
        <v>8511.3803820237772</v>
      </c>
      <c r="X197">
        <f t="shared" ref="X197:X260" si="137">DC_gain_power</f>
        <v>-2.0749887507672389</v>
      </c>
      <c r="Y197" s="28">
        <f t="shared" si="103"/>
        <v>-26.52717384706866</v>
      </c>
      <c r="Z197" s="28">
        <f t="shared" si="104"/>
        <v>-87.29650789980397</v>
      </c>
      <c r="AA197" s="28">
        <f t="shared" si="105"/>
        <v>1.365947615516071</v>
      </c>
      <c r="AB197" s="28">
        <f t="shared" si="106"/>
        <v>-31.29750954952803</v>
      </c>
      <c r="AC197" s="28">
        <f t="shared" si="118"/>
        <v>2.1641187599693993E-4</v>
      </c>
      <c r="AD197" s="28">
        <f t="shared" si="107"/>
        <v>0.40445407760229629</v>
      </c>
      <c r="AE197" s="28">
        <f t="shared" si="119"/>
        <v>-27.235998570443833</v>
      </c>
      <c r="AF197" s="28">
        <f t="shared" si="120"/>
        <v>-118.1895633717297</v>
      </c>
      <c r="AG197" s="28">
        <f t="shared" si="134"/>
        <v>92.110410468749379</v>
      </c>
      <c r="AH197" s="28">
        <f t="shared" si="108"/>
        <v>-81.825302256475879</v>
      </c>
      <c r="AI197" s="28">
        <f t="shared" si="109"/>
        <v>-89.995356370943227</v>
      </c>
      <c r="AJ197" s="28">
        <f t="shared" si="121"/>
        <v>6.8404477366776062</v>
      </c>
      <c r="AK197" s="28">
        <f t="shared" si="110"/>
        <v>62.937342981751144</v>
      </c>
      <c r="AL197" s="29">
        <f t="shared" si="111"/>
        <v>-1.4948619339067567E-2</v>
      </c>
      <c r="AM197" s="28">
        <f t="shared" si="112"/>
        <v>-3.3605196502767449</v>
      </c>
      <c r="AN197" s="28">
        <f t="shared" si="122"/>
        <v>17.110607329612037</v>
      </c>
      <c r="AO197" s="28">
        <f t="shared" si="123"/>
        <v>-30.41853303946883</v>
      </c>
      <c r="AP197">
        <f t="shared" si="135"/>
        <v>23.609121289162623</v>
      </c>
      <c r="AQ197">
        <f t="shared" si="136"/>
        <v>-26.020599913279625</v>
      </c>
      <c r="AR197" s="28">
        <f t="shared" si="124"/>
        <v>-12.536869864948798</v>
      </c>
      <c r="AS197" s="30">
        <f t="shared" si="125"/>
        <v>-148.60809641119855</v>
      </c>
      <c r="AT197" s="28">
        <f t="shared" si="113"/>
        <v>3.1492636044037231E-4</v>
      </c>
      <c r="AU197" s="28">
        <f t="shared" si="114"/>
        <v>0.48790173157209571</v>
      </c>
      <c r="AV197" s="29">
        <f t="shared" si="115"/>
        <v>-7.8734437622569521E-7</v>
      </c>
      <c r="AW197" s="28">
        <f t="shared" si="116"/>
        <v>-2.4395674779955287E-2</v>
      </c>
      <c r="AX197" s="31">
        <f t="shared" si="126"/>
        <v>3.141390160641466E-4</v>
      </c>
      <c r="AY197" s="28">
        <f t="shared" si="127"/>
        <v>0.46350605679214041</v>
      </c>
      <c r="AZ197" s="8">
        <f t="shared" si="128"/>
        <v>-12.536555725932734</v>
      </c>
      <c r="BA197" s="8">
        <f t="shared" si="129"/>
        <v>-148.1445903544064</v>
      </c>
      <c r="BB197" s="8">
        <f t="shared" si="130"/>
        <v>31.855409645593596</v>
      </c>
      <c r="BD197" s="32">
        <f t="shared" si="131"/>
        <v>-13</v>
      </c>
      <c r="BE197" s="32">
        <f t="shared" si="132"/>
        <v>-148</v>
      </c>
      <c r="BF197" s="32">
        <f t="shared" si="133"/>
        <v>32</v>
      </c>
    </row>
    <row r="198" spans="22:58" x14ac:dyDescent="0.2">
      <c r="V198" s="27">
        <v>2.94</v>
      </c>
      <c r="W198" s="32">
        <f t="shared" si="117"/>
        <v>8709.6358995608098</v>
      </c>
      <c r="X198">
        <f t="shared" si="137"/>
        <v>-2.0749887507672389</v>
      </c>
      <c r="Y198" s="28">
        <f t="shared" ref="Y198:Y232" si="138">20*LOG(1/SQRT((W198/fp)^2+1))</f>
        <v>-26.726738963768568</v>
      </c>
      <c r="Z198" s="28">
        <f t="shared" ref="Z198:Z232" si="139">-180/PI()*ATAN(W198/fp)</f>
        <v>-87.357958681555601</v>
      </c>
      <c r="AA198" s="28">
        <f t="shared" ref="AA198:AA232" si="140">20*LOG(SQRT((W198/fzRHP)^2+1))</f>
        <v>1.4208336857469737</v>
      </c>
      <c r="AB198" s="28">
        <f t="shared" ref="AB198:AB232" si="141">-180/PI()*ATAN(W198/fzRHP)</f>
        <v>-31.88619642251345</v>
      </c>
      <c r="AC198" s="28">
        <f t="shared" si="118"/>
        <v>2.2661078740605342E-4</v>
      </c>
      <c r="AD198" s="28">
        <f t="shared" ref="AD198:AD232" si="142">180/PI()*ATAN(W198/fzESR)</f>
        <v>0.41387469932827342</v>
      </c>
      <c r="AE198" s="28">
        <f t="shared" si="119"/>
        <v>-27.380667418001426</v>
      </c>
      <c r="AF198" s="28">
        <f t="shared" si="120"/>
        <v>-118.83028040474078</v>
      </c>
      <c r="AG198" s="28">
        <f t="shared" si="134"/>
        <v>92.110410468749379</v>
      </c>
      <c r="AH198" s="28">
        <f t="shared" ref="AH198:AH232" si="143">20*LOG(1/SQRT((W198/fp_comp1)^2+1))</f>
        <v>-82.02530225519196</v>
      </c>
      <c r="AI198" s="28">
        <f t="shared" ref="AI198:AI232" si="144">-180/PI()*ATAN(W198/fp_comp1)</f>
        <v>-89.995462072844958</v>
      </c>
      <c r="AJ198" s="28">
        <f t="shared" si="121"/>
        <v>6.9997983044412617</v>
      </c>
      <c r="AK198" s="28">
        <f t="shared" ref="AK198:AK232" si="145">180/PI()*ATAN(W198/fz_comp)</f>
        <v>63.468230825752116</v>
      </c>
      <c r="AL198" s="29">
        <f t="shared" ref="AL198:AL232" si="146">20*LOG(1/SQRT((W198/fp_comp2)^2+1))</f>
        <v>-1.5651858041622634E-2</v>
      </c>
      <c r="AM198" s="28">
        <f t="shared" ref="AM198:AM232" si="147">-180/PI()*ATAN(W198/fp_comp2)</f>
        <v>-3.4386105154145712</v>
      </c>
      <c r="AN198" s="28">
        <f t="shared" si="122"/>
        <v>17.06925465995706</v>
      </c>
      <c r="AO198" s="28">
        <f t="shared" si="123"/>
        <v>-29.965841762507413</v>
      </c>
      <c r="AP198">
        <f t="shared" si="135"/>
        <v>23.609121289162623</v>
      </c>
      <c r="AQ198">
        <f t="shared" si="136"/>
        <v>-26.020599913279625</v>
      </c>
      <c r="AR198" s="28">
        <f t="shared" si="124"/>
        <v>-12.722891382161368</v>
      </c>
      <c r="AS198" s="30">
        <f t="shared" si="125"/>
        <v>-148.7961221672482</v>
      </c>
      <c r="AT198" s="28">
        <f t="shared" ref="AT198:AT232" si="148">20*LOG(SQRT((W198/fz_ff)^2+1))</f>
        <v>3.2976781907456936E-4</v>
      </c>
      <c r="AU198" s="28">
        <f t="shared" ref="AU198:AU232" si="149">180/PI()*ATAN(W198/fz_ff)</f>
        <v>0.49926585410767799</v>
      </c>
      <c r="AV198" s="29">
        <f t="shared" ref="AV198:AV232" si="150">20*LOG(1/SQRT((W198/fp_ff)^2+1))</f>
        <v>-8.2445077000548013E-7</v>
      </c>
      <c r="AW198" s="28">
        <f t="shared" ref="AW198:AW232" si="151">-180/PI()*ATAN(W198/fp_ff)</f>
        <v>-2.4963922973190767E-2</v>
      </c>
      <c r="AX198" s="31">
        <f t="shared" si="126"/>
        <v>3.2894336830456387E-4</v>
      </c>
      <c r="AY198" s="28">
        <f t="shared" si="127"/>
        <v>0.47430193113448721</v>
      </c>
      <c r="AZ198" s="8">
        <f t="shared" si="128"/>
        <v>-12.722562438793064</v>
      </c>
      <c r="BA198" s="8">
        <f t="shared" si="129"/>
        <v>-148.32182023611372</v>
      </c>
      <c r="BB198" s="8">
        <f t="shared" si="130"/>
        <v>31.678179763886277</v>
      </c>
      <c r="BD198" s="32">
        <f t="shared" si="131"/>
        <v>-13</v>
      </c>
      <c r="BE198" s="32">
        <f t="shared" si="132"/>
        <v>-148</v>
      </c>
      <c r="BF198" s="32">
        <f t="shared" si="133"/>
        <v>32</v>
      </c>
    </row>
    <row r="199" spans="22:58" x14ac:dyDescent="0.2">
      <c r="V199" s="27">
        <v>2.95</v>
      </c>
      <c r="W199" s="32">
        <f t="shared" ref="W199:W232" si="152">10*10^V199</f>
        <v>8912.509381337466</v>
      </c>
      <c r="X199">
        <f t="shared" si="137"/>
        <v>-2.0749887507672389</v>
      </c>
      <c r="Y199" s="28">
        <f t="shared" si="138"/>
        <v>-26.926323612785787</v>
      </c>
      <c r="Z199" s="28">
        <f t="shared" si="139"/>
        <v>-87.418016550811387</v>
      </c>
      <c r="AA199" s="28">
        <f t="shared" si="140"/>
        <v>1.4775725569583487</v>
      </c>
      <c r="AB199" s="28">
        <f t="shared" si="141"/>
        <v>-32.480903711853742</v>
      </c>
      <c r="AC199" s="28">
        <f t="shared" ref="AC199:AC232" si="153">20*LOG(SQRT((W199/fzESR)^2+1))</f>
        <v>2.3729033303114772E-4</v>
      </c>
      <c r="AD199" s="28">
        <f t="shared" si="142"/>
        <v>0.42351473235346165</v>
      </c>
      <c r="AE199" s="28">
        <f t="shared" ref="AE199:AE232" si="154">X199+Y199+AA199+AC199</f>
        <v>-27.523502516261644</v>
      </c>
      <c r="AF199" s="28">
        <f t="shared" ref="AF199:AF232" si="155">Z199+AB199+AD199</f>
        <v>-119.47540553031166</v>
      </c>
      <c r="AG199" s="28">
        <f t="shared" si="134"/>
        <v>92.110410468749379</v>
      </c>
      <c r="AH199" s="28">
        <f t="shared" si="143"/>
        <v>-82.225302253965822</v>
      </c>
      <c r="AI199" s="28">
        <f t="shared" si="144"/>
        <v>-89.995565368677688</v>
      </c>
      <c r="AJ199" s="28">
        <f t="shared" ref="AJ199:AJ232" si="156">20*LOG(SQRT((W199/fz_comp)^2+1))</f>
        <v>7.1606199685660856</v>
      </c>
      <c r="AK199" s="28">
        <f t="shared" si="145"/>
        <v>63.991824028585704</v>
      </c>
      <c r="AL199" s="29">
        <f t="shared" si="146"/>
        <v>-1.6388117333950913E-2</v>
      </c>
      <c r="AM199" s="28">
        <f t="shared" si="147"/>
        <v>-3.5185071094021776</v>
      </c>
      <c r="AN199" s="28">
        <f t="shared" ref="AN199:AN232" si="157">AG199+AH199+AJ199+AL199</f>
        <v>17.029340066015692</v>
      </c>
      <c r="AO199" s="28">
        <f t="shared" ref="AO199:AO232" si="158">AI199+AK199+AM199</f>
        <v>-29.522248449494164</v>
      </c>
      <c r="AP199">
        <f t="shared" si="135"/>
        <v>23.609121289162623</v>
      </c>
      <c r="AQ199">
        <f t="shared" si="136"/>
        <v>-26.020599913279625</v>
      </c>
      <c r="AR199" s="28">
        <f t="shared" ref="AR199:AR232" si="159">AE199+AN199+AP199+AQ199</f>
        <v>-12.905641074362954</v>
      </c>
      <c r="AS199" s="30">
        <f t="shared" ref="AS199:AS232" si="160">AF199+AO199</f>
        <v>-148.99765397980582</v>
      </c>
      <c r="AT199" s="28">
        <f t="shared" si="148"/>
        <v>3.4530867974384932E-4</v>
      </c>
      <c r="AU199" s="28">
        <f t="shared" si="149"/>
        <v>0.51089464038902266</v>
      </c>
      <c r="AV199" s="29">
        <f t="shared" si="150"/>
        <v>-8.6330593436924515E-7</v>
      </c>
      <c r="AW199" s="28">
        <f t="shared" si="151"/>
        <v>-2.5545407362120021E-2</v>
      </c>
      <c r="AX199" s="31">
        <f t="shared" ref="AX199:AX232" si="161">AT199+AV199</f>
        <v>3.4444537380948009E-4</v>
      </c>
      <c r="AY199" s="28">
        <f t="shared" ref="AY199:AY232" si="162">AU199+AW199</f>
        <v>0.48534923302690264</v>
      </c>
      <c r="AZ199" s="8">
        <f t="shared" ref="AZ199:AZ232" si="163">AR199+AX199</f>
        <v>-12.905296628989145</v>
      </c>
      <c r="BA199" s="8">
        <f t="shared" ref="BA199:BA232" si="164">AS199+AY199</f>
        <v>-148.51230474677891</v>
      </c>
      <c r="BB199" s="8">
        <f t="shared" ref="BB199:BB232" si="165">BA199+180</f>
        <v>31.487695253221091</v>
      </c>
      <c r="BD199" s="32">
        <f t="shared" ref="BD199:BD232" si="166">ROUND(AZ199,0)</f>
        <v>-13</v>
      </c>
      <c r="BE199" s="32">
        <f t="shared" ref="BE199:BE232" si="167">ROUND(BA199,0)</f>
        <v>-149</v>
      </c>
      <c r="BF199" s="32">
        <f t="shared" ref="BF199:BF232" si="168">ROUND(BB199,0)</f>
        <v>31</v>
      </c>
    </row>
    <row r="200" spans="22:58" x14ac:dyDescent="0.2">
      <c r="V200" s="27">
        <v>2.96</v>
      </c>
      <c r="W200" s="32">
        <f t="shared" si="152"/>
        <v>9120.1083935590977</v>
      </c>
      <c r="X200">
        <f t="shared" si="137"/>
        <v>-2.0749887507672389</v>
      </c>
      <c r="Y200" s="28">
        <f t="shared" si="138"/>
        <v>-27.12592691859134</v>
      </c>
      <c r="Z200" s="28">
        <f t="shared" si="139"/>
        <v>-87.476712822844746</v>
      </c>
      <c r="AA200" s="28">
        <f t="shared" si="140"/>
        <v>1.53620150358765</v>
      </c>
      <c r="AB200" s="28">
        <f t="shared" si="141"/>
        <v>-33.081434149389167</v>
      </c>
      <c r="AC200" s="28">
        <f t="shared" si="153"/>
        <v>2.4847316198671688E-4</v>
      </c>
      <c r="AD200" s="28">
        <f t="shared" si="142"/>
        <v>0.43337928576658291</v>
      </c>
      <c r="AE200" s="28">
        <f t="shared" si="154"/>
        <v>-27.664465692608946</v>
      </c>
      <c r="AF200" s="28">
        <f t="shared" si="155"/>
        <v>-120.12476768646734</v>
      </c>
      <c r="AG200" s="28">
        <f t="shared" si="134"/>
        <v>92.110410468749379</v>
      </c>
      <c r="AH200" s="28">
        <f t="shared" si="143"/>
        <v>-82.425302252794864</v>
      </c>
      <c r="AI200" s="28">
        <f t="shared" si="144"/>
        <v>-89.995666313210236</v>
      </c>
      <c r="AJ200" s="28">
        <f t="shared" si="156"/>
        <v>7.3228721029071897</v>
      </c>
      <c r="AK200" s="28">
        <f t="shared" si="145"/>
        <v>64.508050345892684</v>
      </c>
      <c r="AL200" s="29">
        <f t="shared" si="146"/>
        <v>-1.7158941700733534E-2</v>
      </c>
      <c r="AM200" s="28">
        <f t="shared" si="147"/>
        <v>-3.6002505508883811</v>
      </c>
      <c r="AN200" s="28">
        <f t="shared" si="157"/>
        <v>16.990821377160973</v>
      </c>
      <c r="AO200" s="28">
        <f t="shared" si="158"/>
        <v>-29.087866518205935</v>
      </c>
      <c r="AP200">
        <f t="shared" si="135"/>
        <v>23.609121289162623</v>
      </c>
      <c r="AQ200">
        <f t="shared" si="136"/>
        <v>-26.020599913279625</v>
      </c>
      <c r="AR200" s="28">
        <f t="shared" si="159"/>
        <v>-13.085122939564975</v>
      </c>
      <c r="AS200" s="30">
        <f t="shared" si="160"/>
        <v>-149.21263420467326</v>
      </c>
      <c r="AT200" s="28">
        <f t="shared" si="148"/>
        <v>3.6158189900683564E-4</v>
      </c>
      <c r="AU200" s="28">
        <f t="shared" si="149"/>
        <v>0.52279425231814081</v>
      </c>
      <c r="AV200" s="29">
        <f t="shared" si="150"/>
        <v>-9.0399228463163777E-7</v>
      </c>
      <c r="AW200" s="28">
        <f t="shared" si="151"/>
        <v>-2.6140436256983403E-2</v>
      </c>
      <c r="AX200" s="31">
        <f t="shared" si="161"/>
        <v>3.60677906722204E-4</v>
      </c>
      <c r="AY200" s="28">
        <f t="shared" si="162"/>
        <v>0.49665381606115738</v>
      </c>
      <c r="AZ200" s="8">
        <f t="shared" si="163"/>
        <v>-13.084762261658254</v>
      </c>
      <c r="BA200" s="8">
        <f t="shared" si="164"/>
        <v>-148.71598038861211</v>
      </c>
      <c r="BB200" s="8">
        <f t="shared" si="165"/>
        <v>31.28401961138789</v>
      </c>
      <c r="BD200" s="32">
        <f t="shared" si="166"/>
        <v>-13</v>
      </c>
      <c r="BE200" s="32">
        <f t="shared" si="167"/>
        <v>-149</v>
      </c>
      <c r="BF200" s="32">
        <f t="shared" si="168"/>
        <v>31</v>
      </c>
    </row>
    <row r="201" spans="22:58" x14ac:dyDescent="0.2">
      <c r="V201" s="27">
        <v>2.97</v>
      </c>
      <c r="W201" s="32">
        <f t="shared" si="152"/>
        <v>9332.5430079699199</v>
      </c>
      <c r="X201">
        <f t="shared" si="137"/>
        <v>-2.0749887507672389</v>
      </c>
      <c r="Y201" s="28">
        <f t="shared" si="138"/>
        <v>-27.325548044748377</v>
      </c>
      <c r="Z201" s="28">
        <f t="shared" si="139"/>
        <v>-87.534078126109193</v>
      </c>
      <c r="AA201" s="28">
        <f t="shared" si="140"/>
        <v>1.596756872650118</v>
      </c>
      <c r="AB201" s="28">
        <f t="shared" si="141"/>
        <v>-33.687578354891464</v>
      </c>
      <c r="AC201" s="28">
        <f t="shared" si="153"/>
        <v>2.6018299057357642E-4</v>
      </c>
      <c r="AD201" s="28">
        <f t="shared" si="142"/>
        <v>0.44347358754383581</v>
      </c>
      <c r="AE201" s="28">
        <f t="shared" si="154"/>
        <v>-27.803519739874925</v>
      </c>
      <c r="AF201" s="28">
        <f t="shared" si="155"/>
        <v>-120.77818289345682</v>
      </c>
      <c r="AG201" s="28">
        <f t="shared" si="134"/>
        <v>92.110410468749379</v>
      </c>
      <c r="AH201" s="28">
        <f t="shared" si="143"/>
        <v>-82.625302251676629</v>
      </c>
      <c r="AI201" s="28">
        <f t="shared" si="144"/>
        <v>-89.995764959964717</v>
      </c>
      <c r="AJ201" s="28">
        <f t="shared" si="156"/>
        <v>7.4865142872227111</v>
      </c>
      <c r="AK201" s="28">
        <f t="shared" si="145"/>
        <v>65.016848184046424</v>
      </c>
      <c r="AL201" s="29">
        <f t="shared" si="146"/>
        <v>-1.7965947291202169E-2</v>
      </c>
      <c r="AM201" s="28">
        <f t="shared" si="147"/>
        <v>-3.6838828494988154</v>
      </c>
      <c r="AN201" s="28">
        <f t="shared" si="157"/>
        <v>16.953656557004258</v>
      </c>
      <c r="AO201" s="28">
        <f t="shared" si="158"/>
        <v>-28.662799625417108</v>
      </c>
      <c r="AP201">
        <f t="shared" si="135"/>
        <v>23.609121289162623</v>
      </c>
      <c r="AQ201">
        <f t="shared" si="136"/>
        <v>-26.020599913279625</v>
      </c>
      <c r="AR201" s="28">
        <f t="shared" si="159"/>
        <v>-13.261341806987669</v>
      </c>
      <c r="AS201" s="30">
        <f t="shared" si="160"/>
        <v>-149.44098251887391</v>
      </c>
      <c r="AT201" s="28">
        <f t="shared" si="148"/>
        <v>3.7862198611203116E-4</v>
      </c>
      <c r="AU201" s="28">
        <f t="shared" si="149"/>
        <v>0.53497099511820267</v>
      </c>
      <c r="AV201" s="29">
        <f t="shared" si="150"/>
        <v>-9.4659612331441459E-7</v>
      </c>
      <c r="AW201" s="28">
        <f t="shared" si="151"/>
        <v>-2.6749325149463515E-2</v>
      </c>
      <c r="AX201" s="31">
        <f t="shared" si="161"/>
        <v>3.7767538998871673E-4</v>
      </c>
      <c r="AY201" s="28">
        <f t="shared" si="162"/>
        <v>0.50822166996873919</v>
      </c>
      <c r="AZ201" s="8">
        <f t="shared" si="163"/>
        <v>-13.26096413159768</v>
      </c>
      <c r="BA201" s="8">
        <f t="shared" si="164"/>
        <v>-148.93276084890516</v>
      </c>
      <c r="BB201" s="8">
        <f t="shared" si="165"/>
        <v>31.067239151094839</v>
      </c>
      <c r="BD201" s="32">
        <f t="shared" si="166"/>
        <v>-13</v>
      </c>
      <c r="BE201" s="32">
        <f t="shared" si="167"/>
        <v>-149</v>
      </c>
      <c r="BF201" s="32">
        <f t="shared" si="168"/>
        <v>31</v>
      </c>
    </row>
    <row r="202" spans="22:58" x14ac:dyDescent="0.2">
      <c r="V202" s="27">
        <v>2.98</v>
      </c>
      <c r="W202" s="32">
        <f t="shared" si="152"/>
        <v>9549.9258602143673</v>
      </c>
      <c r="X202">
        <f t="shared" si="137"/>
        <v>-2.0749887507672389</v>
      </c>
      <c r="Y202" s="28">
        <f t="shared" si="138"/>
        <v>-27.525186192180083</v>
      </c>
      <c r="Z202" s="28">
        <f t="shared" si="139"/>
        <v>-87.590142416149021</v>
      </c>
      <c r="AA202" s="28">
        <f t="shared" si="140"/>
        <v>1.6592739692468421</v>
      </c>
      <c r="AB202" s="28">
        <f t="shared" si="141"/>
        <v>-34.299114990078024</v>
      </c>
      <c r="AC202" s="28">
        <f t="shared" si="153"/>
        <v>2.7244465254022666E-4</v>
      </c>
      <c r="AD202" s="28">
        <f t="shared" si="142"/>
        <v>0.45380298730966162</v>
      </c>
      <c r="AE202" s="28">
        <f t="shared" si="154"/>
        <v>-27.940628529047938</v>
      </c>
      <c r="AF202" s="28">
        <f t="shared" si="155"/>
        <v>-121.43545441891739</v>
      </c>
      <c r="AG202" s="28">
        <f t="shared" si="134"/>
        <v>92.110410468749379</v>
      </c>
      <c r="AH202" s="28">
        <f t="shared" si="143"/>
        <v>-82.825302250608701</v>
      </c>
      <c r="AI202" s="28">
        <f t="shared" si="144"/>
        <v>-89.995861361244934</v>
      </c>
      <c r="AJ202" s="28">
        <f t="shared" si="156"/>
        <v>7.6515063789579898</v>
      </c>
      <c r="AK202" s="28">
        <f t="shared" si="145"/>
        <v>65.518166274748125</v>
      </c>
      <c r="AL202" s="29">
        <f t="shared" si="146"/>
        <v>-1.8810825189046775E-2</v>
      </c>
      <c r="AM202" s="28">
        <f t="shared" si="147"/>
        <v>-3.7694469218827527</v>
      </c>
      <c r="AN202" s="28">
        <f t="shared" si="157"/>
        <v>16.917803771909622</v>
      </c>
      <c r="AO202" s="28">
        <f t="shared" si="158"/>
        <v>-28.247142008379562</v>
      </c>
      <c r="AP202">
        <f t="shared" si="135"/>
        <v>23.609121289162623</v>
      </c>
      <c r="AQ202">
        <f t="shared" si="136"/>
        <v>-26.020599913279625</v>
      </c>
      <c r="AR202" s="28">
        <f t="shared" si="159"/>
        <v>-13.434303381255319</v>
      </c>
      <c r="AS202" s="30">
        <f t="shared" si="160"/>
        <v>-149.68259642729694</v>
      </c>
      <c r="AT202" s="28">
        <f t="shared" si="148"/>
        <v>3.964650761213573E-4</v>
      </c>
      <c r="AU202" s="28">
        <f t="shared" si="149"/>
        <v>0.54743132065703815</v>
      </c>
      <c r="AV202" s="29">
        <f t="shared" si="150"/>
        <v>-9.9120782047597696E-7</v>
      </c>
      <c r="AW202" s="28">
        <f t="shared" si="151"/>
        <v>-2.7372396879960223E-2</v>
      </c>
      <c r="AX202" s="31">
        <f t="shared" si="161"/>
        <v>3.9547386830088131E-4</v>
      </c>
      <c r="AY202" s="28">
        <f t="shared" si="162"/>
        <v>0.52005892377707796</v>
      </c>
      <c r="AZ202" s="8">
        <f t="shared" si="163"/>
        <v>-13.433907907387018</v>
      </c>
      <c r="BA202" s="8">
        <f t="shared" si="164"/>
        <v>-149.16253750351987</v>
      </c>
      <c r="BB202" s="8">
        <f t="shared" si="165"/>
        <v>30.837462496480128</v>
      </c>
      <c r="BD202" s="32">
        <f t="shared" si="166"/>
        <v>-13</v>
      </c>
      <c r="BE202" s="32">
        <f t="shared" si="167"/>
        <v>-149</v>
      </c>
      <c r="BF202" s="32">
        <f t="shared" si="168"/>
        <v>31</v>
      </c>
    </row>
    <row r="203" spans="22:58" x14ac:dyDescent="0.2">
      <c r="V203" s="27">
        <v>2.99</v>
      </c>
      <c r="W203" s="32">
        <f t="shared" si="152"/>
        <v>9772.3722095581143</v>
      </c>
      <c r="X203">
        <f t="shared" si="137"/>
        <v>-2.0749887507672389</v>
      </c>
      <c r="Y203" s="28">
        <f t="shared" si="138"/>
        <v>-27.724840597513317</v>
      </c>
      <c r="Z203" s="28">
        <f t="shared" si="139"/>
        <v>-87.644934989307075</v>
      </c>
      <c r="AA203" s="28">
        <f t="shared" si="140"/>
        <v>1.7237869418665099</v>
      </c>
      <c r="AB203" s="28">
        <f t="shared" si="141"/>
        <v>-34.915810967457709</v>
      </c>
      <c r="AC203" s="28">
        <f t="shared" si="153"/>
        <v>2.8528415172585954E-4</v>
      </c>
      <c r="AD203" s="28">
        <f t="shared" si="142"/>
        <v>0.46437295916122284</v>
      </c>
      <c r="AE203" s="28">
        <f t="shared" si="154"/>
        <v>-28.075757122262321</v>
      </c>
      <c r="AF203" s="28">
        <f t="shared" si="155"/>
        <v>-122.09637299760355</v>
      </c>
      <c r="AG203" s="28">
        <f t="shared" si="134"/>
        <v>92.110410468749379</v>
      </c>
      <c r="AH203" s="28">
        <f t="shared" si="143"/>
        <v>-83.025302249588847</v>
      </c>
      <c r="AI203" s="28">
        <f t="shared" si="144"/>
        <v>-89.995955568164163</v>
      </c>
      <c r="AJ203" s="28">
        <f t="shared" si="156"/>
        <v>7.8178085800733665</v>
      </c>
      <c r="AK203" s="28">
        <f t="shared" si="145"/>
        <v>66.011963331822955</v>
      </c>
      <c r="AL203" s="29">
        <f t="shared" si="146"/>
        <v>-1.9695344826210544E-2</v>
      </c>
      <c r="AM203" s="28">
        <f t="shared" si="147"/>
        <v>-3.8569866078057484</v>
      </c>
      <c r="AN203" s="28">
        <f t="shared" si="157"/>
        <v>16.883221454407689</v>
      </c>
      <c r="AO203" s="28">
        <f t="shared" si="158"/>
        <v>-27.840978844146957</v>
      </c>
      <c r="AP203">
        <f t="shared" si="135"/>
        <v>23.609121289162623</v>
      </c>
      <c r="AQ203">
        <f t="shared" si="136"/>
        <v>-26.020599913279625</v>
      </c>
      <c r="AR203" s="28">
        <f t="shared" si="159"/>
        <v>-13.604014291971634</v>
      </c>
      <c r="AS203" s="30">
        <f t="shared" si="160"/>
        <v>-149.93735184175051</v>
      </c>
      <c r="AT203" s="28">
        <f t="shared" si="148"/>
        <v>4.1514900648331233E-4</v>
      </c>
      <c r="AU203" s="28">
        <f t="shared" si="149"/>
        <v>0.56018183084700313</v>
      </c>
      <c r="AV203" s="29">
        <f t="shared" si="150"/>
        <v>-1.0379219988625695E-6</v>
      </c>
      <c r="AW203" s="28">
        <f t="shared" si="151"/>
        <v>-2.8009981808762598E-2</v>
      </c>
      <c r="AX203" s="31">
        <f t="shared" si="161"/>
        <v>4.1411108448444976E-4</v>
      </c>
      <c r="AY203" s="28">
        <f t="shared" si="162"/>
        <v>0.53217184903824055</v>
      </c>
      <c r="AZ203" s="8">
        <f t="shared" si="163"/>
        <v>-13.603600180887149</v>
      </c>
      <c r="BA203" s="8">
        <f t="shared" si="164"/>
        <v>-149.40517999271228</v>
      </c>
      <c r="BB203" s="8">
        <f t="shared" si="165"/>
        <v>30.594820007287723</v>
      </c>
      <c r="BD203" s="32">
        <f t="shared" si="166"/>
        <v>-14</v>
      </c>
      <c r="BE203" s="32">
        <f t="shared" si="167"/>
        <v>-149</v>
      </c>
      <c r="BF203" s="32">
        <f t="shared" si="168"/>
        <v>31</v>
      </c>
    </row>
    <row r="204" spans="22:58" x14ac:dyDescent="0.2">
      <c r="V204" s="27">
        <v>3</v>
      </c>
      <c r="W204" s="41">
        <f t="shared" si="152"/>
        <v>10000</v>
      </c>
      <c r="X204">
        <f t="shared" si="137"/>
        <v>-2.0749887507672389</v>
      </c>
      <c r="Y204" s="28">
        <f t="shared" si="138"/>
        <v>-27.924510531494494</v>
      </c>
      <c r="Z204" s="28">
        <f t="shared" si="139"/>
        <v>-87.698484496226627</v>
      </c>
      <c r="AA204" s="28">
        <f t="shared" si="140"/>
        <v>1.7903286681743158</v>
      </c>
      <c r="AB204" s="28">
        <f t="shared" si="141"/>
        <v>-35.537421715149492</v>
      </c>
      <c r="AC204" s="28">
        <f t="shared" si="153"/>
        <v>2.9872871718316252E-4</v>
      </c>
      <c r="AD204" s="28">
        <f t="shared" si="142"/>
        <v>0.47518910455801494</v>
      </c>
      <c r="AE204" s="28">
        <f t="shared" si="154"/>
        <v>-28.208871885370236</v>
      </c>
      <c r="AF204" s="28">
        <f t="shared" si="155"/>
        <v>-122.76071710681811</v>
      </c>
      <c r="AG204" s="28">
        <f t="shared" si="134"/>
        <v>92.110410468749379</v>
      </c>
      <c r="AH204" s="28">
        <f t="shared" si="143"/>
        <v>-83.225302248614895</v>
      </c>
      <c r="AI204" s="28">
        <f t="shared" si="144"/>
        <v>-89.996047630672095</v>
      </c>
      <c r="AJ204" s="28">
        <f t="shared" si="156"/>
        <v>7.9853814989070298</v>
      </c>
      <c r="AK204" s="28">
        <f t="shared" si="145"/>
        <v>66.498207693124442</v>
      </c>
      <c r="AL204" s="29">
        <f t="shared" si="146"/>
        <v>-2.0621357546379854E-2</v>
      </c>
      <c r="AM204" s="28">
        <f t="shared" si="147"/>
        <v>-3.9465466862665601</v>
      </c>
      <c r="AN204" s="28">
        <f t="shared" si="157"/>
        <v>16.849868361495137</v>
      </c>
      <c r="AO204" s="28">
        <f t="shared" si="158"/>
        <v>-27.444386623814214</v>
      </c>
      <c r="AP204">
        <f t="shared" si="135"/>
        <v>23.609121289162623</v>
      </c>
      <c r="AQ204">
        <f t="shared" si="136"/>
        <v>-26.020599913279625</v>
      </c>
      <c r="AR204" s="28">
        <f t="shared" si="159"/>
        <v>-13.770482147992102</v>
      </c>
      <c r="AS204" s="30">
        <f t="shared" si="160"/>
        <v>-150.20510373063232</v>
      </c>
      <c r="AT204" s="28">
        <f t="shared" si="148"/>
        <v>4.3471339720381301E-4</v>
      </c>
      <c r="AU204" s="28">
        <f t="shared" si="149"/>
        <v>0.57322928112288951</v>
      </c>
      <c r="AV204" s="29">
        <f t="shared" si="150"/>
        <v>-1.086837750882321E-6</v>
      </c>
      <c r="AW204" s="28">
        <f t="shared" si="151"/>
        <v>-2.866241799120731E-2</v>
      </c>
      <c r="AX204" s="31">
        <f t="shared" si="161"/>
        <v>4.336265594529307E-4</v>
      </c>
      <c r="AY204" s="28">
        <f t="shared" si="162"/>
        <v>0.54456686313168223</v>
      </c>
      <c r="AZ204" s="8">
        <f t="shared" si="163"/>
        <v>-13.770048521432649</v>
      </c>
      <c r="BA204" s="8">
        <f t="shared" si="164"/>
        <v>-149.66053686750064</v>
      </c>
      <c r="BB204" s="8">
        <f t="shared" si="165"/>
        <v>30.339463132499361</v>
      </c>
      <c r="BD204" s="32">
        <f t="shared" si="166"/>
        <v>-14</v>
      </c>
      <c r="BE204" s="32">
        <f t="shared" si="167"/>
        <v>-150</v>
      </c>
      <c r="BF204" s="32">
        <f t="shared" si="168"/>
        <v>30</v>
      </c>
    </row>
    <row r="205" spans="22:58" x14ac:dyDescent="0.2">
      <c r="V205" s="27">
        <v>3.01</v>
      </c>
      <c r="W205" s="32">
        <f t="shared" si="152"/>
        <v>10232.929922807547</v>
      </c>
      <c r="X205">
        <f t="shared" si="137"/>
        <v>-2.0749887507672389</v>
      </c>
      <c r="Y205" s="28">
        <f t="shared" si="138"/>
        <v>-28.124195297474838</v>
      </c>
      <c r="Z205" s="28">
        <f t="shared" si="139"/>
        <v>-87.750818955145405</v>
      </c>
      <c r="AA205" s="28">
        <f t="shared" si="140"/>
        <v>1.8589306420127563</v>
      </c>
      <c r="AB205" s="28">
        <f t="shared" si="141"/>
        <v>-36.163691498389731</v>
      </c>
      <c r="AC205" s="28">
        <f t="shared" si="153"/>
        <v>3.1280686087712154E-4</v>
      </c>
      <c r="AD205" s="28">
        <f t="shared" si="142"/>
        <v>0.48625715527809565</v>
      </c>
      <c r="AE205" s="28">
        <f t="shared" si="154"/>
        <v>-28.339940599368447</v>
      </c>
      <c r="AF205" s="28">
        <f t="shared" si="155"/>
        <v>-123.42825329825705</v>
      </c>
      <c r="AG205" s="28">
        <f t="shared" si="134"/>
        <v>92.110410468749379</v>
      </c>
      <c r="AH205" s="28">
        <f t="shared" si="143"/>
        <v>-83.425302247684783</v>
      </c>
      <c r="AI205" s="28">
        <f t="shared" si="144"/>
        <v>-89.996137597581537</v>
      </c>
      <c r="AJ205" s="28">
        <f t="shared" si="156"/>
        <v>8.1541862071004267</v>
      </c>
      <c r="AK205" s="28">
        <f t="shared" si="145"/>
        <v>66.97687695033585</v>
      </c>
      <c r="AL205" s="29">
        <f t="shared" si="146"/>
        <v>-2.159080032415682E-2</v>
      </c>
      <c r="AM205" s="28">
        <f t="shared" si="147"/>
        <v>-4.0381728916151296</v>
      </c>
      <c r="AN205" s="28">
        <f t="shared" si="157"/>
        <v>16.817703627840867</v>
      </c>
      <c r="AO205" s="28">
        <f t="shared" si="158"/>
        <v>-27.057433538860817</v>
      </c>
      <c r="AP205">
        <f t="shared" si="135"/>
        <v>23.609121289162623</v>
      </c>
      <c r="AQ205">
        <f t="shared" si="136"/>
        <v>-26.020599913279625</v>
      </c>
      <c r="AR205" s="28">
        <f t="shared" si="159"/>
        <v>-13.933715595644582</v>
      </c>
      <c r="AS205" s="30">
        <f t="shared" si="160"/>
        <v>-150.48568683711787</v>
      </c>
      <c r="AT205" s="28">
        <f t="shared" si="148"/>
        <v>4.5519973478974049E-4</v>
      </c>
      <c r="AU205" s="28">
        <f t="shared" si="149"/>
        <v>0.58658058399963398</v>
      </c>
      <c r="AV205" s="29">
        <f t="shared" si="150"/>
        <v>-1.1380588285781471E-6</v>
      </c>
      <c r="AW205" s="28">
        <f t="shared" si="151"/>
        <v>-2.9330051356917186E-2</v>
      </c>
      <c r="AX205" s="31">
        <f t="shared" si="161"/>
        <v>4.5406167596116233E-4</v>
      </c>
      <c r="AY205" s="28">
        <f t="shared" si="162"/>
        <v>0.55725053264271684</v>
      </c>
      <c r="AZ205" s="8">
        <f t="shared" si="163"/>
        <v>-13.93326153396862</v>
      </c>
      <c r="BA205" s="8">
        <f t="shared" si="164"/>
        <v>-149.92843630447516</v>
      </c>
      <c r="BB205" s="8">
        <f t="shared" si="165"/>
        <v>30.071563695524844</v>
      </c>
      <c r="BD205" s="32">
        <f t="shared" si="166"/>
        <v>-14</v>
      </c>
      <c r="BE205" s="32">
        <f t="shared" si="167"/>
        <v>-150</v>
      </c>
      <c r="BF205" s="32">
        <f t="shared" si="168"/>
        <v>30</v>
      </c>
    </row>
    <row r="206" spans="22:58" x14ac:dyDescent="0.2">
      <c r="V206" s="27">
        <v>3.02</v>
      </c>
      <c r="W206" s="32">
        <f t="shared" si="152"/>
        <v>10471.285480508999</v>
      </c>
      <c r="X206">
        <f t="shared" si="137"/>
        <v>-2.0749887507672389</v>
      </c>
      <c r="Y206" s="28">
        <f t="shared" si="138"/>
        <v>-28.323894229961908</v>
      </c>
      <c r="Z206" s="28">
        <f t="shared" si="139"/>
        <v>-87.801965764979499</v>
      </c>
      <c r="AA206" s="28">
        <f t="shared" si="140"/>
        <v>1.9296228623634</v>
      </c>
      <c r="AB206" s="28">
        <f t="shared" si="141"/>
        <v>-36.794353797983938</v>
      </c>
      <c r="AC206" s="28">
        <f t="shared" si="153"/>
        <v>3.2754843813314922E-4</v>
      </c>
      <c r="AD206" s="28">
        <f t="shared" si="142"/>
        <v>0.49758297644242339</v>
      </c>
      <c r="AE206" s="28">
        <f t="shared" si="154"/>
        <v>-28.468932569927617</v>
      </c>
      <c r="AF206" s="28">
        <f t="shared" si="155"/>
        <v>-124.098736586521</v>
      </c>
      <c r="AG206" s="28">
        <f t="shared" si="134"/>
        <v>92.110410468749379</v>
      </c>
      <c r="AH206" s="28">
        <f t="shared" si="143"/>
        <v>-83.625302246796522</v>
      </c>
      <c r="AI206" s="28">
        <f t="shared" si="144"/>
        <v>-89.996225516594109</v>
      </c>
      <c r="AJ206" s="28">
        <f t="shared" si="156"/>
        <v>8.3241842916453095</v>
      </c>
      <c r="AK206" s="28">
        <f t="shared" si="145"/>
        <v>67.447957569320636</v>
      </c>
      <c r="AL206" s="29">
        <f t="shared" si="146"/>
        <v>-2.2605699646116695E-2</v>
      </c>
      <c r="AM206" s="28">
        <f t="shared" si="147"/>
        <v>-4.1319119296460487</v>
      </c>
      <c r="AN206" s="28">
        <f t="shared" si="157"/>
        <v>16.786686813952048</v>
      </c>
      <c r="AO206" s="28">
        <f t="shared" si="158"/>
        <v>-26.680179876919521</v>
      </c>
      <c r="AP206">
        <f t="shared" si="135"/>
        <v>23.609121289162623</v>
      </c>
      <c r="AQ206">
        <f t="shared" si="136"/>
        <v>-26.020599913279625</v>
      </c>
      <c r="AR206" s="28">
        <f t="shared" si="159"/>
        <v>-14.093724380092571</v>
      </c>
      <c r="AS206" s="30">
        <f t="shared" si="160"/>
        <v>-150.77891646344051</v>
      </c>
      <c r="AT206" s="28">
        <f t="shared" si="148"/>
        <v>4.7665146014594991E-4</v>
      </c>
      <c r="AU206" s="28">
        <f t="shared" si="149"/>
        <v>0.60024281271158031</v>
      </c>
      <c r="AV206" s="29">
        <f t="shared" si="150"/>
        <v>-1.1916938818170667E-6</v>
      </c>
      <c r="AW206" s="28">
        <f t="shared" si="151"/>
        <v>-3.001323589321421E-2</v>
      </c>
      <c r="AX206" s="31">
        <f t="shared" si="161"/>
        <v>4.7545976626413284E-4</v>
      </c>
      <c r="AY206" s="28">
        <f t="shared" si="162"/>
        <v>0.57022957681836606</v>
      </c>
      <c r="AZ206" s="8">
        <f t="shared" si="163"/>
        <v>-14.093248920326307</v>
      </c>
      <c r="BA206" s="8">
        <f t="shared" si="164"/>
        <v>-150.20868688662213</v>
      </c>
      <c r="BB206" s="8">
        <f t="shared" si="165"/>
        <v>29.791313113377868</v>
      </c>
      <c r="BD206" s="32">
        <f t="shared" si="166"/>
        <v>-14</v>
      </c>
      <c r="BE206" s="32">
        <f t="shared" si="167"/>
        <v>-150</v>
      </c>
      <c r="BF206" s="32">
        <f t="shared" si="168"/>
        <v>30</v>
      </c>
    </row>
    <row r="207" spans="22:58" x14ac:dyDescent="0.2">
      <c r="V207" s="27">
        <v>3.03</v>
      </c>
      <c r="W207" s="32">
        <f t="shared" si="152"/>
        <v>10715.193052376069</v>
      </c>
      <c r="X207">
        <f t="shared" si="137"/>
        <v>-2.0749887507672389</v>
      </c>
      <c r="Y207" s="28">
        <f t="shared" si="138"/>
        <v>-28.523606693234736</v>
      </c>
      <c r="Z207" s="28">
        <f t="shared" si="139"/>
        <v>-87.851951718196304</v>
      </c>
      <c r="AA207" s="28">
        <f t="shared" si="140"/>
        <v>2.0024337250358699</v>
      </c>
      <c r="AB207" s="28">
        <f t="shared" si="141"/>
        <v>-37.429131745472773</v>
      </c>
      <c r="AC207" s="28">
        <f t="shared" si="153"/>
        <v>3.4298471089019508E-4</v>
      </c>
      <c r="AD207" s="28">
        <f t="shared" si="142"/>
        <v>0.50917256960884982</v>
      </c>
      <c r="AE207" s="28">
        <f t="shared" si="154"/>
        <v>-28.595818734255214</v>
      </c>
      <c r="AF207" s="28">
        <f t="shared" si="155"/>
        <v>-124.77191089406023</v>
      </c>
      <c r="AG207" s="28">
        <f t="shared" si="134"/>
        <v>92.110410468749379</v>
      </c>
      <c r="AH207" s="28">
        <f t="shared" si="143"/>
        <v>-83.825302245948237</v>
      </c>
      <c r="AI207" s="28">
        <f t="shared" si="144"/>
        <v>-89.996311434325634</v>
      </c>
      <c r="AJ207" s="28">
        <f t="shared" si="156"/>
        <v>8.4953379021404505</v>
      </c>
      <c r="AK207" s="28">
        <f t="shared" si="145"/>
        <v>67.911444503527861</v>
      </c>
      <c r="AL207" s="29">
        <f t="shared" si="146"/>
        <v>-2.3668175560100708E-2</v>
      </c>
      <c r="AM207" s="28">
        <f t="shared" si="147"/>
        <v>-4.2278114936398987</v>
      </c>
      <c r="AN207" s="28">
        <f t="shared" si="157"/>
        <v>16.75677794938149</v>
      </c>
      <c r="AO207" s="28">
        <f t="shared" si="158"/>
        <v>-26.312678424437671</v>
      </c>
      <c r="AP207">
        <f t="shared" si="135"/>
        <v>23.609121289162623</v>
      </c>
      <c r="AQ207">
        <f t="shared" si="136"/>
        <v>-26.020599913279625</v>
      </c>
      <c r="AR207" s="28">
        <f t="shared" si="159"/>
        <v>-14.250519408990726</v>
      </c>
      <c r="AS207" s="30">
        <f t="shared" si="160"/>
        <v>-151.0845893184979</v>
      </c>
      <c r="AT207" s="28">
        <f t="shared" si="148"/>
        <v>4.9911406060259623E-4</v>
      </c>
      <c r="AU207" s="28">
        <f t="shared" si="149"/>
        <v>0.61422320493511873</v>
      </c>
      <c r="AV207" s="29">
        <f t="shared" si="150"/>
        <v>-1.2478566762286806E-6</v>
      </c>
      <c r="AW207" s="28">
        <f t="shared" si="151"/>
        <v>-3.0712333832805059E-2</v>
      </c>
      <c r="AX207" s="31">
        <f t="shared" si="161"/>
        <v>4.9786620392636757E-4</v>
      </c>
      <c r="AY207" s="28">
        <f t="shared" si="162"/>
        <v>0.5835108711023137</v>
      </c>
      <c r="AZ207" s="8">
        <f t="shared" si="163"/>
        <v>-14.250021542786801</v>
      </c>
      <c r="BA207" s="8">
        <f t="shared" si="164"/>
        <v>-150.5010784473956</v>
      </c>
      <c r="BB207" s="8">
        <f t="shared" si="165"/>
        <v>29.498921552604401</v>
      </c>
      <c r="BD207" s="32">
        <f t="shared" si="166"/>
        <v>-14</v>
      </c>
      <c r="BE207" s="32">
        <f t="shared" si="167"/>
        <v>-151</v>
      </c>
      <c r="BF207" s="32">
        <f t="shared" si="168"/>
        <v>29</v>
      </c>
    </row>
    <row r="208" spans="22:58" x14ac:dyDescent="0.2">
      <c r="V208" s="27">
        <v>3.04</v>
      </c>
      <c r="W208" s="32">
        <f t="shared" si="152"/>
        <v>10964.781961431863</v>
      </c>
      <c r="X208">
        <f t="shared" si="137"/>
        <v>-2.0749887507672389</v>
      </c>
      <c r="Y208" s="28">
        <f t="shared" si="138"/>
        <v>-28.723332080019716</v>
      </c>
      <c r="Z208" s="28">
        <f t="shared" si="139"/>
        <v>-87.900803013475439</v>
      </c>
      <c r="AA208" s="28">
        <f t="shared" si="140"/>
        <v>2.077389917859068</v>
      </c>
      <c r="AB208" s="28">
        <f t="shared" si="141"/>
        <v>-38.067738614272365</v>
      </c>
      <c r="AC208" s="28">
        <f t="shared" si="153"/>
        <v>3.5914841396297067E-4</v>
      </c>
      <c r="AD208" s="28">
        <f t="shared" si="142"/>
        <v>0.52103207593731882</v>
      </c>
      <c r="AE208" s="28">
        <f t="shared" si="154"/>
        <v>-28.720571764513924</v>
      </c>
      <c r="AF208" s="28">
        <f t="shared" si="155"/>
        <v>-125.4475095518105</v>
      </c>
      <c r="AG208" s="28">
        <f t="shared" si="134"/>
        <v>92.110410468749379</v>
      </c>
      <c r="AH208" s="28">
        <f t="shared" si="143"/>
        <v>-84.025302245138136</v>
      </c>
      <c r="AI208" s="28">
        <f t="shared" si="144"/>
        <v>-89.996395396330854</v>
      </c>
      <c r="AJ208" s="28">
        <f t="shared" si="156"/>
        <v>8.6676097933709126</v>
      </c>
      <c r="AK208" s="28">
        <f t="shared" si="145"/>
        <v>68.367340802801024</v>
      </c>
      <c r="AL208" s="29">
        <f t="shared" si="146"/>
        <v>-2.4780445899297118E-2</v>
      </c>
      <c r="AM208" s="28">
        <f t="shared" si="147"/>
        <v>-4.3259202803222214</v>
      </c>
      <c r="AN208" s="28">
        <f t="shared" si="157"/>
        <v>16.727937571082862</v>
      </c>
      <c r="AO208" s="28">
        <f t="shared" si="158"/>
        <v>-25.954974873852052</v>
      </c>
      <c r="AP208">
        <f t="shared" si="135"/>
        <v>23.609121289162623</v>
      </c>
      <c r="AQ208">
        <f t="shared" si="136"/>
        <v>-26.020599913279625</v>
      </c>
      <c r="AR208" s="28">
        <f t="shared" si="159"/>
        <v>-14.404112817548064</v>
      </c>
      <c r="AS208" s="30">
        <f t="shared" si="160"/>
        <v>-151.40248442566255</v>
      </c>
      <c r="AT208" s="28">
        <f t="shared" si="148"/>
        <v>5.2263516628042836E-4</v>
      </c>
      <c r="AU208" s="28">
        <f t="shared" si="149"/>
        <v>0.62852916659653091</v>
      </c>
      <c r="AV208" s="29">
        <f t="shared" si="150"/>
        <v>-1.3066663400735229E-6</v>
      </c>
      <c r="AW208" s="28">
        <f t="shared" si="151"/>
        <v>-3.142771584583786E-2</v>
      </c>
      <c r="AX208" s="31">
        <f t="shared" si="161"/>
        <v>5.2132849994035479E-4</v>
      </c>
      <c r="AY208" s="28">
        <f t="shared" si="162"/>
        <v>0.5971014507506931</v>
      </c>
      <c r="AZ208" s="8">
        <f t="shared" si="163"/>
        <v>-14.403591489048123</v>
      </c>
      <c r="BA208" s="8">
        <f t="shared" si="164"/>
        <v>-150.80538297491185</v>
      </c>
      <c r="BB208" s="8">
        <f t="shared" si="165"/>
        <v>29.194617025088149</v>
      </c>
      <c r="BD208" s="32">
        <f t="shared" si="166"/>
        <v>-14</v>
      </c>
      <c r="BE208" s="32">
        <f t="shared" si="167"/>
        <v>-151</v>
      </c>
      <c r="BF208" s="32">
        <f t="shared" si="168"/>
        <v>29</v>
      </c>
    </row>
    <row r="209" spans="22:58" x14ac:dyDescent="0.2">
      <c r="V209" s="27">
        <v>3.05</v>
      </c>
      <c r="W209" s="32">
        <f t="shared" si="152"/>
        <v>11220.184543019637</v>
      </c>
      <c r="X209">
        <f t="shared" si="137"/>
        <v>-2.0749887507672389</v>
      </c>
      <c r="Y209" s="28">
        <f t="shared" si="138"/>
        <v>-28.923069810224682</v>
      </c>
      <c r="Z209" s="28">
        <f t="shared" si="139"/>
        <v>-87.948545268156934</v>
      </c>
      <c r="AA209" s="28">
        <f t="shared" si="140"/>
        <v>2.1545163201499853</v>
      </c>
      <c r="AB209" s="28">
        <f t="shared" si="141"/>
        <v>-38.709878365525512</v>
      </c>
      <c r="AC209" s="28">
        <f t="shared" si="153"/>
        <v>3.7607382441517631E-4</v>
      </c>
      <c r="AD209" s="28">
        <f t="shared" si="142"/>
        <v>0.5331677794278793</v>
      </c>
      <c r="AE209" s="28">
        <f t="shared" si="154"/>
        <v>-28.843166167017522</v>
      </c>
      <c r="AF209" s="28">
        <f t="shared" si="155"/>
        <v>-126.12525585425456</v>
      </c>
      <c r="AG209" s="28">
        <f t="shared" si="134"/>
        <v>92.110410468749379</v>
      </c>
      <c r="AH209" s="28">
        <f t="shared" si="143"/>
        <v>-84.225302244364499</v>
      </c>
      <c r="AI209" s="28">
        <f t="shared" si="144"/>
        <v>-89.996477447127504</v>
      </c>
      <c r="AJ209" s="28">
        <f t="shared" si="156"/>
        <v>8.8409633633448141</v>
      </c>
      <c r="AK209" s="28">
        <f t="shared" si="145"/>
        <v>68.81565721977681</v>
      </c>
      <c r="AL209" s="29">
        <f t="shared" si="146"/>
        <v>-2.594483068787401E-2</v>
      </c>
      <c r="AM209" s="28">
        <f t="shared" si="147"/>
        <v>-4.4262880057074518</v>
      </c>
      <c r="AN209" s="28">
        <f t="shared" si="157"/>
        <v>16.700126757041819</v>
      </c>
      <c r="AO209" s="28">
        <f t="shared" si="158"/>
        <v>-25.607108233058145</v>
      </c>
      <c r="AP209">
        <f t="shared" si="135"/>
        <v>23.609121289162623</v>
      </c>
      <c r="AQ209">
        <f t="shared" si="136"/>
        <v>-26.020599913279625</v>
      </c>
      <c r="AR209" s="28">
        <f t="shared" si="159"/>
        <v>-14.554518034092705</v>
      </c>
      <c r="AS209" s="30">
        <f t="shared" si="160"/>
        <v>-151.7323640873127</v>
      </c>
      <c r="AT209" s="28">
        <f t="shared" si="148"/>
        <v>5.4726465098428774E-4</v>
      </c>
      <c r="AU209" s="28">
        <f t="shared" si="149"/>
        <v>0.64316827576692159</v>
      </c>
      <c r="AV209" s="29">
        <f t="shared" si="150"/>
        <v>-1.3682476188260803E-6</v>
      </c>
      <c r="AW209" s="28">
        <f t="shared" si="151"/>
        <v>-3.2159761236432334E-2</v>
      </c>
      <c r="AX209" s="31">
        <f t="shared" si="161"/>
        <v>5.4589640336546162E-4</v>
      </c>
      <c r="AY209" s="28">
        <f t="shared" si="162"/>
        <v>0.61100851453048921</v>
      </c>
      <c r="AZ209" s="8">
        <f t="shared" si="163"/>
        <v>-14.553972137689341</v>
      </c>
      <c r="BA209" s="8">
        <f t="shared" si="164"/>
        <v>-151.12135557278222</v>
      </c>
      <c r="BB209" s="8">
        <f t="shared" si="165"/>
        <v>28.878644427217779</v>
      </c>
      <c r="BD209" s="32">
        <f t="shared" si="166"/>
        <v>-15</v>
      </c>
      <c r="BE209" s="32">
        <f t="shared" si="167"/>
        <v>-151</v>
      </c>
      <c r="BF209" s="32">
        <f t="shared" si="168"/>
        <v>29</v>
      </c>
    </row>
    <row r="210" spans="22:58" x14ac:dyDescent="0.2">
      <c r="V210" s="27">
        <v>3.06</v>
      </c>
      <c r="W210" s="32">
        <f t="shared" si="152"/>
        <v>11481.536214968839</v>
      </c>
      <c r="X210">
        <f t="shared" si="137"/>
        <v>-2.0749887507672389</v>
      </c>
      <c r="Y210" s="28">
        <f t="shared" si="138"/>
        <v>-29.122819329728834</v>
      </c>
      <c r="Z210" s="28">
        <f t="shared" si="139"/>
        <v>-87.995203530476985</v>
      </c>
      <c r="AA210" s="28">
        <f t="shared" si="140"/>
        <v>2.2338359072265548</v>
      </c>
      <c r="AB210" s="28">
        <f t="shared" si="141"/>
        <v>-39.355246246868347</v>
      </c>
      <c r="AC210" s="28">
        <f t="shared" si="153"/>
        <v>3.9379683418994392E-4</v>
      </c>
      <c r="AD210" s="28">
        <f t="shared" si="142"/>
        <v>0.54558611023314174</v>
      </c>
      <c r="AE210" s="28">
        <f t="shared" si="154"/>
        <v>-28.963578376435329</v>
      </c>
      <c r="AF210" s="28">
        <f t="shared" si="155"/>
        <v>-126.80486366711219</v>
      </c>
      <c r="AG210" s="28">
        <f t="shared" si="134"/>
        <v>92.110410468749379</v>
      </c>
      <c r="AH210" s="28">
        <f t="shared" si="143"/>
        <v>-84.425302243625694</v>
      </c>
      <c r="AI210" s="28">
        <f t="shared" si="144"/>
        <v>-89.996557630220011</v>
      </c>
      <c r="AJ210" s="28">
        <f t="shared" si="156"/>
        <v>9.0153626869411259</v>
      </c>
      <c r="AK210" s="28">
        <f t="shared" si="145"/>
        <v>69.256411815893969</v>
      </c>
      <c r="AL210" s="29">
        <f t="shared" si="146"/>
        <v>-2.7163756735015431E-2</v>
      </c>
      <c r="AM210" s="28">
        <f t="shared" si="147"/>
        <v>-4.5289654207923613</v>
      </c>
      <c r="AN210" s="28">
        <f t="shared" si="157"/>
        <v>16.673307155329795</v>
      </c>
      <c r="AO210" s="28">
        <f t="shared" si="158"/>
        <v>-25.269111235118402</v>
      </c>
      <c r="AP210">
        <f t="shared" si="135"/>
        <v>23.609121289162623</v>
      </c>
      <c r="AQ210">
        <f t="shared" si="136"/>
        <v>-26.020599913279625</v>
      </c>
      <c r="AR210" s="28">
        <f t="shared" si="159"/>
        <v>-14.701749845222537</v>
      </c>
      <c r="AS210" s="30">
        <f t="shared" si="160"/>
        <v>-152.07397490223059</v>
      </c>
      <c r="AT210" s="28">
        <f t="shared" si="148"/>
        <v>5.7305473783619018E-4</v>
      </c>
      <c r="AU210" s="28">
        <f t="shared" si="149"/>
        <v>0.6581482866461601</v>
      </c>
      <c r="AV210" s="29">
        <f t="shared" si="150"/>
        <v>-1.43273113168652E-6</v>
      </c>
      <c r="AW210" s="28">
        <f t="shared" si="151"/>
        <v>-3.2908858143787897E-2</v>
      </c>
      <c r="AX210" s="31">
        <f t="shared" si="161"/>
        <v>5.7162200670450363E-4</v>
      </c>
      <c r="AY210" s="28">
        <f t="shared" si="162"/>
        <v>0.62523942850237224</v>
      </c>
      <c r="AZ210" s="8">
        <f t="shared" si="163"/>
        <v>-14.701178223215832</v>
      </c>
      <c r="BA210" s="8">
        <f t="shared" si="164"/>
        <v>-151.44873547372822</v>
      </c>
      <c r="BB210" s="8">
        <f t="shared" si="165"/>
        <v>28.55126452627178</v>
      </c>
      <c r="BD210" s="32">
        <f t="shared" si="166"/>
        <v>-15</v>
      </c>
      <c r="BE210" s="32">
        <f t="shared" si="167"/>
        <v>-151</v>
      </c>
      <c r="BF210" s="32">
        <f t="shared" si="168"/>
        <v>29</v>
      </c>
    </row>
    <row r="211" spans="22:58" x14ac:dyDescent="0.2">
      <c r="V211" s="27">
        <v>3.07</v>
      </c>
      <c r="W211" s="32">
        <f t="shared" si="152"/>
        <v>11748.975549395294</v>
      </c>
      <c r="X211">
        <f t="shared" si="137"/>
        <v>-2.0749887507672389</v>
      </c>
      <c r="Y211" s="28">
        <f t="shared" si="138"/>
        <v>-29.322580109225726</v>
      </c>
      <c r="Z211" s="28">
        <f t="shared" si="139"/>
        <v>-88.040802291591007</v>
      </c>
      <c r="AA211" s="28">
        <f t="shared" si="140"/>
        <v>2.3153696607124625</v>
      </c>
      <c r="AB211" s="28">
        <f t="shared" si="141"/>
        <v>-40.003529441782312</v>
      </c>
      <c r="AC211" s="28">
        <f t="shared" si="153"/>
        <v>4.1235502616488893E-4</v>
      </c>
      <c r="AD211" s="28">
        <f t="shared" si="142"/>
        <v>0.55829364804682946</v>
      </c>
      <c r="AE211" s="28">
        <f t="shared" si="154"/>
        <v>-29.081786844254339</v>
      </c>
      <c r="AF211" s="28">
        <f t="shared" si="155"/>
        <v>-127.4860380853265</v>
      </c>
      <c r="AG211" s="28">
        <f t="shared" si="134"/>
        <v>92.110410468749379</v>
      </c>
      <c r="AH211" s="28">
        <f t="shared" si="143"/>
        <v>-84.625302242920114</v>
      </c>
      <c r="AI211" s="28">
        <f t="shared" si="144"/>
        <v>-89.996635988122534</v>
      </c>
      <c r="AJ211" s="28">
        <f t="shared" si="156"/>
        <v>9.1907725453372038</v>
      </c>
      <c r="AK211" s="28">
        <f t="shared" si="145"/>
        <v>69.689629568863054</v>
      </c>
      <c r="AL211" s="29">
        <f t="shared" si="146"/>
        <v>-2.8439762424490152E-2</v>
      </c>
      <c r="AM211" s="28">
        <f t="shared" si="147"/>
        <v>-4.6340043270605129</v>
      </c>
      <c r="AN211" s="28">
        <f t="shared" si="157"/>
        <v>16.647441008741978</v>
      </c>
      <c r="AO211" s="28">
        <f t="shared" si="158"/>
        <v>-24.941010746319993</v>
      </c>
      <c r="AP211">
        <f t="shared" si="135"/>
        <v>23.609121289162623</v>
      </c>
      <c r="AQ211">
        <f t="shared" si="136"/>
        <v>-26.020599913279625</v>
      </c>
      <c r="AR211" s="28">
        <f t="shared" si="159"/>
        <v>-14.845824459629362</v>
      </c>
      <c r="AS211" s="30">
        <f t="shared" si="160"/>
        <v>-152.42704883164649</v>
      </c>
      <c r="AT211" s="28">
        <f t="shared" si="148"/>
        <v>6.0006010988630082E-4</v>
      </c>
      <c r="AU211" s="28">
        <f t="shared" si="149"/>
        <v>0.67347713363775941</v>
      </c>
      <c r="AV211" s="29">
        <f t="shared" si="150"/>
        <v>-1.5002536570223047E-6</v>
      </c>
      <c r="AW211" s="28">
        <f t="shared" si="151"/>
        <v>-3.367540374797523E-2</v>
      </c>
      <c r="AX211" s="31">
        <f t="shared" si="161"/>
        <v>5.9855985622927848E-4</v>
      </c>
      <c r="AY211" s="28">
        <f t="shared" si="162"/>
        <v>0.63980172988978423</v>
      </c>
      <c r="AZ211" s="8">
        <f t="shared" si="163"/>
        <v>-14.845225899773133</v>
      </c>
      <c r="BA211" s="8">
        <f t="shared" si="164"/>
        <v>-151.78724710175669</v>
      </c>
      <c r="BB211" s="8">
        <f t="shared" si="165"/>
        <v>28.212752898243309</v>
      </c>
      <c r="BD211" s="32">
        <f t="shared" si="166"/>
        <v>-15</v>
      </c>
      <c r="BE211" s="32">
        <f t="shared" si="167"/>
        <v>-152</v>
      </c>
      <c r="BF211" s="32">
        <f t="shared" si="168"/>
        <v>28</v>
      </c>
    </row>
    <row r="212" spans="22:58" x14ac:dyDescent="0.2">
      <c r="V212" s="27">
        <v>3.08</v>
      </c>
      <c r="W212" s="32">
        <f t="shared" si="152"/>
        <v>12022.644346174138</v>
      </c>
      <c r="X212">
        <f t="shared" si="137"/>
        <v>-2.0749887507672389</v>
      </c>
      <c r="Y212" s="28">
        <f t="shared" si="138"/>
        <v>-29.522351643117556</v>
      </c>
      <c r="Z212" s="28">
        <f t="shared" si="139"/>
        <v>-88.085365497384856</v>
      </c>
      <c r="AA212" s="28">
        <f t="shared" si="140"/>
        <v>2.3991364853541111</v>
      </c>
      <c r="AB212" s="28">
        <f t="shared" si="141"/>
        <v>-40.654407766678823</v>
      </c>
      <c r="AC212" s="28">
        <f t="shared" si="153"/>
        <v>4.317877537836981E-4</v>
      </c>
      <c r="AD212" s="28">
        <f t="shared" si="142"/>
        <v>0.57129712557014722</v>
      </c>
      <c r="AE212" s="28">
        <f t="shared" si="154"/>
        <v>-29.197772120776904</v>
      </c>
      <c r="AF212" s="28">
        <f t="shared" si="155"/>
        <v>-128.16847613849353</v>
      </c>
      <c r="AG212" s="28">
        <f t="shared" si="134"/>
        <v>92.110410468749379</v>
      </c>
      <c r="AH212" s="28">
        <f t="shared" si="143"/>
        <v>-84.825302242246309</v>
      </c>
      <c r="AI212" s="28">
        <f t="shared" si="144"/>
        <v>-89.996712562381433</v>
      </c>
      <c r="AJ212" s="28">
        <f t="shared" si="156"/>
        <v>9.3671584513978932</v>
      </c>
      <c r="AK212" s="28">
        <f t="shared" si="145"/>
        <v>70.11534198328259</v>
      </c>
      <c r="AL212" s="29">
        <f t="shared" si="146"/>
        <v>-2.97755027069962E-2</v>
      </c>
      <c r="AM212" s="28">
        <f t="shared" si="147"/>
        <v>-4.7414575917563733</v>
      </c>
      <c r="AN212" s="28">
        <f t="shared" si="157"/>
        <v>16.622491175193964</v>
      </c>
      <c r="AO212" s="28">
        <f t="shared" si="158"/>
        <v>-24.622828170855215</v>
      </c>
      <c r="AP212">
        <f t="shared" si="135"/>
        <v>23.609121289162623</v>
      </c>
      <c r="AQ212">
        <f t="shared" si="136"/>
        <v>-26.020599913279625</v>
      </c>
      <c r="AR212" s="28">
        <f t="shared" si="159"/>
        <v>-14.986759569699942</v>
      </c>
      <c r="AS212" s="30">
        <f t="shared" si="160"/>
        <v>-152.79130430934873</v>
      </c>
      <c r="AT212" s="28">
        <f t="shared" si="148"/>
        <v>6.2833802593038456E-4</v>
      </c>
      <c r="AU212" s="28">
        <f t="shared" si="149"/>
        <v>0.68916293551671104</v>
      </c>
      <c r="AV212" s="29">
        <f t="shared" si="150"/>
        <v>-1.5709584216671813E-6</v>
      </c>
      <c r="AW212" s="28">
        <f t="shared" si="151"/>
        <v>-3.4459804480521952E-2</v>
      </c>
      <c r="AX212" s="31">
        <f t="shared" si="161"/>
        <v>6.2676706750871734E-4</v>
      </c>
      <c r="AY212" s="28">
        <f t="shared" si="162"/>
        <v>0.65470313103618905</v>
      </c>
      <c r="AZ212" s="8">
        <f t="shared" si="163"/>
        <v>-14.986132802632433</v>
      </c>
      <c r="BA212" s="8">
        <f t="shared" si="164"/>
        <v>-152.13660117831253</v>
      </c>
      <c r="BB212" s="8">
        <f t="shared" si="165"/>
        <v>27.863398821687468</v>
      </c>
      <c r="BD212" s="32">
        <f t="shared" si="166"/>
        <v>-15</v>
      </c>
      <c r="BE212" s="32">
        <f t="shared" si="167"/>
        <v>-152</v>
      </c>
      <c r="BF212" s="32">
        <f t="shared" si="168"/>
        <v>28</v>
      </c>
    </row>
    <row r="213" spans="22:58" x14ac:dyDescent="0.2">
      <c r="V213" s="27">
        <v>3.09</v>
      </c>
      <c r="W213" s="32">
        <f t="shared" si="152"/>
        <v>12302.687708123824</v>
      </c>
      <c r="X213">
        <f t="shared" si="137"/>
        <v>-2.0749887507672389</v>
      </c>
      <c r="Y213" s="28">
        <f t="shared" si="138"/>
        <v>-29.722133448457988</v>
      </c>
      <c r="Z213" s="28">
        <f t="shared" si="139"/>
        <v>-88.128916560074657</v>
      </c>
      <c r="AA213" s="28">
        <f t="shared" si="140"/>
        <v>2.4851531330320835</v>
      </c>
      <c r="AB213" s="28">
        <f t="shared" si="141"/>
        <v>-41.307554412351429</v>
      </c>
      <c r="AC213" s="28">
        <f t="shared" si="153"/>
        <v>4.5213622444506497E-4</v>
      </c>
      <c r="AD213" s="28">
        <f t="shared" si="142"/>
        <v>0.58460343205766718</v>
      </c>
      <c r="AE213" s="28">
        <f t="shared" si="154"/>
        <v>-29.311516929968697</v>
      </c>
      <c r="AF213" s="28">
        <f t="shared" si="155"/>
        <v>-128.85186754036843</v>
      </c>
      <c r="AG213" s="28">
        <f t="shared" si="134"/>
        <v>92.110410468749379</v>
      </c>
      <c r="AH213" s="28">
        <f t="shared" si="143"/>
        <v>-85.02530224160283</v>
      </c>
      <c r="AI213" s="28">
        <f t="shared" si="144"/>
        <v>-89.996787393597401</v>
      </c>
      <c r="AJ213" s="28">
        <f t="shared" si="156"/>
        <v>9.5444866712170686</v>
      </c>
      <c r="AK213" s="28">
        <f t="shared" si="145"/>
        <v>70.533586705919006</v>
      </c>
      <c r="AL213" s="29">
        <f t="shared" si="146"/>
        <v>-3.1173754302695669E-2</v>
      </c>
      <c r="AM213" s="28">
        <f t="shared" si="147"/>
        <v>-4.8513791628840135</v>
      </c>
      <c r="AN213" s="28">
        <f t="shared" si="157"/>
        <v>16.598421144060922</v>
      </c>
      <c r="AO213" s="28">
        <f t="shared" si="158"/>
        <v>-24.31457985056241</v>
      </c>
      <c r="AP213">
        <f t="shared" si="135"/>
        <v>23.609121289162623</v>
      </c>
      <c r="AQ213">
        <f t="shared" si="136"/>
        <v>-26.020599913279625</v>
      </c>
      <c r="AR213" s="28">
        <f t="shared" si="159"/>
        <v>-15.124574410024778</v>
      </c>
      <c r="AS213" s="30">
        <f t="shared" si="160"/>
        <v>-153.16644739093084</v>
      </c>
      <c r="AT213" s="28">
        <f t="shared" si="148"/>
        <v>6.5794844175644186E-4</v>
      </c>
      <c r="AU213" s="28">
        <f t="shared" si="149"/>
        <v>0.70521399969226384</v>
      </c>
      <c r="AV213" s="29">
        <f t="shared" si="150"/>
        <v>-1.6449953960062072E-6</v>
      </c>
      <c r="AW213" s="28">
        <f t="shared" si="151"/>
        <v>-3.5262476239902321E-2</v>
      </c>
      <c r="AX213" s="31">
        <f t="shared" si="161"/>
        <v>6.563034463604356E-4</v>
      </c>
      <c r="AY213" s="28">
        <f t="shared" si="162"/>
        <v>0.66995152345236153</v>
      </c>
      <c r="AZ213" s="8">
        <f t="shared" si="163"/>
        <v>-15.123918106578417</v>
      </c>
      <c r="BA213" s="8">
        <f t="shared" si="164"/>
        <v>-152.49649586747847</v>
      </c>
      <c r="BB213" s="8">
        <f t="shared" si="165"/>
        <v>27.503504132521527</v>
      </c>
      <c r="BD213" s="32">
        <f t="shared" si="166"/>
        <v>-15</v>
      </c>
      <c r="BE213" s="32">
        <f t="shared" si="167"/>
        <v>-152</v>
      </c>
      <c r="BF213" s="32">
        <f t="shared" si="168"/>
        <v>28</v>
      </c>
    </row>
    <row r="214" spans="22:58" x14ac:dyDescent="0.2">
      <c r="V214" s="27">
        <v>3.1</v>
      </c>
      <c r="W214" s="32">
        <f t="shared" si="152"/>
        <v>12589.25411794168</v>
      </c>
      <c r="X214">
        <f t="shared" si="137"/>
        <v>-2.0749887507672389</v>
      </c>
      <c r="Y214" s="28">
        <f t="shared" si="138"/>
        <v>-29.92192506394192</v>
      </c>
      <c r="Z214" s="28">
        <f t="shared" si="139"/>
        <v>-88.171478369596542</v>
      </c>
      <c r="AA214" s="28">
        <f t="shared" si="140"/>
        <v>2.5734341346029765</v>
      </c>
      <c r="AB214" s="28">
        <f t="shared" si="141"/>
        <v>-41.962636725948386</v>
      </c>
      <c r="AC214" s="28">
        <f t="shared" si="153"/>
        <v>4.734435867969559E-4</v>
      </c>
      <c r="AD214" s="28">
        <f t="shared" si="142"/>
        <v>0.59821961694452952</v>
      </c>
      <c r="AE214" s="28">
        <f t="shared" si="154"/>
        <v>-29.423006236519388</v>
      </c>
      <c r="AF214" s="28">
        <f t="shared" si="155"/>
        <v>-129.53589547860039</v>
      </c>
      <c r="AG214" s="28">
        <f t="shared" si="134"/>
        <v>92.110410468749379</v>
      </c>
      <c r="AH214" s="28">
        <f t="shared" si="143"/>
        <v>-85.225302240988299</v>
      </c>
      <c r="AI214" s="28">
        <f t="shared" si="144"/>
        <v>-89.996860521446948</v>
      </c>
      <c r="AJ214" s="28">
        <f t="shared" si="156"/>
        <v>9.7227242420105018</v>
      </c>
      <c r="AK214" s="28">
        <f t="shared" si="145"/>
        <v>70.944407147008548</v>
      </c>
      <c r="AL214" s="29">
        <f t="shared" si="146"/>
        <v>-3.2637421121483677E-2</v>
      </c>
      <c r="AM214" s="28">
        <f t="shared" si="147"/>
        <v>-4.9638240838822574</v>
      </c>
      <c r="AN214" s="28">
        <f t="shared" si="157"/>
        <v>16.575195048650098</v>
      </c>
      <c r="AO214" s="28">
        <f t="shared" si="158"/>
        <v>-24.016277458320658</v>
      </c>
      <c r="AP214">
        <f t="shared" si="135"/>
        <v>23.609121289162623</v>
      </c>
      <c r="AQ214">
        <f t="shared" si="136"/>
        <v>-26.020599913279625</v>
      </c>
      <c r="AR214" s="28">
        <f t="shared" si="159"/>
        <v>-15.259289811986292</v>
      </c>
      <c r="AS214" s="30">
        <f t="shared" si="160"/>
        <v>-153.55217293692107</v>
      </c>
      <c r="AT214" s="28">
        <f t="shared" si="148"/>
        <v>6.8895413710678283E-4</v>
      </c>
      <c r="AU214" s="28">
        <f t="shared" si="149"/>
        <v>0.72163882656774037</v>
      </c>
      <c r="AV214" s="29">
        <f t="shared" si="150"/>
        <v>-1.7225216257052998E-6</v>
      </c>
      <c r="AW214" s="28">
        <f t="shared" si="151"/>
        <v>-3.6083844612046841E-2</v>
      </c>
      <c r="AX214" s="31">
        <f t="shared" si="161"/>
        <v>6.8723161548107752E-4</v>
      </c>
      <c r="AY214" s="28">
        <f t="shared" si="162"/>
        <v>0.68555498195569353</v>
      </c>
      <c r="AZ214" s="8">
        <f t="shared" si="163"/>
        <v>-15.258602580370811</v>
      </c>
      <c r="BA214" s="8">
        <f t="shared" si="164"/>
        <v>-152.86661795496536</v>
      </c>
      <c r="BB214" s="8">
        <f t="shared" si="165"/>
        <v>27.133382045034637</v>
      </c>
      <c r="BD214" s="32">
        <f t="shared" si="166"/>
        <v>-15</v>
      </c>
      <c r="BE214" s="32">
        <f t="shared" si="167"/>
        <v>-153</v>
      </c>
      <c r="BF214" s="32">
        <f t="shared" si="168"/>
        <v>27</v>
      </c>
    </row>
    <row r="215" spans="22:58" x14ac:dyDescent="0.2">
      <c r="V215" s="27">
        <v>3.11</v>
      </c>
      <c r="W215" s="32">
        <f t="shared" si="152"/>
        <v>12882.495516931347</v>
      </c>
      <c r="X215">
        <f t="shared" si="137"/>
        <v>-2.0749887507672389</v>
      </c>
      <c r="Y215" s="28">
        <f t="shared" si="138"/>
        <v>-30.121726048939731</v>
      </c>
      <c r="Z215" s="28">
        <f t="shared" si="139"/>
        <v>-88.213073304787301</v>
      </c>
      <c r="AA215" s="28">
        <f t="shared" si="140"/>
        <v>2.6639917401513107</v>
      </c>
      <c r="AB215" s="28">
        <f t="shared" si="141"/>
        <v>-42.619317029163746</v>
      </c>
      <c r="AC215" s="28">
        <f t="shared" si="153"/>
        <v>4.9575502215742288E-4</v>
      </c>
      <c r="AD215" s="28">
        <f t="shared" si="142"/>
        <v>0.61215289355673463</v>
      </c>
      <c r="AE215" s="28">
        <f t="shared" si="154"/>
        <v>-29.5322273045335</v>
      </c>
      <c r="AF215" s="28">
        <f t="shared" si="155"/>
        <v>-130.22023744039433</v>
      </c>
      <c r="AG215" s="28">
        <f t="shared" si="134"/>
        <v>92.110410468749379</v>
      </c>
      <c r="AH215" s="28">
        <f t="shared" si="143"/>
        <v>-85.425302240401436</v>
      </c>
      <c r="AI215" s="28">
        <f t="shared" si="144"/>
        <v>-89.996931984703437</v>
      </c>
      <c r="AJ215" s="28">
        <f t="shared" si="156"/>
        <v>9.9018389865630887</v>
      </c>
      <c r="AK215" s="28">
        <f t="shared" si="145"/>
        <v>71.34785210878097</v>
      </c>
      <c r="AL215" s="29">
        <f t="shared" si="146"/>
        <v>-3.4169539908742948E-2</v>
      </c>
      <c r="AM215" s="28">
        <f t="shared" si="147"/>
        <v>-5.0788485079239427</v>
      </c>
      <c r="AN215" s="28">
        <f t="shared" si="157"/>
        <v>16.552777675002289</v>
      </c>
      <c r="AO215" s="28">
        <f t="shared" si="158"/>
        <v>-23.727928383846411</v>
      </c>
      <c r="AP215">
        <f t="shared" si="135"/>
        <v>23.609121289162623</v>
      </c>
      <c r="AQ215">
        <f t="shared" si="136"/>
        <v>-26.020599913279625</v>
      </c>
      <c r="AR215" s="28">
        <f t="shared" si="159"/>
        <v>-15.390928253648212</v>
      </c>
      <c r="AS215" s="30">
        <f t="shared" si="160"/>
        <v>-153.94816582424073</v>
      </c>
      <c r="AT215" s="28">
        <f t="shared" si="148"/>
        <v>7.2142084860697545E-4</v>
      </c>
      <c r="AU215" s="28">
        <f t="shared" si="149"/>
        <v>0.73844611399946469</v>
      </c>
      <c r="AV215" s="29">
        <f t="shared" si="150"/>
        <v>-1.8037015518689419E-6</v>
      </c>
      <c r="AW215" s="28">
        <f t="shared" si="151"/>
        <v>-3.6924345095987333E-2</v>
      </c>
      <c r="AX215" s="31">
        <f t="shared" si="161"/>
        <v>7.1961714705510646E-4</v>
      </c>
      <c r="AY215" s="28">
        <f t="shared" si="162"/>
        <v>0.70152176890347739</v>
      </c>
      <c r="AZ215" s="8">
        <f t="shared" si="163"/>
        <v>-15.390208636501157</v>
      </c>
      <c r="BA215" s="8">
        <f t="shared" si="164"/>
        <v>-153.24664405533724</v>
      </c>
      <c r="BB215" s="8">
        <f t="shared" si="165"/>
        <v>26.753355944662758</v>
      </c>
      <c r="BD215" s="32">
        <f t="shared" si="166"/>
        <v>-15</v>
      </c>
      <c r="BE215" s="32">
        <f t="shared" si="167"/>
        <v>-153</v>
      </c>
      <c r="BF215" s="32">
        <f t="shared" si="168"/>
        <v>27</v>
      </c>
    </row>
    <row r="216" spans="22:58" x14ac:dyDescent="0.2">
      <c r="V216" s="27">
        <v>3.12</v>
      </c>
      <c r="W216" s="32">
        <f t="shared" si="152"/>
        <v>13182.567385564089</v>
      </c>
      <c r="X216">
        <f t="shared" si="137"/>
        <v>-2.0749887507672389</v>
      </c>
      <c r="Y216" s="28">
        <f t="shared" si="138"/>
        <v>-30.321535982574375</v>
      </c>
      <c r="Z216" s="28">
        <f t="shared" si="139"/>
        <v>-88.253723244357502</v>
      </c>
      <c r="AA216" s="28">
        <f t="shared" si="140"/>
        <v>2.7568358681674128</v>
      </c>
      <c r="AB216" s="28">
        <f t="shared" si="141"/>
        <v>-43.277253467935232</v>
      </c>
      <c r="AC216" s="28">
        <f t="shared" si="153"/>
        <v>5.191178402175528E-4</v>
      </c>
      <c r="AD216" s="28">
        <f t="shared" si="142"/>
        <v>0.6264106429063796</v>
      </c>
      <c r="AE216" s="28">
        <f t="shared" si="154"/>
        <v>-29.639169747333984</v>
      </c>
      <c r="AF216" s="28">
        <f t="shared" si="155"/>
        <v>-130.90456606938633</v>
      </c>
      <c r="AG216" s="28">
        <f t="shared" si="134"/>
        <v>92.110410468749379</v>
      </c>
      <c r="AH216" s="28">
        <f t="shared" si="143"/>
        <v>-85.625302239840991</v>
      </c>
      <c r="AI216" s="28">
        <f t="shared" si="144"/>
        <v>-89.997001821257598</v>
      </c>
      <c r="AJ216" s="28">
        <f t="shared" si="156"/>
        <v>10.081799524436736</v>
      </c>
      <c r="AK216" s="28">
        <f t="shared" si="145"/>
        <v>71.74397542225519</v>
      </c>
      <c r="AL216" s="29">
        <f t="shared" si="146"/>
        <v>-3.5773286124379966E-2</v>
      </c>
      <c r="AM216" s="28">
        <f t="shared" si="147"/>
        <v>-5.1965097117833086</v>
      </c>
      <c r="AN216" s="28">
        <f t="shared" si="157"/>
        <v>16.531134467220745</v>
      </c>
      <c r="AO216" s="28">
        <f t="shared" si="158"/>
        <v>-23.449536110785715</v>
      </c>
      <c r="AP216">
        <f t="shared" si="135"/>
        <v>23.609121289162623</v>
      </c>
      <c r="AQ216">
        <f t="shared" si="136"/>
        <v>-26.020599913279625</v>
      </c>
      <c r="AR216" s="28">
        <f t="shared" si="159"/>
        <v>-15.519513904230241</v>
      </c>
      <c r="AS216" s="30">
        <f t="shared" si="160"/>
        <v>-154.35410218017205</v>
      </c>
      <c r="AT216" s="28">
        <f t="shared" si="148"/>
        <v>7.5541740894383928E-4</v>
      </c>
      <c r="AU216" s="28">
        <f t="shared" si="149"/>
        <v>0.7556447618569494</v>
      </c>
      <c r="AV216" s="29">
        <f t="shared" si="150"/>
        <v>-1.8887073697710843E-6</v>
      </c>
      <c r="AW216" s="28">
        <f t="shared" si="151"/>
        <v>-3.7784423334757969E-2</v>
      </c>
      <c r="AX216" s="31">
        <f t="shared" si="161"/>
        <v>7.5352870157406821E-4</v>
      </c>
      <c r="AY216" s="28">
        <f t="shared" si="162"/>
        <v>0.71786033852219144</v>
      </c>
      <c r="AZ216" s="8">
        <f t="shared" si="163"/>
        <v>-15.518760375528666</v>
      </c>
      <c r="BA216" s="8">
        <f t="shared" si="164"/>
        <v>-153.63624184164985</v>
      </c>
      <c r="BB216" s="8">
        <f t="shared" si="165"/>
        <v>26.363758158350151</v>
      </c>
      <c r="BD216" s="32">
        <f t="shared" si="166"/>
        <v>-16</v>
      </c>
      <c r="BE216" s="32">
        <f t="shared" si="167"/>
        <v>-154</v>
      </c>
      <c r="BF216" s="32">
        <f t="shared" si="168"/>
        <v>26</v>
      </c>
    </row>
    <row r="217" spans="22:58" x14ac:dyDescent="0.2">
      <c r="V217" s="27">
        <v>3.13</v>
      </c>
      <c r="W217" s="32">
        <f t="shared" si="152"/>
        <v>13489.628825916541</v>
      </c>
      <c r="X217">
        <f t="shared" si="137"/>
        <v>-2.0749887507672389</v>
      </c>
      <c r="Y217" s="28">
        <f t="shared" si="138"/>
        <v>-30.521354462839263</v>
      </c>
      <c r="Z217" s="28">
        <f t="shared" si="139"/>
        <v>-88.293449577658706</v>
      </c>
      <c r="AA217" s="28">
        <f t="shared" si="140"/>
        <v>2.851974064095363</v>
      </c>
      <c r="AB217" s="28">
        <f t="shared" si="141"/>
        <v>-43.936100888572405</v>
      </c>
      <c r="AC217" s="28">
        <f t="shared" si="153"/>
        <v>5.4358157926694031E-4</v>
      </c>
      <c r="AD217" s="28">
        <f t="shared" si="142"/>
        <v>0.64100041757369841</v>
      </c>
      <c r="AE217" s="28">
        <f t="shared" si="154"/>
        <v>-29.743825567931871</v>
      </c>
      <c r="AF217" s="28">
        <f t="shared" si="155"/>
        <v>-131.5885500486574</v>
      </c>
      <c r="AG217" s="28">
        <f t="shared" si="134"/>
        <v>92.110410468749379</v>
      </c>
      <c r="AH217" s="28">
        <f t="shared" si="143"/>
        <v>-85.825302239305756</v>
      </c>
      <c r="AI217" s="28">
        <f t="shared" si="144"/>
        <v>-89.997070068137731</v>
      </c>
      <c r="AJ217" s="28">
        <f t="shared" si="156"/>
        <v>10.262575280145702</v>
      </c>
      <c r="AK217" s="28">
        <f t="shared" si="145"/>
        <v>72.132835593213059</v>
      </c>
      <c r="AL217" s="29">
        <f t="shared" si="146"/>
        <v>-3.745198006316211E-2</v>
      </c>
      <c r="AM217" s="28">
        <f t="shared" si="147"/>
        <v>-5.3168661092110598</v>
      </c>
      <c r="AN217" s="28">
        <f t="shared" si="157"/>
        <v>16.510231529526163</v>
      </c>
      <c r="AO217" s="28">
        <f t="shared" si="158"/>
        <v>-23.181100584135731</v>
      </c>
      <c r="AP217">
        <f t="shared" si="135"/>
        <v>23.609121289162623</v>
      </c>
      <c r="AQ217">
        <f t="shared" si="136"/>
        <v>-26.020599913279625</v>
      </c>
      <c r="AR217" s="28">
        <f t="shared" si="159"/>
        <v>-15.645072662522711</v>
      </c>
      <c r="AS217" s="30">
        <f t="shared" si="160"/>
        <v>-154.76965063279312</v>
      </c>
      <c r="AT217" s="28">
        <f t="shared" si="148"/>
        <v>7.9101589257645996E-4</v>
      </c>
      <c r="AU217" s="28">
        <f t="shared" si="149"/>
        <v>0.77324387668650574</v>
      </c>
      <c r="AV217" s="29">
        <f t="shared" si="150"/>
        <v>-1.9777193846931666E-6</v>
      </c>
      <c r="AW217" s="28">
        <f t="shared" si="151"/>
        <v>-3.8664535351673988E-2</v>
      </c>
      <c r="AX217" s="31">
        <f t="shared" si="161"/>
        <v>7.8903817319176674E-4</v>
      </c>
      <c r="AY217" s="28">
        <f t="shared" si="162"/>
        <v>0.73457934133483171</v>
      </c>
      <c r="AZ217" s="8">
        <f t="shared" si="163"/>
        <v>-15.644283624349519</v>
      </c>
      <c r="BA217" s="8">
        <f t="shared" si="164"/>
        <v>-154.03507129145828</v>
      </c>
      <c r="BB217" s="8">
        <f t="shared" si="165"/>
        <v>25.96492870854172</v>
      </c>
      <c r="BD217" s="32">
        <f t="shared" si="166"/>
        <v>-16</v>
      </c>
      <c r="BE217" s="32">
        <f t="shared" si="167"/>
        <v>-154</v>
      </c>
      <c r="BF217" s="32">
        <f t="shared" si="168"/>
        <v>26</v>
      </c>
    </row>
    <row r="218" spans="22:58" x14ac:dyDescent="0.2">
      <c r="V218" s="27">
        <v>3.14</v>
      </c>
      <c r="W218" s="32">
        <f t="shared" si="152"/>
        <v>13803.842646028863</v>
      </c>
      <c r="X218">
        <f t="shared" si="137"/>
        <v>-2.0749887507672389</v>
      </c>
      <c r="Y218" s="28">
        <f t="shared" si="138"/>
        <v>-30.72118110575537</v>
      </c>
      <c r="Z218" s="28">
        <f t="shared" si="139"/>
        <v>-88.332273215246431</v>
      </c>
      <c r="AA218" s="28">
        <f t="shared" si="140"/>
        <v>2.9494114686169857</v>
      </c>
      <c r="AB218" s="28">
        <f t="shared" si="141"/>
        <v>-44.595511734930739</v>
      </c>
      <c r="AC218" s="28">
        <f t="shared" si="153"/>
        <v>5.6919811112029009E-4</v>
      </c>
      <c r="AD218" s="28">
        <f t="shared" si="142"/>
        <v>0.65592994567783214</v>
      </c>
      <c r="AE218" s="28">
        <f t="shared" si="154"/>
        <v>-29.846189189794504</v>
      </c>
      <c r="AF218" s="28">
        <f t="shared" si="155"/>
        <v>-132.27185500449934</v>
      </c>
      <c r="AG218" s="28">
        <f t="shared" si="134"/>
        <v>92.110410468749379</v>
      </c>
      <c r="AH218" s="28">
        <f t="shared" si="143"/>
        <v>-86.025302238794623</v>
      </c>
      <c r="AI218" s="28">
        <f t="shared" si="144"/>
        <v>-89.997136761529219</v>
      </c>
      <c r="AJ218" s="28">
        <f t="shared" si="156"/>
        <v>10.444136488505546</v>
      </c>
      <c r="AK218" s="28">
        <f t="shared" si="145"/>
        <v>72.514495458121743</v>
      </c>
      <c r="AL218" s="29">
        <f t="shared" si="146"/>
        <v>-3.9209093224328521E-2</v>
      </c>
      <c r="AM218" s="28">
        <f t="shared" si="147"/>
        <v>-5.4399772637524215</v>
      </c>
      <c r="AN218" s="28">
        <f t="shared" si="157"/>
        <v>16.490035625235972</v>
      </c>
      <c r="AO218" s="28">
        <f t="shared" si="158"/>
        <v>-22.922618567159898</v>
      </c>
      <c r="AP218">
        <f t="shared" si="135"/>
        <v>23.609121289162623</v>
      </c>
      <c r="AQ218">
        <f t="shared" si="136"/>
        <v>-26.020599913279625</v>
      </c>
      <c r="AR218" s="28">
        <f t="shared" si="159"/>
        <v>-15.767632188675535</v>
      </c>
      <c r="AS218" s="30">
        <f t="shared" si="160"/>
        <v>-155.19447357165924</v>
      </c>
      <c r="AT218" s="28">
        <f t="shared" si="148"/>
        <v>8.2829176831034112E-4</v>
      </c>
      <c r="AU218" s="28">
        <f t="shared" si="149"/>
        <v>0.79125277648050263</v>
      </c>
      <c r="AV218" s="29">
        <f t="shared" si="150"/>
        <v>-2.0709264053710274E-6</v>
      </c>
      <c r="AW218" s="28">
        <f t="shared" si="151"/>
        <v>-3.9565147792114251E-2</v>
      </c>
      <c r="AX218" s="31">
        <f t="shared" si="161"/>
        <v>8.2622084190497012E-4</v>
      </c>
      <c r="AY218" s="28">
        <f t="shared" si="162"/>
        <v>0.75168762868838834</v>
      </c>
      <c r="AZ218" s="8">
        <f t="shared" si="163"/>
        <v>-15.76680596783363</v>
      </c>
      <c r="BA218" s="8">
        <f t="shared" si="164"/>
        <v>-154.44278594297086</v>
      </c>
      <c r="BB218" s="8">
        <f t="shared" si="165"/>
        <v>25.557214057029142</v>
      </c>
      <c r="BD218" s="32">
        <f t="shared" si="166"/>
        <v>-16</v>
      </c>
      <c r="BE218" s="32">
        <f t="shared" si="167"/>
        <v>-154</v>
      </c>
      <c r="BF218" s="32">
        <f t="shared" si="168"/>
        <v>26</v>
      </c>
    </row>
    <row r="219" spans="22:58" x14ac:dyDescent="0.2">
      <c r="V219" s="27">
        <v>3.15</v>
      </c>
      <c r="W219" s="32">
        <f t="shared" si="152"/>
        <v>14125.375446227545</v>
      </c>
      <c r="X219">
        <f t="shared" si="137"/>
        <v>-2.0749887507672389</v>
      </c>
      <c r="Y219" s="28">
        <f t="shared" si="138"/>
        <v>-30.921015544565531</v>
      </c>
      <c r="Z219" s="28">
        <f t="shared" si="139"/>
        <v>-88.370214599241066</v>
      </c>
      <c r="AA219" s="28">
        <f t="shared" si="140"/>
        <v>3.0491507959539006</v>
      </c>
      <c r="AB219" s="28">
        <f t="shared" si="141"/>
        <v>-45.255136960997113</v>
      </c>
      <c r="AC219" s="28">
        <f t="shared" si="153"/>
        <v>5.9602175098153842E-4</v>
      </c>
      <c r="AD219" s="28">
        <f t="shared" si="142"/>
        <v>0.67120713493824646</v>
      </c>
      <c r="AE219" s="28">
        <f t="shared" si="154"/>
        <v>-29.946257477627885</v>
      </c>
      <c r="AF219" s="28">
        <f t="shared" si="155"/>
        <v>-132.95414442529994</v>
      </c>
      <c r="AG219" s="28">
        <f t="shared" si="134"/>
        <v>92.110410468749379</v>
      </c>
      <c r="AH219" s="28">
        <f t="shared" si="143"/>
        <v>-86.225302238306483</v>
      </c>
      <c r="AI219" s="28">
        <f t="shared" si="144"/>
        <v>-89.997201936793772</v>
      </c>
      <c r="AJ219" s="28">
        <f t="shared" si="156"/>
        <v>10.626454197358994</v>
      </c>
      <c r="AK219" s="28">
        <f t="shared" si="145"/>
        <v>72.889021850646742</v>
      </c>
      <c r="AL219" s="29">
        <f t="shared" si="146"/>
        <v>-4.1048254938702483E-2</v>
      </c>
      <c r="AM219" s="28">
        <f t="shared" si="147"/>
        <v>-5.5659039009383715</v>
      </c>
      <c r="AN219" s="28">
        <f t="shared" si="157"/>
        <v>16.47051417286319</v>
      </c>
      <c r="AO219" s="28">
        <f t="shared" si="158"/>
        <v>-22.674083987085403</v>
      </c>
      <c r="AP219">
        <f t="shared" si="135"/>
        <v>23.609121289162623</v>
      </c>
      <c r="AQ219">
        <f t="shared" si="136"/>
        <v>-26.020599913279625</v>
      </c>
      <c r="AR219" s="28">
        <f t="shared" si="159"/>
        <v>-15.887221928881697</v>
      </c>
      <c r="AS219" s="30">
        <f t="shared" si="160"/>
        <v>-155.62822841238534</v>
      </c>
      <c r="AT219" s="28">
        <f t="shared" si="148"/>
        <v>8.6732405903187329E-4</v>
      </c>
      <c r="AU219" s="28">
        <f t="shared" si="149"/>
        <v>0.80968099555449258</v>
      </c>
      <c r="AV219" s="29">
        <f t="shared" si="150"/>
        <v>-2.1685261364776084E-6</v>
      </c>
      <c r="AW219" s="28">
        <f t="shared" si="151"/>
        <v>-4.0486738170934372E-2</v>
      </c>
      <c r="AX219" s="31">
        <f t="shared" si="161"/>
        <v>8.6515553289539572E-4</v>
      </c>
      <c r="AY219" s="28">
        <f t="shared" si="162"/>
        <v>0.76919425738355818</v>
      </c>
      <c r="AZ219" s="8">
        <f t="shared" si="163"/>
        <v>-15.886356773348801</v>
      </c>
      <c r="BA219" s="8">
        <f t="shared" si="164"/>
        <v>-154.85903415500178</v>
      </c>
      <c r="BB219" s="8">
        <f t="shared" si="165"/>
        <v>25.14096584499822</v>
      </c>
      <c r="BD219" s="32">
        <f t="shared" si="166"/>
        <v>-16</v>
      </c>
      <c r="BE219" s="32">
        <f t="shared" si="167"/>
        <v>-155</v>
      </c>
      <c r="BF219" s="32">
        <f t="shared" si="168"/>
        <v>25</v>
      </c>
    </row>
    <row r="220" spans="22:58" x14ac:dyDescent="0.2">
      <c r="V220" s="27">
        <v>3.16</v>
      </c>
      <c r="W220" s="32">
        <f t="shared" si="152"/>
        <v>14454.397707459288</v>
      </c>
      <c r="X220">
        <f t="shared" si="137"/>
        <v>-2.0749887507672389</v>
      </c>
      <c r="Y220" s="28">
        <f t="shared" si="138"/>
        <v>-31.120857428964701</v>
      </c>
      <c r="Z220" s="28">
        <f t="shared" si="139"/>
        <v>-88.407293713488556</v>
      </c>
      <c r="AA220" s="28">
        <f t="shared" si="140"/>
        <v>3.1511923223819522</v>
      </c>
      <c r="AB220" s="28">
        <f t="shared" si="141"/>
        <v>-45.914626953071235</v>
      </c>
      <c r="AC220" s="28">
        <f t="shared" si="153"/>
        <v>6.2410937247409115E-4</v>
      </c>
      <c r="AD220" s="28">
        <f t="shared" si="142"/>
        <v>0.68684007682881199</v>
      </c>
      <c r="AE220" s="28">
        <f t="shared" si="154"/>
        <v>-30.044029747977511</v>
      </c>
      <c r="AF220" s="28">
        <f t="shared" si="155"/>
        <v>-133.63508058973096</v>
      </c>
      <c r="AG220" s="28">
        <f t="shared" si="134"/>
        <v>92.110410468749379</v>
      </c>
      <c r="AH220" s="28">
        <f t="shared" si="143"/>
        <v>-86.425302237840327</v>
      </c>
      <c r="AI220" s="28">
        <f t="shared" si="144"/>
        <v>-89.997265628488194</v>
      </c>
      <c r="AJ220" s="28">
        <f t="shared" si="156"/>
        <v>10.809500267879022</v>
      </c>
      <c r="AK220" s="28">
        <f t="shared" si="145"/>
        <v>73.25648527927882</v>
      </c>
      <c r="AL220" s="29">
        <f t="shared" si="146"/>
        <v>-4.2973259261428212E-2</v>
      </c>
      <c r="AM220" s="28">
        <f t="shared" si="147"/>
        <v>-5.6947079197757553</v>
      </c>
      <c r="AN220" s="28">
        <f t="shared" si="157"/>
        <v>16.451635239526649</v>
      </c>
      <c r="AO220" s="28">
        <f t="shared" si="158"/>
        <v>-22.435488268985129</v>
      </c>
      <c r="AP220">
        <f t="shared" si="135"/>
        <v>23.609121289162623</v>
      </c>
      <c r="AQ220">
        <f t="shared" si="136"/>
        <v>-26.020599913279625</v>
      </c>
      <c r="AR220" s="28">
        <f t="shared" si="159"/>
        <v>-16.003873132567865</v>
      </c>
      <c r="AS220" s="30">
        <f t="shared" si="160"/>
        <v>-156.07056885871609</v>
      </c>
      <c r="AT220" s="28">
        <f t="shared" si="148"/>
        <v>9.0819550895605784E-4</v>
      </c>
      <c r="AU220" s="28">
        <f t="shared" si="149"/>
        <v>0.82853828953452635</v>
      </c>
      <c r="AV220" s="29">
        <f t="shared" si="150"/>
        <v>-2.270725598106971E-6</v>
      </c>
      <c r="AW220" s="28">
        <f t="shared" si="151"/>
        <v>-4.1429795125643473E-2</v>
      </c>
      <c r="AX220" s="31">
        <f t="shared" si="161"/>
        <v>9.0592478335795089E-4</v>
      </c>
      <c r="AY220" s="28">
        <f t="shared" si="162"/>
        <v>0.78710849440888286</v>
      </c>
      <c r="AZ220" s="8">
        <f t="shared" si="163"/>
        <v>-16.002967207784508</v>
      </c>
      <c r="BA220" s="8">
        <f t="shared" si="164"/>
        <v>-155.28346036430722</v>
      </c>
      <c r="BB220" s="8">
        <f t="shared" si="165"/>
        <v>24.716539635692783</v>
      </c>
      <c r="BD220" s="32">
        <f t="shared" si="166"/>
        <v>-16</v>
      </c>
      <c r="BE220" s="32">
        <f t="shared" si="167"/>
        <v>-155</v>
      </c>
      <c r="BF220" s="32">
        <f t="shared" si="168"/>
        <v>25</v>
      </c>
    </row>
    <row r="221" spans="22:58" x14ac:dyDescent="0.2">
      <c r="V221" s="27">
        <v>3.17</v>
      </c>
      <c r="W221" s="32">
        <f t="shared" si="152"/>
        <v>14791.083881682087</v>
      </c>
      <c r="X221">
        <f t="shared" si="137"/>
        <v>-2.0749887507672389</v>
      </c>
      <c r="Y221" s="28">
        <f t="shared" si="138"/>
        <v>-31.320706424364193</v>
      </c>
      <c r="Z221" s="28">
        <f t="shared" si="139"/>
        <v>-88.443530093523165</v>
      </c>
      <c r="AA221" s="28">
        <f t="shared" si="140"/>
        <v>3.2555338850609172</v>
      </c>
      <c r="AB221" s="28">
        <f t="shared" si="141"/>
        <v>-46.573632455610039</v>
      </c>
      <c r="AC221" s="28">
        <f t="shared" si="153"/>
        <v>6.5352052809075536E-4</v>
      </c>
      <c r="AD221" s="28">
        <f t="shared" si="142"/>
        <v>0.70283705082653036</v>
      </c>
      <c r="AE221" s="28">
        <f t="shared" si="154"/>
        <v>-30.139507769542423</v>
      </c>
      <c r="AF221" s="28">
        <f t="shared" si="155"/>
        <v>-134.31432549830669</v>
      </c>
      <c r="AG221" s="28">
        <f t="shared" si="134"/>
        <v>92.110410468749379</v>
      </c>
      <c r="AH221" s="28">
        <f t="shared" si="143"/>
        <v>-86.625302237395147</v>
      </c>
      <c r="AI221" s="28">
        <f t="shared" si="144"/>
        <v>-89.997327870382648</v>
      </c>
      <c r="AJ221" s="28">
        <f t="shared" si="156"/>
        <v>10.993247372643729</v>
      </c>
      <c r="AK221" s="28">
        <f t="shared" si="145"/>
        <v>73.61695961648617</v>
      </c>
      <c r="AL221" s="29">
        <f t="shared" si="146"/>
        <v>-4.498807213862345E-2</v>
      </c>
      <c r="AM221" s="28">
        <f t="shared" si="147"/>
        <v>-5.8264524034560443</v>
      </c>
      <c r="AN221" s="28">
        <f t="shared" si="157"/>
        <v>16.433367531859339</v>
      </c>
      <c r="AO221" s="28">
        <f t="shared" si="158"/>
        <v>-22.206820657352523</v>
      </c>
      <c r="AP221">
        <f t="shared" si="135"/>
        <v>23.609121289162623</v>
      </c>
      <c r="AQ221">
        <f t="shared" si="136"/>
        <v>-26.020599913279625</v>
      </c>
      <c r="AR221" s="28">
        <f t="shared" si="159"/>
        <v>-16.117618861800086</v>
      </c>
      <c r="AS221" s="30">
        <f t="shared" si="160"/>
        <v>-156.52114615565921</v>
      </c>
      <c r="AT221" s="28">
        <f t="shared" si="148"/>
        <v>9.5099275871516459E-4</v>
      </c>
      <c r="AU221" s="28">
        <f t="shared" si="149"/>
        <v>0.84783464045693868</v>
      </c>
      <c r="AV221" s="29">
        <f t="shared" si="150"/>
        <v>-2.3777415693666438E-6</v>
      </c>
      <c r="AW221" s="28">
        <f t="shared" si="151"/>
        <v>-4.2394818675476606E-2</v>
      </c>
      <c r="AX221" s="31">
        <f t="shared" si="161"/>
        <v>9.48615017145798E-4</v>
      </c>
      <c r="AY221" s="28">
        <f t="shared" si="162"/>
        <v>0.80543982178146212</v>
      </c>
      <c r="AZ221" s="8">
        <f t="shared" si="163"/>
        <v>-16.116670246782942</v>
      </c>
      <c r="BA221" s="8">
        <f t="shared" si="164"/>
        <v>-155.71570633387776</v>
      </c>
      <c r="BB221" s="8">
        <f t="shared" si="165"/>
        <v>24.284293666122238</v>
      </c>
      <c r="BD221" s="32">
        <f t="shared" si="166"/>
        <v>-16</v>
      </c>
      <c r="BE221" s="32">
        <f t="shared" si="167"/>
        <v>-156</v>
      </c>
      <c r="BF221" s="32">
        <f t="shared" si="168"/>
        <v>24</v>
      </c>
    </row>
    <row r="222" spans="22:58" x14ac:dyDescent="0.2">
      <c r="V222" s="27">
        <v>3.18</v>
      </c>
      <c r="W222" s="32">
        <f t="shared" si="152"/>
        <v>15135.612484362093</v>
      </c>
      <c r="X222">
        <f t="shared" si="137"/>
        <v>-2.0749887507672389</v>
      </c>
      <c r="Y222" s="28">
        <f t="shared" si="138"/>
        <v>-31.520562211188789</v>
      </c>
      <c r="Z222" s="28">
        <f t="shared" si="139"/>
        <v>-88.47894283633461</v>
      </c>
      <c r="AA222" s="28">
        <f t="shared" si="140"/>
        <v>3.36217089119021</v>
      </c>
      <c r="AB222" s="28">
        <f t="shared" si="141"/>
        <v>-47.2318054947607</v>
      </c>
      <c r="AC222" s="28">
        <f t="shared" si="153"/>
        <v>6.8431757528985171E-4</v>
      </c>
      <c r="AD222" s="28">
        <f t="shared" si="142"/>
        <v>0.71920652875699187</v>
      </c>
      <c r="AE222" s="28">
        <f t="shared" si="154"/>
        <v>-30.23269575319053</v>
      </c>
      <c r="AF222" s="28">
        <f t="shared" si="155"/>
        <v>-134.99154180233833</v>
      </c>
      <c r="AG222" s="28">
        <f t="shared" si="134"/>
        <v>92.110410468749379</v>
      </c>
      <c r="AH222" s="28">
        <f t="shared" si="143"/>
        <v>-86.825302236969989</v>
      </c>
      <c r="AI222" s="28">
        <f t="shared" si="144"/>
        <v>-89.997388695478605</v>
      </c>
      <c r="AJ222" s="28">
        <f t="shared" si="156"/>
        <v>11.177668991672704</v>
      </c>
      <c r="AK222" s="28">
        <f t="shared" si="145"/>
        <v>73.970521799702027</v>
      </c>
      <c r="AL222" s="29">
        <f t="shared" si="146"/>
        <v>-4.7096838856124312E-2</v>
      </c>
      <c r="AM222" s="28">
        <f t="shared" si="147"/>
        <v>-5.9612016291975269</v>
      </c>
      <c r="AN222" s="28">
        <f t="shared" si="157"/>
        <v>16.415680384595969</v>
      </c>
      <c r="AO222" s="28">
        <f t="shared" si="158"/>
        <v>-21.988068524974103</v>
      </c>
      <c r="AP222">
        <f t="shared" si="135"/>
        <v>23.609121289162623</v>
      </c>
      <c r="AQ222">
        <f t="shared" si="136"/>
        <v>-26.020599913279625</v>
      </c>
      <c r="AR222" s="28">
        <f t="shared" si="159"/>
        <v>-16.228493992711563</v>
      </c>
      <c r="AS222" s="30">
        <f t="shared" si="160"/>
        <v>-156.97961032731243</v>
      </c>
      <c r="AT222" s="28">
        <f t="shared" si="148"/>
        <v>9.9580652869487294E-4</v>
      </c>
      <c r="AU222" s="28">
        <f t="shared" si="149"/>
        <v>0.86758026198299676</v>
      </c>
      <c r="AV222" s="29">
        <f t="shared" si="150"/>
        <v>-2.489801043542071E-6</v>
      </c>
      <c r="AW222" s="28">
        <f t="shared" si="151"/>
        <v>-4.3382320486502167E-2</v>
      </c>
      <c r="AX222" s="31">
        <f t="shared" si="161"/>
        <v>9.9331672765133085E-4</v>
      </c>
      <c r="AY222" s="28">
        <f t="shared" si="162"/>
        <v>0.82419794149649461</v>
      </c>
      <c r="AZ222" s="8">
        <f t="shared" si="163"/>
        <v>-16.227500675983912</v>
      </c>
      <c r="BA222" s="8">
        <f t="shared" si="164"/>
        <v>-156.15541238581594</v>
      </c>
      <c r="BB222" s="8">
        <f t="shared" si="165"/>
        <v>23.844587614184064</v>
      </c>
      <c r="BD222" s="32">
        <f t="shared" si="166"/>
        <v>-16</v>
      </c>
      <c r="BE222" s="32">
        <f t="shared" si="167"/>
        <v>-156</v>
      </c>
      <c r="BF222" s="32">
        <f t="shared" si="168"/>
        <v>24</v>
      </c>
    </row>
    <row r="223" spans="22:58" x14ac:dyDescent="0.2">
      <c r="V223" s="27">
        <v>3.19</v>
      </c>
      <c r="W223" s="32">
        <f t="shared" si="152"/>
        <v>15488.166189124822</v>
      </c>
      <c r="X223">
        <f t="shared" si="137"/>
        <v>-2.0749887507672389</v>
      </c>
      <c r="Y223" s="28">
        <f t="shared" si="138"/>
        <v>-31.720424484204983</v>
      </c>
      <c r="Z223" s="28">
        <f t="shared" si="139"/>
        <v>-88.513550609941944</v>
      </c>
      <c r="AA223" s="28">
        <f t="shared" si="140"/>
        <v>3.4710963374081958</v>
      </c>
      <c r="AB223" s="28">
        <f t="shared" si="141"/>
        <v>-47.888800293633658</v>
      </c>
      <c r="AC223" s="28">
        <f t="shared" si="153"/>
        <v>7.1656580853716914E-4</v>
      </c>
      <c r="AD223" s="28">
        <f t="shared" si="142"/>
        <v>0.73595717923863568</v>
      </c>
      <c r="AE223" s="28">
        <f t="shared" si="154"/>
        <v>-30.32360033175549</v>
      </c>
      <c r="AF223" s="28">
        <f t="shared" si="155"/>
        <v>-135.66639372433698</v>
      </c>
      <c r="AG223" s="28">
        <f t="shared" si="134"/>
        <v>92.110410468749379</v>
      </c>
      <c r="AH223" s="28">
        <f t="shared" si="143"/>
        <v>-87.025302236563974</v>
      </c>
      <c r="AI223" s="28">
        <f t="shared" si="144"/>
        <v>-89.997448136026364</v>
      </c>
      <c r="AJ223" s="28">
        <f t="shared" si="156"/>
        <v>11.362739406607281</v>
      </c>
      <c r="AK223" s="28">
        <f t="shared" si="145"/>
        <v>74.317251544362961</v>
      </c>
      <c r="AL223" s="29">
        <f t="shared" si="146"/>
        <v>-4.9303891778585483E-2</v>
      </c>
      <c r="AM223" s="28">
        <f t="shared" si="147"/>
        <v>-6.0990210771292901</v>
      </c>
      <c r="AN223" s="28">
        <f t="shared" si="157"/>
        <v>16.398543747014102</v>
      </c>
      <c r="AO223" s="28">
        <f t="shared" si="158"/>
        <v>-21.779217668792693</v>
      </c>
      <c r="AP223">
        <f t="shared" si="135"/>
        <v>23.609121289162623</v>
      </c>
      <c r="AQ223">
        <f t="shared" si="136"/>
        <v>-26.020599913279625</v>
      </c>
      <c r="AR223" s="28">
        <f t="shared" si="159"/>
        <v>-16.33653520885839</v>
      </c>
      <c r="AS223" s="30">
        <f t="shared" si="160"/>
        <v>-157.44561139312967</v>
      </c>
      <c r="AT223" s="28">
        <f t="shared" si="148"/>
        <v>1.0427318109644354E-3</v>
      </c>
      <c r="AU223" s="28">
        <f t="shared" si="149"/>
        <v>0.88778560473078039</v>
      </c>
      <c r="AV223" s="29">
        <f t="shared" si="150"/>
        <v>-2.6071417170127025E-6</v>
      </c>
      <c r="AW223" s="28">
        <f t="shared" si="151"/>
        <v>-4.4392824142903464E-2</v>
      </c>
      <c r="AX223" s="31">
        <f t="shared" si="161"/>
        <v>1.0401246692474228E-3</v>
      </c>
      <c r="AY223" s="28">
        <f t="shared" si="162"/>
        <v>0.84339278058787692</v>
      </c>
      <c r="AZ223" s="8">
        <f t="shared" si="163"/>
        <v>-16.335495084189141</v>
      </c>
      <c r="BA223" s="8">
        <f t="shared" si="164"/>
        <v>-156.60221861254178</v>
      </c>
      <c r="BB223" s="8">
        <f t="shared" si="165"/>
        <v>23.397781387458224</v>
      </c>
      <c r="BD223" s="32">
        <f t="shared" si="166"/>
        <v>-16</v>
      </c>
      <c r="BE223" s="32">
        <f t="shared" si="167"/>
        <v>-157</v>
      </c>
      <c r="BF223" s="32">
        <f t="shared" si="168"/>
        <v>23</v>
      </c>
    </row>
    <row r="224" spans="22:58" x14ac:dyDescent="0.2">
      <c r="V224" s="27">
        <v>3.2</v>
      </c>
      <c r="W224" s="32">
        <f t="shared" si="152"/>
        <v>15848.931924611155</v>
      </c>
      <c r="X224">
        <f t="shared" si="137"/>
        <v>-2.0749887507672389</v>
      </c>
      <c r="Y224" s="28">
        <f t="shared" si="138"/>
        <v>-31.920292951879169</v>
      </c>
      <c r="Z224" s="28">
        <f t="shared" si="139"/>
        <v>-88.547371662776655</v>
      </c>
      <c r="AA224" s="28">
        <f t="shared" si="140"/>
        <v>3.5823008392614768</v>
      </c>
      <c r="AB224" s="28">
        <f t="shared" si="141"/>
        <v>-48.544274173467237</v>
      </c>
      <c r="AC224" s="28">
        <f t="shared" si="153"/>
        <v>7.5033359754702461E-4</v>
      </c>
      <c r="AD224" s="28">
        <f t="shared" si="142"/>
        <v>0.75309787222795321</v>
      </c>
      <c r="AE224" s="28">
        <f t="shared" si="154"/>
        <v>-30.412230529787383</v>
      </c>
      <c r="AF224" s="28">
        <f t="shared" si="155"/>
        <v>-136.33854796401593</v>
      </c>
      <c r="AG224" s="28">
        <f t="shared" si="134"/>
        <v>92.110410468749379</v>
      </c>
      <c r="AH224" s="28">
        <f t="shared" si="143"/>
        <v>-87.225302236176248</v>
      </c>
      <c r="AI224" s="28">
        <f t="shared" si="144"/>
        <v>-89.997506223542075</v>
      </c>
      <c r="AJ224" s="28">
        <f t="shared" si="156"/>
        <v>11.548433693210367</v>
      </c>
      <c r="AK224" s="28">
        <f t="shared" si="145"/>
        <v>74.65723106912877</v>
      </c>
      <c r="AL224" s="29">
        <f t="shared" si="146"/>
        <v>-5.1613758387039854E-2</v>
      </c>
      <c r="AM224" s="28">
        <f t="shared" si="147"/>
        <v>-6.239977438119455</v>
      </c>
      <c r="AN224" s="28">
        <f t="shared" si="157"/>
        <v>16.38192816739646</v>
      </c>
      <c r="AO224" s="28">
        <f t="shared" si="158"/>
        <v>-21.580252592532759</v>
      </c>
      <c r="AP224">
        <f t="shared" si="135"/>
        <v>23.609121289162623</v>
      </c>
      <c r="AQ224">
        <f t="shared" si="136"/>
        <v>-26.020599913279625</v>
      </c>
      <c r="AR224" s="28">
        <f t="shared" si="159"/>
        <v>-16.441780986507926</v>
      </c>
      <c r="AS224" s="30">
        <f t="shared" si="160"/>
        <v>-157.91880055654869</v>
      </c>
      <c r="AT224" s="28">
        <f t="shared" si="148"/>
        <v>1.0918680702300867E-3</v>
      </c>
      <c r="AU224" s="28">
        <f t="shared" si="149"/>
        <v>0.90846136172673775</v>
      </c>
      <c r="AV224" s="29">
        <f t="shared" si="150"/>
        <v>-2.7300124820255904E-6</v>
      </c>
      <c r="AW224" s="28">
        <f t="shared" si="151"/>
        <v>-4.5426865424578765E-2</v>
      </c>
      <c r="AX224" s="31">
        <f t="shared" si="161"/>
        <v>1.089138057748061E-3</v>
      </c>
      <c r="AY224" s="28">
        <f t="shared" si="162"/>
        <v>0.863034496302159</v>
      </c>
      <c r="AZ224" s="8">
        <f t="shared" si="163"/>
        <v>-16.440691848450179</v>
      </c>
      <c r="BA224" s="8">
        <f t="shared" si="164"/>
        <v>-157.05576606024653</v>
      </c>
      <c r="BB224" s="8">
        <f t="shared" si="165"/>
        <v>22.944233939753474</v>
      </c>
      <c r="BD224" s="32">
        <f t="shared" si="166"/>
        <v>-16</v>
      </c>
      <c r="BE224" s="32">
        <f t="shared" si="167"/>
        <v>-157</v>
      </c>
      <c r="BF224" s="32">
        <f t="shared" si="168"/>
        <v>23</v>
      </c>
    </row>
    <row r="225" spans="22:58" x14ac:dyDescent="0.2">
      <c r="V225" s="27">
        <v>3.21</v>
      </c>
      <c r="W225" s="32">
        <f t="shared" si="152"/>
        <v>16218.100973589308</v>
      </c>
      <c r="X225">
        <f t="shared" si="137"/>
        <v>-2.0749887507672389</v>
      </c>
      <c r="Y225" s="28">
        <f t="shared" si="138"/>
        <v>-32.120167335764343</v>
      </c>
      <c r="Z225" s="28">
        <f t="shared" si="139"/>
        <v>-88.580423832877585</v>
      </c>
      <c r="AA225" s="28">
        <f t="shared" si="140"/>
        <v>3.6957726704815363</v>
      </c>
      <c r="AB225" s="28">
        <f t="shared" si="141"/>
        <v>-49.197888435002547</v>
      </c>
      <c r="AC225" s="28">
        <f t="shared" si="153"/>
        <v>7.8569253201799514E-4</v>
      </c>
      <c r="AD225" s="28">
        <f t="shared" si="142"/>
        <v>0.77063768366779473</v>
      </c>
      <c r="AE225" s="28">
        <f t="shared" si="154"/>
        <v>-30.498597723518028</v>
      </c>
      <c r="AF225" s="28">
        <f t="shared" si="155"/>
        <v>-137.00767458421234</v>
      </c>
      <c r="AG225" s="28">
        <f t="shared" si="134"/>
        <v>92.110410468749379</v>
      </c>
      <c r="AH225" s="28">
        <f t="shared" si="143"/>
        <v>-87.425302235805958</v>
      </c>
      <c r="AI225" s="28">
        <f t="shared" si="144"/>
        <v>-89.997562988824498</v>
      </c>
      <c r="AJ225" s="28">
        <f t="shared" si="156"/>
        <v>11.73472771235369</v>
      </c>
      <c r="AK225" s="28">
        <f t="shared" si="145"/>
        <v>74.990544833337111</v>
      </c>
      <c r="AL225" s="29">
        <f t="shared" si="146"/>
        <v>-5.4031169622964371E-2</v>
      </c>
      <c r="AM225" s="28">
        <f t="shared" si="147"/>
        <v>-6.3841386204433777</v>
      </c>
      <c r="AN225" s="28">
        <f t="shared" si="157"/>
        <v>16.365804775674146</v>
      </c>
      <c r="AO225" s="28">
        <f t="shared" si="158"/>
        <v>-21.391156775930764</v>
      </c>
      <c r="AP225">
        <f t="shared" si="135"/>
        <v>23.609121289162623</v>
      </c>
      <c r="AQ225">
        <f t="shared" si="136"/>
        <v>-26.020599913279625</v>
      </c>
      <c r="AR225" s="28">
        <f t="shared" si="159"/>
        <v>-16.544271571960884</v>
      </c>
      <c r="AS225" s="30">
        <f t="shared" si="160"/>
        <v>-158.39883136014311</v>
      </c>
      <c r="AT225" s="28">
        <f t="shared" si="148"/>
        <v>1.1433194542136524E-3</v>
      </c>
      <c r="AU225" s="28">
        <f t="shared" si="149"/>
        <v>0.92961847397937081</v>
      </c>
      <c r="AV225" s="29">
        <f t="shared" si="150"/>
        <v>-2.8586739638282673E-6</v>
      </c>
      <c r="AW225" s="28">
        <f t="shared" si="151"/>
        <v>-4.6484992591206739E-2</v>
      </c>
      <c r="AX225" s="31">
        <f t="shared" si="161"/>
        <v>1.1404607802498242E-3</v>
      </c>
      <c r="AY225" s="28">
        <f t="shared" si="162"/>
        <v>0.88313348138816405</v>
      </c>
      <c r="AZ225" s="8">
        <f t="shared" si="163"/>
        <v>-16.543131111180635</v>
      </c>
      <c r="BA225" s="8">
        <f t="shared" si="164"/>
        <v>-157.51569787875493</v>
      </c>
      <c r="BB225" s="8">
        <f t="shared" si="165"/>
        <v>22.484302121245065</v>
      </c>
      <c r="BD225" s="32">
        <f t="shared" si="166"/>
        <v>-17</v>
      </c>
      <c r="BE225" s="32">
        <f t="shared" si="167"/>
        <v>-158</v>
      </c>
      <c r="BF225" s="32">
        <f t="shared" si="168"/>
        <v>22</v>
      </c>
    </row>
    <row r="226" spans="22:58" x14ac:dyDescent="0.2">
      <c r="V226" s="27">
        <v>3.22</v>
      </c>
      <c r="W226" s="32">
        <f t="shared" si="152"/>
        <v>16595.869074375627</v>
      </c>
      <c r="X226">
        <f t="shared" si="137"/>
        <v>-2.0749887507672389</v>
      </c>
      <c r="Y226" s="28">
        <f t="shared" si="138"/>
        <v>-32.320047369914178</v>
      </c>
      <c r="Z226" s="28">
        <f t="shared" si="139"/>
        <v>-88.612724556900091</v>
      </c>
      <c r="AA226" s="28">
        <f t="shared" si="140"/>
        <v>3.8114978117214475</v>
      </c>
      <c r="AB226" s="28">
        <f t="shared" si="141"/>
        <v>-49.849309214622707</v>
      </c>
      <c r="AC226" s="28">
        <f t="shared" si="153"/>
        <v>8.2271757318188622E-4</v>
      </c>
      <c r="AD226" s="28">
        <f t="shared" si="142"/>
        <v>0.78858590024099617</v>
      </c>
      <c r="AE226" s="28">
        <f t="shared" si="154"/>
        <v>-30.582715591386787</v>
      </c>
      <c r="AF226" s="28">
        <f t="shared" si="155"/>
        <v>-137.67344787128178</v>
      </c>
      <c r="AG226" s="28">
        <f t="shared" si="134"/>
        <v>92.110410468749379</v>
      </c>
      <c r="AH226" s="28">
        <f t="shared" si="143"/>
        <v>-87.625302235452338</v>
      </c>
      <c r="AI226" s="28">
        <f t="shared" si="144"/>
        <v>-89.997618461971371</v>
      </c>
      <c r="AJ226" s="28">
        <f t="shared" si="156"/>
        <v>11.921598099652392</v>
      </c>
      <c r="AK226" s="28">
        <f t="shared" si="145"/>
        <v>75.317279286677419</v>
      </c>
      <c r="AL226" s="29">
        <f t="shared" si="146"/>
        <v>-5.6561068546753274E-2</v>
      </c>
      <c r="AM226" s="28">
        <f t="shared" si="147"/>
        <v>-6.5315737551808768</v>
      </c>
      <c r="AN226" s="28">
        <f t="shared" si="157"/>
        <v>16.350145264402681</v>
      </c>
      <c r="AO226" s="28">
        <f t="shared" si="158"/>
        <v>-21.211912930474828</v>
      </c>
      <c r="AP226">
        <f t="shared" si="135"/>
        <v>23.609121289162623</v>
      </c>
      <c r="AQ226">
        <f t="shared" si="136"/>
        <v>-26.020599913279625</v>
      </c>
      <c r="AR226" s="28">
        <f t="shared" si="159"/>
        <v>-16.644048951101109</v>
      </c>
      <c r="AS226" s="30">
        <f t="shared" si="160"/>
        <v>-158.8853608017566</v>
      </c>
      <c r="AT226" s="28">
        <f t="shared" si="148"/>
        <v>1.1971950139062365E-3</v>
      </c>
      <c r="AU226" s="28">
        <f t="shared" si="149"/>
        <v>0.95126813617756756</v>
      </c>
      <c r="AV226" s="29">
        <f t="shared" si="150"/>
        <v>-2.9933990713024548E-6</v>
      </c>
      <c r="AW226" s="28">
        <f t="shared" si="151"/>
        <v>-4.7567766672928502E-2</v>
      </c>
      <c r="AX226" s="31">
        <f t="shared" si="161"/>
        <v>1.194201614834934E-3</v>
      </c>
      <c r="AY226" s="28">
        <f t="shared" si="162"/>
        <v>0.90370036950463906</v>
      </c>
      <c r="AZ226" s="8">
        <f t="shared" si="163"/>
        <v>-16.642854749486276</v>
      </c>
      <c r="BA226" s="8">
        <f t="shared" si="164"/>
        <v>-157.98166043225197</v>
      </c>
      <c r="BB226" s="8">
        <f t="shared" si="165"/>
        <v>22.018339567748029</v>
      </c>
      <c r="BD226" s="32">
        <f t="shared" si="166"/>
        <v>-17</v>
      </c>
      <c r="BE226" s="32">
        <f t="shared" si="167"/>
        <v>-158</v>
      </c>
      <c r="BF226" s="32">
        <f t="shared" si="168"/>
        <v>22</v>
      </c>
    </row>
    <row r="227" spans="22:58" x14ac:dyDescent="0.2">
      <c r="V227" s="27">
        <v>3.23</v>
      </c>
      <c r="W227" s="32">
        <f t="shared" si="152"/>
        <v>16982.436524617446</v>
      </c>
      <c r="X227">
        <f t="shared" si="137"/>
        <v>-2.0749887507672389</v>
      </c>
      <c r="Y227" s="28">
        <f t="shared" si="138"/>
        <v>-32.519932800323119</v>
      </c>
      <c r="Z227" s="28">
        <f t="shared" si="139"/>
        <v>-88.6442908789424</v>
      </c>
      <c r="AA227" s="28">
        <f t="shared" si="140"/>
        <v>3.929460008325524</v>
      </c>
      <c r="AB227" s="28">
        <f t="shared" si="141"/>
        <v>-50.498208310104246</v>
      </c>
      <c r="AC227" s="28">
        <f t="shared" si="153"/>
        <v>8.6148721246314276E-4</v>
      </c>
      <c r="AD227" s="28">
        <f t="shared" si="142"/>
        <v>0.80695202423154355</v>
      </c>
      <c r="AE227" s="28">
        <f t="shared" si="154"/>
        <v>-30.66460005555237</v>
      </c>
      <c r="AF227" s="28">
        <f t="shared" si="155"/>
        <v>-138.3355471648151</v>
      </c>
      <c r="AG227" s="28">
        <f t="shared" si="134"/>
        <v>92.110410468749379</v>
      </c>
      <c r="AH227" s="28">
        <f t="shared" si="143"/>
        <v>-87.825302235114634</v>
      </c>
      <c r="AI227" s="28">
        <f t="shared" si="144"/>
        <v>-89.997672672395225</v>
      </c>
      <c r="AJ227" s="28">
        <f t="shared" si="156"/>
        <v>12.109022253898384</v>
      </c>
      <c r="AK227" s="28">
        <f t="shared" si="145"/>
        <v>75.637522631006092</v>
      </c>
      <c r="AL227" s="29">
        <f t="shared" si="146"/>
        <v>-5.9208619318258528E-2</v>
      </c>
      <c r="AM227" s="28">
        <f t="shared" si="147"/>
        <v>-6.682353200223913</v>
      </c>
      <c r="AN227" s="28">
        <f t="shared" si="157"/>
        <v>16.33492186821487</v>
      </c>
      <c r="AO227" s="28">
        <f t="shared" si="158"/>
        <v>-21.042503241613048</v>
      </c>
      <c r="AP227">
        <f t="shared" si="135"/>
        <v>23.609121289162623</v>
      </c>
      <c r="AQ227">
        <f t="shared" si="136"/>
        <v>-26.020599913279625</v>
      </c>
      <c r="AR227" s="28">
        <f t="shared" si="159"/>
        <v>-16.741156811454502</v>
      </c>
      <c r="AS227" s="30">
        <f t="shared" si="160"/>
        <v>-159.37805040642814</v>
      </c>
      <c r="AT227" s="28">
        <f t="shared" si="148"/>
        <v>1.2536089341812448E-3</v>
      </c>
      <c r="AU227" s="28">
        <f t="shared" si="149"/>
        <v>0.97342180251608212</v>
      </c>
      <c r="AV227" s="29">
        <f t="shared" si="150"/>
        <v>-3.1344735726705376E-6</v>
      </c>
      <c r="AW227" s="28">
        <f t="shared" si="151"/>
        <v>-4.8675761767798906E-2</v>
      </c>
      <c r="AX227" s="31">
        <f t="shared" si="161"/>
        <v>1.2504744606085742E-3</v>
      </c>
      <c r="AY227" s="28">
        <f t="shared" si="162"/>
        <v>0.92474604074828326</v>
      </c>
      <c r="AZ227" s="8">
        <f t="shared" si="163"/>
        <v>-16.739906336993894</v>
      </c>
      <c r="BA227" s="8">
        <f t="shared" si="164"/>
        <v>-158.45330436567986</v>
      </c>
      <c r="BB227" s="8">
        <f t="shared" si="165"/>
        <v>21.546695634320145</v>
      </c>
      <c r="BD227" s="32">
        <f t="shared" si="166"/>
        <v>-17</v>
      </c>
      <c r="BE227" s="32">
        <f t="shared" si="167"/>
        <v>-158</v>
      </c>
      <c r="BF227" s="32">
        <f t="shared" si="168"/>
        <v>22</v>
      </c>
    </row>
    <row r="228" spans="22:58" x14ac:dyDescent="0.2">
      <c r="V228" s="27">
        <v>3.24</v>
      </c>
      <c r="W228" s="32">
        <f t="shared" si="152"/>
        <v>17378.008287493773</v>
      </c>
      <c r="X228">
        <f t="shared" si="137"/>
        <v>-2.0749887507672389</v>
      </c>
      <c r="Y228" s="28">
        <f t="shared" si="138"/>
        <v>-32.719823384391596</v>
      </c>
      <c r="Z228" s="28">
        <f t="shared" si="139"/>
        <v>-88.675139459191598</v>
      </c>
      <c r="AA228" s="28">
        <f t="shared" si="140"/>
        <v>4.0496408366319256</v>
      </c>
      <c r="AB228" s="28">
        <f t="shared" si="141"/>
        <v>-51.144263971182873</v>
      </c>
      <c r="AC228" s="28">
        <f t="shared" si="153"/>
        <v>9.0208363760744929E-4</v>
      </c>
      <c r="AD228" s="28">
        <f t="shared" si="142"/>
        <v>0.82574577849558939</v>
      </c>
      <c r="AE228" s="28">
        <f t="shared" si="154"/>
        <v>-30.7442692148893</v>
      </c>
      <c r="AF228" s="28">
        <f t="shared" si="155"/>
        <v>-138.99365765187889</v>
      </c>
      <c r="AG228" s="28">
        <f t="shared" si="134"/>
        <v>92.110410468749379</v>
      </c>
      <c r="AH228" s="28">
        <f t="shared" si="143"/>
        <v>-88.025302234792122</v>
      </c>
      <c r="AI228" s="28">
        <f t="shared" si="144"/>
        <v>-89.997725648839207</v>
      </c>
      <c r="AJ228" s="28">
        <f t="shared" si="156"/>
        <v>12.296978324435985</v>
      </c>
      <c r="AK228" s="28">
        <f t="shared" si="145"/>
        <v>75.951364594171977</v>
      </c>
      <c r="AL228" s="29">
        <f t="shared" si="146"/>
        <v>-6.1979216506846277E-2</v>
      </c>
      <c r="AM228" s="28">
        <f t="shared" si="147"/>
        <v>-6.8365485427691581</v>
      </c>
      <c r="AN228" s="28">
        <f t="shared" si="157"/>
        <v>16.320107341886395</v>
      </c>
      <c r="AO228" s="28">
        <f t="shared" si="158"/>
        <v>-20.882909597436388</v>
      </c>
      <c r="AP228">
        <f t="shared" si="135"/>
        <v>23.609121289162623</v>
      </c>
      <c r="AQ228">
        <f t="shared" si="136"/>
        <v>-26.020599913279625</v>
      </c>
      <c r="AR228" s="28">
        <f t="shared" si="159"/>
        <v>-16.835640497119908</v>
      </c>
      <c r="AS228" s="30">
        <f t="shared" si="160"/>
        <v>-159.87656724931529</v>
      </c>
      <c r="AT228" s="28">
        <f t="shared" si="148"/>
        <v>1.3126807751947427E-3</v>
      </c>
      <c r="AU228" s="28">
        <f t="shared" si="149"/>
        <v>0.99609119265077162</v>
      </c>
      <c r="AV228" s="29">
        <f t="shared" si="150"/>
        <v>-3.2821967039894714E-6</v>
      </c>
      <c r="AW228" s="28">
        <f t="shared" si="151"/>
        <v>-4.9809565346166769E-2</v>
      </c>
      <c r="AX228" s="31">
        <f t="shared" si="161"/>
        <v>1.3093985784907532E-3</v>
      </c>
      <c r="AY228" s="28">
        <f t="shared" si="162"/>
        <v>0.94628162730460486</v>
      </c>
      <c r="AZ228" s="8">
        <f t="shared" si="163"/>
        <v>-16.834331098541416</v>
      </c>
      <c r="BA228" s="8">
        <f t="shared" si="164"/>
        <v>-158.93028562201067</v>
      </c>
      <c r="BB228" s="8">
        <f t="shared" si="165"/>
        <v>21.069714377989328</v>
      </c>
      <c r="BD228" s="32">
        <f t="shared" si="166"/>
        <v>-17</v>
      </c>
      <c r="BE228" s="32">
        <f t="shared" si="167"/>
        <v>-159</v>
      </c>
      <c r="BF228" s="32">
        <f t="shared" si="168"/>
        <v>21</v>
      </c>
    </row>
    <row r="229" spans="22:58" x14ac:dyDescent="0.2">
      <c r="V229" s="27">
        <v>3.25</v>
      </c>
      <c r="W229" s="32">
        <f t="shared" si="152"/>
        <v>17782.794100389245</v>
      </c>
      <c r="X229">
        <f t="shared" si="137"/>
        <v>-2.0749887507672389</v>
      </c>
      <c r="Y229" s="28">
        <f t="shared" si="138"/>
        <v>-32.919718890414813</v>
      </c>
      <c r="Z229" s="28">
        <f t="shared" si="139"/>
        <v>-88.705286582392006</v>
      </c>
      <c r="AA229" s="28">
        <f t="shared" si="140"/>
        <v>4.1720197782418902</v>
      </c>
      <c r="AB229" s="28">
        <f t="shared" si="141"/>
        <v>-51.787161650534188</v>
      </c>
      <c r="AC229" s="28">
        <f t="shared" si="153"/>
        <v>9.4459290659758613E-4</v>
      </c>
      <c r="AD229" s="28">
        <f t="shared" si="142"/>
        <v>0.84497711154459232</v>
      </c>
      <c r="AE229" s="28">
        <f t="shared" si="154"/>
        <v>-30.821743270033565</v>
      </c>
      <c r="AF229" s="28">
        <f t="shared" si="155"/>
        <v>-139.64747112138161</v>
      </c>
      <c r="AG229" s="28">
        <f t="shared" si="134"/>
        <v>92.110410468749379</v>
      </c>
      <c r="AH229" s="28">
        <f t="shared" si="143"/>
        <v>-88.225302234484133</v>
      </c>
      <c r="AI229" s="28">
        <f t="shared" si="144"/>
        <v>-89.997777419392108</v>
      </c>
      <c r="AJ229" s="28">
        <f t="shared" si="156"/>
        <v>12.485445197614244</v>
      </c>
      <c r="AK229" s="28">
        <f t="shared" si="145"/>
        <v>76.258896215671626</v>
      </c>
      <c r="AL229" s="29">
        <f t="shared" si="146"/>
        <v>-6.4878494738062037E-2</v>
      </c>
      <c r="AM229" s="28">
        <f t="shared" si="147"/>
        <v>-6.9942326001612862</v>
      </c>
      <c r="AN229" s="28">
        <f t="shared" si="157"/>
        <v>16.305674937141429</v>
      </c>
      <c r="AO229" s="28">
        <f t="shared" si="158"/>
        <v>-20.733113803881768</v>
      </c>
      <c r="AP229">
        <f t="shared" si="135"/>
        <v>23.609121289162623</v>
      </c>
      <c r="AQ229">
        <f t="shared" si="136"/>
        <v>-26.020599913279625</v>
      </c>
      <c r="AR229" s="28">
        <f t="shared" si="159"/>
        <v>-16.927546957009138</v>
      </c>
      <c r="AS229" s="30">
        <f t="shared" si="160"/>
        <v>-160.38058492526338</v>
      </c>
      <c r="AT229" s="28">
        <f t="shared" si="148"/>
        <v>1.3745357251453713E-3</v>
      </c>
      <c r="AU229" s="28">
        <f t="shared" si="149"/>
        <v>1.0192882977861355</v>
      </c>
      <c r="AV229" s="29">
        <f t="shared" si="150"/>
        <v>-3.4368818075391499E-6</v>
      </c>
      <c r="AW229" s="28">
        <f t="shared" si="151"/>
        <v>-5.0969778562142937E-2</v>
      </c>
      <c r="AX229" s="31">
        <f t="shared" si="161"/>
        <v>1.3710988433378321E-3</v>
      </c>
      <c r="AY229" s="28">
        <f t="shared" si="162"/>
        <v>0.96831851922399259</v>
      </c>
      <c r="AZ229" s="8">
        <f t="shared" si="163"/>
        <v>-16.926175858165799</v>
      </c>
      <c r="BA229" s="8">
        <f t="shared" si="164"/>
        <v>-159.41226640603938</v>
      </c>
      <c r="BB229" s="8">
        <f t="shared" si="165"/>
        <v>20.587733593960621</v>
      </c>
      <c r="BD229" s="32">
        <f t="shared" si="166"/>
        <v>-17</v>
      </c>
      <c r="BE229" s="32">
        <f t="shared" si="167"/>
        <v>-159</v>
      </c>
      <c r="BF229" s="32">
        <f t="shared" si="168"/>
        <v>21</v>
      </c>
    </row>
    <row r="230" spans="22:58" x14ac:dyDescent="0.2">
      <c r="V230" s="27">
        <v>3.26</v>
      </c>
      <c r="W230" s="32">
        <f t="shared" si="152"/>
        <v>18197.008586099833</v>
      </c>
      <c r="X230">
        <f t="shared" si="137"/>
        <v>-2.0749887507672389</v>
      </c>
      <c r="Y230" s="28">
        <f t="shared" si="138"/>
        <v>-33.119619097094642</v>
      </c>
      <c r="Z230" s="28">
        <f t="shared" si="139"/>
        <v>-88.734748166138999</v>
      </c>
      <c r="AA230" s="28">
        <f t="shared" si="140"/>
        <v>4.2965743016320506</v>
      </c>
      <c r="AB230" s="28">
        <f t="shared" si="141"/>
        <v>-52.426594711216865</v>
      </c>
      <c r="AC230" s="28">
        <f t="shared" si="153"/>
        <v>9.8910512975733432E-4</v>
      </c>
      <c r="AD230" s="28">
        <f t="shared" si="142"/>
        <v>0.86465620274297728</v>
      </c>
      <c r="AE230" s="28">
        <f t="shared" si="154"/>
        <v>-30.897044441100075</v>
      </c>
      <c r="AF230" s="28">
        <f t="shared" si="155"/>
        <v>-140.29668667461291</v>
      </c>
      <c r="AG230" s="28">
        <f t="shared" si="134"/>
        <v>92.110410468749379</v>
      </c>
      <c r="AH230" s="28">
        <f t="shared" si="143"/>
        <v>-88.425302234190013</v>
      </c>
      <c r="AI230" s="28">
        <f t="shared" si="144"/>
        <v>-89.99782801150333</v>
      </c>
      <c r="AJ230" s="28">
        <f t="shared" si="156"/>
        <v>12.674402482442652</v>
      </c>
      <c r="AK230" s="28">
        <f t="shared" si="145"/>
        <v>76.560209643914703</v>
      </c>
      <c r="AL230" s="29">
        <f t="shared" si="146"/>
        <v>-6.7912338683621232E-2</v>
      </c>
      <c r="AM230" s="28">
        <f t="shared" si="147"/>
        <v>-7.1554794189452338</v>
      </c>
      <c r="AN230" s="28">
        <f t="shared" si="157"/>
        <v>16.291598378318398</v>
      </c>
      <c r="AO230" s="28">
        <f t="shared" si="158"/>
        <v>-20.59309778653386</v>
      </c>
      <c r="AP230">
        <f t="shared" si="135"/>
        <v>23.609121289162623</v>
      </c>
      <c r="AQ230">
        <f t="shared" si="136"/>
        <v>-26.020599913279625</v>
      </c>
      <c r="AR230" s="28">
        <f t="shared" si="159"/>
        <v>-17.01692468689868</v>
      </c>
      <c r="AS230" s="30">
        <f t="shared" si="160"/>
        <v>-160.88978446114677</v>
      </c>
      <c r="AT230" s="28">
        <f t="shared" si="148"/>
        <v>1.4393048648537964E-3</v>
      </c>
      <c r="AU230" s="28">
        <f t="shared" si="149"/>
        <v>1.0430253868978341</v>
      </c>
      <c r="AV230" s="29">
        <f t="shared" si="150"/>
        <v>-3.598856991426323E-6</v>
      </c>
      <c r="AW230" s="28">
        <f t="shared" si="151"/>
        <v>-5.2157016572323675E-2</v>
      </c>
      <c r="AX230" s="31">
        <f t="shared" si="161"/>
        <v>1.4357060078623702E-3</v>
      </c>
      <c r="AY230" s="28">
        <f t="shared" si="162"/>
        <v>0.99086837032551045</v>
      </c>
      <c r="AZ230" s="8">
        <f t="shared" si="163"/>
        <v>-17.015488980890819</v>
      </c>
      <c r="BA230" s="8">
        <f t="shared" si="164"/>
        <v>-159.89891609082127</v>
      </c>
      <c r="BB230" s="8">
        <f t="shared" si="165"/>
        <v>20.101083909178726</v>
      </c>
      <c r="BD230" s="32">
        <f t="shared" si="166"/>
        <v>-17</v>
      </c>
      <c r="BE230" s="32">
        <f t="shared" si="167"/>
        <v>-160</v>
      </c>
      <c r="BF230" s="32">
        <f t="shared" si="168"/>
        <v>20</v>
      </c>
    </row>
    <row r="231" spans="22:58" x14ac:dyDescent="0.2">
      <c r="V231" s="27">
        <v>3.27</v>
      </c>
      <c r="W231" s="32">
        <f t="shared" si="152"/>
        <v>18620.871366628686</v>
      </c>
      <c r="X231">
        <f t="shared" si="137"/>
        <v>-2.0749887507672389</v>
      </c>
      <c r="Y231" s="28">
        <f t="shared" si="138"/>
        <v>-33.319523793073117</v>
      </c>
      <c r="Z231" s="28">
        <f t="shared" si="139"/>
        <v>-88.763539769000587</v>
      </c>
      <c r="AA231" s="28">
        <f t="shared" si="140"/>
        <v>4.4232799504369407</v>
      </c>
      <c r="AB231" s="28">
        <f t="shared" si="141"/>
        <v>-53.062265087101387</v>
      </c>
      <c r="AC231" s="28">
        <f t="shared" si="153"/>
        <v>1.0357146603919322E-3</v>
      </c>
      <c r="AD231" s="28">
        <f t="shared" si="142"/>
        <v>0.8847934676226753</v>
      </c>
      <c r="AE231" s="28">
        <f t="shared" si="154"/>
        <v>-30.970196878743021</v>
      </c>
      <c r="AF231" s="28">
        <f t="shared" si="155"/>
        <v>-140.9410113884793</v>
      </c>
      <c r="AG231" s="28">
        <f t="shared" si="134"/>
        <v>92.110410468749379</v>
      </c>
      <c r="AH231" s="28">
        <f t="shared" si="143"/>
        <v>-88.62530223390911</v>
      </c>
      <c r="AI231" s="28">
        <f t="shared" si="144"/>
        <v>-89.997877451997525</v>
      </c>
      <c r="AJ231" s="28">
        <f t="shared" si="156"/>
        <v>12.863830495568029</v>
      </c>
      <c r="AK231" s="28">
        <f t="shared" si="145"/>
        <v>76.85539794484275</v>
      </c>
      <c r="AL231" s="29">
        <f t="shared" si="146"/>
        <v>-7.1086893400985285E-2</v>
      </c>
      <c r="AM231" s="28">
        <f t="shared" si="147"/>
        <v>-7.3203642719764899</v>
      </c>
      <c r="AN231" s="28">
        <f t="shared" si="157"/>
        <v>16.277851837007315</v>
      </c>
      <c r="AO231" s="28">
        <f t="shared" si="158"/>
        <v>-20.462843779131266</v>
      </c>
      <c r="AP231">
        <f t="shared" si="135"/>
        <v>23.609121289162623</v>
      </c>
      <c r="AQ231">
        <f t="shared" si="136"/>
        <v>-26.020599913279625</v>
      </c>
      <c r="AR231" s="28">
        <f t="shared" si="159"/>
        <v>-17.103823665852708</v>
      </c>
      <c r="AS231" s="30">
        <f t="shared" si="160"/>
        <v>-161.40385516761057</v>
      </c>
      <c r="AT231" s="28">
        <f t="shared" si="148"/>
        <v>1.5071254447908767E-3</v>
      </c>
      <c r="AU231" s="28">
        <f t="shared" si="149"/>
        <v>1.0673150130928097</v>
      </c>
      <c r="AV231" s="29">
        <f t="shared" si="150"/>
        <v>-3.7684658219760276E-6</v>
      </c>
      <c r="AW231" s="28">
        <f t="shared" si="151"/>
        <v>-5.3371908861936615E-2</v>
      </c>
      <c r="AX231" s="31">
        <f t="shared" si="161"/>
        <v>1.5033569789689007E-3</v>
      </c>
      <c r="AY231" s="28">
        <f t="shared" si="162"/>
        <v>1.0139431042308731</v>
      </c>
      <c r="AZ231" s="8">
        <f t="shared" si="163"/>
        <v>-17.10232030887374</v>
      </c>
      <c r="BA231" s="8">
        <f t="shared" si="164"/>
        <v>-160.38991206337971</v>
      </c>
      <c r="BB231" s="8">
        <f t="shared" si="165"/>
        <v>19.610087936620289</v>
      </c>
      <c r="BD231" s="32">
        <f t="shared" si="166"/>
        <v>-17</v>
      </c>
      <c r="BE231" s="32">
        <f t="shared" si="167"/>
        <v>-160</v>
      </c>
      <c r="BF231" s="32">
        <f t="shared" si="168"/>
        <v>20</v>
      </c>
    </row>
    <row r="232" spans="22:58" x14ac:dyDescent="0.2">
      <c r="V232" s="27">
        <v>3.28</v>
      </c>
      <c r="W232" s="32">
        <f t="shared" si="152"/>
        <v>19054.607179632483</v>
      </c>
      <c r="X232">
        <f t="shared" si="137"/>
        <v>-2.0749887507672389</v>
      </c>
      <c r="Y232" s="28">
        <f t="shared" si="138"/>
        <v>-33.519432776486767</v>
      </c>
      <c r="Z232" s="28">
        <f t="shared" si="139"/>
        <v>-88.791676598469991</v>
      </c>
      <c r="AA232" s="28">
        <f t="shared" si="140"/>
        <v>4.5521104376893131</v>
      </c>
      <c r="AB232" s="28">
        <f t="shared" si="141"/>
        <v>-53.693883893313135</v>
      </c>
      <c r="AC232" s="28">
        <f t="shared" si="153"/>
        <v>1.0845202943943445E-3</v>
      </c>
      <c r="AD232" s="28">
        <f t="shared" si="142"/>
        <v>0.90539956331696814</v>
      </c>
      <c r="AE232" s="28">
        <f t="shared" si="154"/>
        <v>-31.041226569270297</v>
      </c>
      <c r="AF232" s="28">
        <f t="shared" si="155"/>
        <v>-141.58016092846617</v>
      </c>
      <c r="AG232" s="28">
        <f t="shared" si="134"/>
        <v>92.110410468749379</v>
      </c>
      <c r="AH232" s="28">
        <f t="shared" si="143"/>
        <v>-88.825302233640869</v>
      </c>
      <c r="AI232" s="28">
        <f t="shared" si="144"/>
        <v>-89.997925767088674</v>
      </c>
      <c r="AJ232" s="28">
        <f t="shared" si="156"/>
        <v>13.053710245682463</v>
      </c>
      <c r="AK232" s="28">
        <f t="shared" si="145"/>
        <v>77.144554921615651</v>
      </c>
      <c r="AL232" s="29">
        <f t="shared" si="146"/>
        <v>-7.4408575028180268E-2</v>
      </c>
      <c r="AM232" s="28">
        <f t="shared" si="147"/>
        <v>-7.4889636534297397</v>
      </c>
      <c r="AN232" s="28">
        <f t="shared" si="157"/>
        <v>16.264409905762793</v>
      </c>
      <c r="AO232" s="28">
        <f t="shared" si="158"/>
        <v>-20.342334498902762</v>
      </c>
      <c r="AP232">
        <f t="shared" si="135"/>
        <v>23.609121289162623</v>
      </c>
      <c r="AQ232">
        <f t="shared" si="136"/>
        <v>-26.020599913279625</v>
      </c>
      <c r="AR232" s="28">
        <f t="shared" si="159"/>
        <v>-17.188295287624506</v>
      </c>
      <c r="AS232" s="30">
        <f t="shared" si="160"/>
        <v>-161.92249542736894</v>
      </c>
      <c r="AT232" s="28">
        <f t="shared" si="148"/>
        <v>1.5781411750540532E-3</v>
      </c>
      <c r="AU232" s="28">
        <f t="shared" si="149"/>
        <v>1.0921700201096971</v>
      </c>
      <c r="AV232" s="29">
        <f t="shared" si="150"/>
        <v>-3.9460680633754864E-6</v>
      </c>
      <c r="AW232" s="28">
        <f t="shared" si="151"/>
        <v>-5.4615099578582307E-2</v>
      </c>
      <c r="AX232" s="31">
        <f t="shared" si="161"/>
        <v>1.5741951069906776E-3</v>
      </c>
      <c r="AY232" s="28">
        <f t="shared" si="162"/>
        <v>1.0375549205311148</v>
      </c>
      <c r="AZ232" s="8">
        <f t="shared" si="163"/>
        <v>-17.186721092517516</v>
      </c>
      <c r="BA232" s="8">
        <f t="shared" si="164"/>
        <v>-160.88494050683784</v>
      </c>
      <c r="BB232" s="8">
        <f t="shared" si="165"/>
        <v>19.115059493162164</v>
      </c>
      <c r="BD232" s="32">
        <f t="shared" si="166"/>
        <v>-17</v>
      </c>
      <c r="BE232" s="32">
        <f t="shared" si="167"/>
        <v>-161</v>
      </c>
      <c r="BF232" s="32">
        <f t="shared" si="168"/>
        <v>19</v>
      </c>
    </row>
    <row r="233" spans="22:58" x14ac:dyDescent="0.2">
      <c r="V233" s="27">
        <v>3.29</v>
      </c>
      <c r="W233" s="32">
        <f t="shared" ref="W233:W296" si="169">10*10^V233</f>
        <v>19498.445997580464</v>
      </c>
      <c r="X233">
        <f t="shared" si="137"/>
        <v>-2.0749887507672389</v>
      </c>
      <c r="Y233" s="28">
        <f t="shared" ref="Y233:Y296" si="170">20*LOG(1/SQRT((W233/fp)^2+1))</f>
        <v>-33.719345854540933</v>
      </c>
      <c r="Z233" s="28">
        <f t="shared" ref="Z233:Z296" si="171">-180/PI()*ATAN(W233/fp)</f>
        <v>-88.819173518751725</v>
      </c>
      <c r="AA233" s="28">
        <f t="shared" ref="AA233:AA296" si="172">20*LOG(SQRT((W233/fzRHP)^2+1))</f>
        <v>4.6830377452758798</v>
      </c>
      <c r="AB233" s="28">
        <f t="shared" ref="AB233:AB296" si="173">-180/PI()*ATAN(W233/fzRHP)</f>
        <v>-54.321171984241921</v>
      </c>
      <c r="AC233" s="28">
        <f t="shared" ref="AC233:AC296" si="174">20*LOG(SQRT((W233/fzESR)^2+1))</f>
        <v>1.135625479215481E-3</v>
      </c>
      <c r="AD233" s="28">
        <f t="shared" ref="AD233:AD296" si="175">180/PI()*ATAN(W233/fzESR)</f>
        <v>0.92648539411611885</v>
      </c>
      <c r="AE233" s="28">
        <f t="shared" ref="AE233:AE296" si="176">X233+Y233+AA233+AC233</f>
        <v>-31.110161234553079</v>
      </c>
      <c r="AF233" s="28">
        <f t="shared" ref="AF233:AF296" si="177">Z233+AB233+AD233</f>
        <v>-142.21386010887753</v>
      </c>
      <c r="AG233" s="28">
        <f t="shared" si="134"/>
        <v>92.110410468749379</v>
      </c>
      <c r="AH233" s="28">
        <f t="shared" ref="AH233:AH296" si="178">20*LOG(1/SQRT((W233/fp_comp1)^2+1))</f>
        <v>-89.025302233384679</v>
      </c>
      <c r="AI233" s="28">
        <f t="shared" ref="AI233:AI296" si="179">-180/PI()*ATAN(W233/fp_comp1)</f>
        <v>-89.997972982394074</v>
      </c>
      <c r="AJ233" s="28">
        <f t="shared" ref="AJ233:AJ296" si="180">20*LOG(SQRT((W233/fz_comp)^2+1))</f>
        <v>13.24402341746435</v>
      </c>
      <c r="AK233" s="28">
        <f t="shared" ref="AK233:AK296" si="181">180/PI()*ATAN(W233/fz_comp)</f>
        <v>77.42777494505556</v>
      </c>
      <c r="AL233" s="29">
        <f t="shared" ref="AL233:AL296" si="182">20*LOG(1/SQRT((W233/fp_comp2)^2+1))</f>
        <v>-7.7884081838992897E-2</v>
      </c>
      <c r="AM233" s="28">
        <f t="shared" ref="AM233:AM296" si="183">-180/PI()*ATAN(W233/fp_comp2)</f>
        <v>-7.6613552715369897</v>
      </c>
      <c r="AN233" s="28">
        <f t="shared" ref="AN233:AN296" si="184">AG233+AH233+AJ233+AL233</f>
        <v>16.251247570990056</v>
      </c>
      <c r="AO233" s="28">
        <f t="shared" ref="AO233:AO296" si="185">AI233+AK233+AM233</f>
        <v>-20.231553308875505</v>
      </c>
      <c r="AP233">
        <f t="shared" si="135"/>
        <v>23.609121289162623</v>
      </c>
      <c r="AQ233">
        <f t="shared" si="136"/>
        <v>-26.020599913279625</v>
      </c>
      <c r="AR233" s="28">
        <f t="shared" ref="AR233:AR296" si="186">AE233+AN233+AP233+AQ233</f>
        <v>-17.270392287680025</v>
      </c>
      <c r="AS233" s="30">
        <f t="shared" ref="AS233:AS296" si="187">AF233+AO233</f>
        <v>-162.44541341775303</v>
      </c>
      <c r="AT233" s="28">
        <f t="shared" ref="AT233:AT296" si="188">20*LOG(SQRT((W233/fz_ff)^2+1))</f>
        <v>1.6525025289663609E-3</v>
      </c>
      <c r="AU233" s="28">
        <f t="shared" ref="AU233:AU296" si="189">180/PI()*ATAN(W233/fz_ff)</f>
        <v>1.1176035489622476</v>
      </c>
      <c r="AV233" s="29">
        <f t="shared" ref="AV233:AV296" si="190">20*LOG(1/SQRT((W233/fp_ff)^2+1))</f>
        <v>-4.1320404346763528E-6</v>
      </c>
      <c r="AW233" s="28">
        <f t="shared" ref="AW233:AW296" si="191">-180/PI()*ATAN(W233/fp_ff)</f>
        <v>-5.5887247873749372E-2</v>
      </c>
      <c r="AX233" s="31">
        <f t="shared" ref="AX233:AX296" si="192">AT233+AV233</f>
        <v>1.6483704885316844E-3</v>
      </c>
      <c r="AY233" s="28">
        <f t="shared" ref="AY233:AY296" si="193">AU233+AW233</f>
        <v>1.0617163010884982</v>
      </c>
      <c r="AZ233" s="8">
        <f t="shared" ref="AZ233:AZ296" si="194">AR233+AX233</f>
        <v>-17.268743917191493</v>
      </c>
      <c r="BA233" s="8">
        <f t="shared" ref="BA233:BA296" si="195">AS233+AY233</f>
        <v>-161.38369711666454</v>
      </c>
      <c r="BB233" s="8">
        <f t="shared" ref="BB233:BB296" si="196">BA233+180</f>
        <v>18.616302883335464</v>
      </c>
      <c r="BD233" s="32">
        <f t="shared" ref="BD233:BD296" si="197">ROUND(AZ233,0)</f>
        <v>-17</v>
      </c>
      <c r="BE233" s="32">
        <f t="shared" ref="BE233:BE296" si="198">ROUND(BA233,0)</f>
        <v>-161</v>
      </c>
      <c r="BF233" s="32">
        <f t="shared" ref="BF233:BF296" si="199">ROUND(BB233,0)</f>
        <v>19</v>
      </c>
    </row>
    <row r="234" spans="22:58" x14ac:dyDescent="0.2">
      <c r="V234" s="27">
        <v>3.3</v>
      </c>
      <c r="W234" s="32">
        <f t="shared" si="169"/>
        <v>19952.623149688803</v>
      </c>
      <c r="X234">
        <f t="shared" si="137"/>
        <v>-2.0749887507672389</v>
      </c>
      <c r="Y234" s="28">
        <f t="shared" si="170"/>
        <v>-33.919262843103063</v>
      </c>
      <c r="Z234" s="28">
        <f t="shared" si="171"/>
        <v>-88.846045058384121</v>
      </c>
      <c r="AA234" s="28">
        <f t="shared" si="172"/>
        <v>4.8160322278452119</v>
      </c>
      <c r="AB234" s="28">
        <f t="shared" si="173"/>
        <v>-54.943860457199889</v>
      </c>
      <c r="AC234" s="28">
        <f t="shared" si="174"/>
        <v>1.1891385326463567E-3</v>
      </c>
      <c r="AD234" s="28">
        <f t="shared" si="175"/>
        <v>0.94806211714725852</v>
      </c>
      <c r="AE234" s="28">
        <f t="shared" si="176"/>
        <v>-31.177030227492445</v>
      </c>
      <c r="AF234" s="28">
        <f t="shared" si="177"/>
        <v>-142.84184339843674</v>
      </c>
      <c r="AG234" s="28">
        <f t="shared" si="134"/>
        <v>92.110410468749379</v>
      </c>
      <c r="AH234" s="28">
        <f t="shared" si="178"/>
        <v>-89.225302233140042</v>
      </c>
      <c r="AI234" s="28">
        <f t="shared" si="179"/>
        <v>-89.998019122947923</v>
      </c>
      <c r="AJ234" s="28">
        <f t="shared" si="180"/>
        <v>13.434752355146491</v>
      </c>
      <c r="AK234" s="28">
        <f t="shared" si="181"/>
        <v>77.705152794517304</v>
      </c>
      <c r="AL234" s="29">
        <f t="shared" si="182"/>
        <v>-8.1520405662768664E-2</v>
      </c>
      <c r="AM234" s="28">
        <f t="shared" si="183"/>
        <v>-7.8376180388762897</v>
      </c>
      <c r="AN234" s="28">
        <f t="shared" si="184"/>
        <v>16.238340185093062</v>
      </c>
      <c r="AO234" s="28">
        <f t="shared" si="185"/>
        <v>-20.130484367306909</v>
      </c>
      <c r="AP234">
        <f t="shared" si="135"/>
        <v>23.609121289162623</v>
      </c>
      <c r="AQ234">
        <f t="shared" si="136"/>
        <v>-26.020599913279625</v>
      </c>
      <c r="AR234" s="28">
        <f t="shared" si="186"/>
        <v>-17.350168666516385</v>
      </c>
      <c r="AS234" s="30">
        <f t="shared" si="187"/>
        <v>-162.97232776574364</v>
      </c>
      <c r="AT234" s="28">
        <f t="shared" si="188"/>
        <v>1.7303670608793138E-3</v>
      </c>
      <c r="AU234" s="28">
        <f t="shared" si="189"/>
        <v>1.1436290447284843</v>
      </c>
      <c r="AV234" s="29">
        <f t="shared" si="190"/>
        <v>-4.3267774034418913E-6</v>
      </c>
      <c r="AW234" s="28">
        <f t="shared" si="191"/>
        <v>-5.7189028252282711E-2</v>
      </c>
      <c r="AX234" s="31">
        <f t="shared" si="192"/>
        <v>1.7260402834758718E-3</v>
      </c>
      <c r="AY234" s="28">
        <f t="shared" si="193"/>
        <v>1.0864400164762016</v>
      </c>
      <c r="AZ234" s="8">
        <f t="shared" si="194"/>
        <v>-17.348442626232909</v>
      </c>
      <c r="BA234" s="8">
        <f t="shared" si="195"/>
        <v>-161.88588774926745</v>
      </c>
      <c r="BB234" s="8">
        <f t="shared" si="196"/>
        <v>18.114112250732546</v>
      </c>
      <c r="BD234" s="32">
        <f t="shared" si="197"/>
        <v>-17</v>
      </c>
      <c r="BE234" s="32">
        <f t="shared" si="198"/>
        <v>-162</v>
      </c>
      <c r="BF234" s="32">
        <f t="shared" si="199"/>
        <v>18</v>
      </c>
    </row>
    <row r="235" spans="22:58" x14ac:dyDescent="0.2">
      <c r="V235" s="27">
        <v>3.31</v>
      </c>
      <c r="W235" s="32">
        <f t="shared" si="169"/>
        <v>20417.379446695319</v>
      </c>
      <c r="X235">
        <f t="shared" si="137"/>
        <v>-2.0749887507672389</v>
      </c>
      <c r="Y235" s="28">
        <f t="shared" si="170"/>
        <v>-34.119183566314142</v>
      </c>
      <c r="Z235" s="28">
        <f t="shared" si="171"/>
        <v>-88.87230541770117</v>
      </c>
      <c r="AA235" s="28">
        <f t="shared" si="172"/>
        <v>4.9510627203938213</v>
      </c>
      <c r="AB235" s="28">
        <f t="shared" si="173"/>
        <v>-55.561691100344987</v>
      </c>
      <c r="AC235" s="28">
        <f t="shared" si="174"/>
        <v>1.2451728718714402E-3</v>
      </c>
      <c r="AD235" s="28">
        <f t="shared" si="175"/>
        <v>0.970141148181072</v>
      </c>
      <c r="AE235" s="28">
        <f t="shared" si="176"/>
        <v>-31.241864423815688</v>
      </c>
      <c r="AF235" s="28">
        <f t="shared" si="177"/>
        <v>-143.46385536986509</v>
      </c>
      <c r="AG235" s="28">
        <f t="shared" si="134"/>
        <v>92.110410468749379</v>
      </c>
      <c r="AH235" s="28">
        <f t="shared" si="178"/>
        <v>-89.425302232906404</v>
      </c>
      <c r="AI235" s="28">
        <f t="shared" si="179"/>
        <v>-89.998064213214548</v>
      </c>
      <c r="AJ235" s="28">
        <f t="shared" si="180"/>
        <v>13.625880045798072</v>
      </c>
      <c r="AK235" s="28">
        <f t="shared" si="181"/>
        <v>77.976783508839091</v>
      </c>
      <c r="AL235" s="29">
        <f t="shared" si="182"/>
        <v>-8.5324843672340112E-2</v>
      </c>
      <c r="AM235" s="28">
        <f t="shared" si="183"/>
        <v>-8.017832060022533</v>
      </c>
      <c r="AN235" s="28">
        <f t="shared" si="184"/>
        <v>16.225663437968706</v>
      </c>
      <c r="AO235" s="28">
        <f t="shared" si="185"/>
        <v>-20.039112764397991</v>
      </c>
      <c r="AP235">
        <f t="shared" si="135"/>
        <v>23.609121289162623</v>
      </c>
      <c r="AQ235">
        <f t="shared" si="136"/>
        <v>-26.020599913279625</v>
      </c>
      <c r="AR235" s="28">
        <f t="shared" si="186"/>
        <v>-17.427679609963985</v>
      </c>
      <c r="AS235" s="30">
        <f t="shared" si="187"/>
        <v>-163.50296813426309</v>
      </c>
      <c r="AT235" s="28">
        <f t="shared" si="188"/>
        <v>1.8118997388836416E-3</v>
      </c>
      <c r="AU235" s="28">
        <f t="shared" si="189"/>
        <v>1.1702602634883441</v>
      </c>
      <c r="AV235" s="29">
        <f t="shared" si="190"/>
        <v>-4.5306920333970627E-6</v>
      </c>
      <c r="AW235" s="28">
        <f t="shared" si="191"/>
        <v>-5.8521130929991109E-2</v>
      </c>
      <c r="AX235" s="31">
        <f t="shared" si="192"/>
        <v>1.8073690468502445E-3</v>
      </c>
      <c r="AY235" s="28">
        <f t="shared" si="193"/>
        <v>1.111739132558353</v>
      </c>
      <c r="AZ235" s="8">
        <f t="shared" si="194"/>
        <v>-17.425872240917133</v>
      </c>
      <c r="BA235" s="8">
        <f t="shared" si="195"/>
        <v>-162.39122900170474</v>
      </c>
      <c r="BB235" s="8">
        <f t="shared" si="196"/>
        <v>17.608770998295256</v>
      </c>
      <c r="BD235" s="32">
        <f t="shared" si="197"/>
        <v>-17</v>
      </c>
      <c r="BE235" s="32">
        <f t="shared" si="198"/>
        <v>-162</v>
      </c>
      <c r="BF235" s="32">
        <f t="shared" si="199"/>
        <v>18</v>
      </c>
    </row>
    <row r="236" spans="22:58" x14ac:dyDescent="0.2">
      <c r="V236" s="27">
        <v>3.32</v>
      </c>
      <c r="W236" s="32">
        <f t="shared" si="169"/>
        <v>20892.961308540398</v>
      </c>
      <c r="X236">
        <f t="shared" si="137"/>
        <v>-2.0749887507672389</v>
      </c>
      <c r="Y236" s="28">
        <f t="shared" si="170"/>
        <v>-34.319107856217535</v>
      </c>
      <c r="Z236" s="28">
        <f t="shared" si="171"/>
        <v>-88.897968476136398</v>
      </c>
      <c r="AA236" s="28">
        <f t="shared" si="172"/>
        <v>5.0880966487543811</v>
      </c>
      <c r="AB236" s="28">
        <f t="shared" si="173"/>
        <v>-56.174416784012436</v>
      </c>
      <c r="AC236" s="28">
        <f t="shared" si="174"/>
        <v>1.3038472532655805E-3</v>
      </c>
      <c r="AD236" s="28">
        <f t="shared" si="175"/>
        <v>0.99273416756782928</v>
      </c>
      <c r="AE236" s="28">
        <f t="shared" si="176"/>
        <v>-31.30469611097713</v>
      </c>
      <c r="AF236" s="28">
        <f t="shared" si="177"/>
        <v>-144.07965109258103</v>
      </c>
      <c r="AG236" s="28">
        <f t="shared" si="134"/>
        <v>92.110410468749379</v>
      </c>
      <c r="AH236" s="28">
        <f t="shared" si="178"/>
        <v>-89.625302232683296</v>
      </c>
      <c r="AI236" s="28">
        <f t="shared" si="179"/>
        <v>-89.99810827710138</v>
      </c>
      <c r="AJ236" s="28">
        <f t="shared" si="180"/>
        <v>13.81739010239996</v>
      </c>
      <c r="AK236" s="28">
        <f t="shared" si="181"/>
        <v>78.242762247014753</v>
      </c>
      <c r="AL236" s="29">
        <f t="shared" si="182"/>
        <v>-8.9305010542552798E-2</v>
      </c>
      <c r="AM236" s="28">
        <f t="shared" si="183"/>
        <v>-8.2020786163612112</v>
      </c>
      <c r="AN236" s="28">
        <f t="shared" si="184"/>
        <v>16.213193327923491</v>
      </c>
      <c r="AO236" s="28">
        <f t="shared" si="185"/>
        <v>-19.957424646447841</v>
      </c>
      <c r="AP236">
        <f t="shared" si="135"/>
        <v>23.609121289162623</v>
      </c>
      <c r="AQ236">
        <f t="shared" si="136"/>
        <v>-26.020599913279625</v>
      </c>
      <c r="AR236" s="28">
        <f t="shared" si="186"/>
        <v>-17.50298140717064</v>
      </c>
      <c r="AS236" s="30">
        <f t="shared" si="187"/>
        <v>-164.03707573902886</v>
      </c>
      <c r="AT236" s="28">
        <f t="shared" si="188"/>
        <v>1.8972732930848581E-3</v>
      </c>
      <c r="AU236" s="28">
        <f t="shared" si="189"/>
        <v>1.1975112794125735</v>
      </c>
      <c r="AV236" s="29">
        <f t="shared" si="190"/>
        <v>-4.7442168542587277E-6</v>
      </c>
      <c r="AW236" s="28">
        <f t="shared" si="191"/>
        <v>-5.9884262199582844E-2</v>
      </c>
      <c r="AX236" s="31">
        <f t="shared" si="192"/>
        <v>1.8925290762305993E-3</v>
      </c>
      <c r="AY236" s="28">
        <f t="shared" si="193"/>
        <v>1.1376270172129908</v>
      </c>
      <c r="AZ236" s="8">
        <f t="shared" si="194"/>
        <v>-17.501088878094411</v>
      </c>
      <c r="BA236" s="8">
        <f t="shared" si="195"/>
        <v>-162.89944872181587</v>
      </c>
      <c r="BB236" s="8">
        <f t="shared" si="196"/>
        <v>17.100551278184128</v>
      </c>
      <c r="BD236" s="32">
        <f t="shared" si="197"/>
        <v>-18</v>
      </c>
      <c r="BE236" s="32">
        <f t="shared" si="198"/>
        <v>-163</v>
      </c>
      <c r="BF236" s="32">
        <f t="shared" si="199"/>
        <v>17</v>
      </c>
    </row>
    <row r="237" spans="22:58" x14ac:dyDescent="0.2">
      <c r="V237" s="27">
        <v>3.33</v>
      </c>
      <c r="W237" s="32">
        <f t="shared" si="169"/>
        <v>21379.620895022344</v>
      </c>
      <c r="X237">
        <f t="shared" si="137"/>
        <v>-2.0749887507672389</v>
      </c>
      <c r="Y237" s="28">
        <f t="shared" si="170"/>
        <v>-34.51903555240451</v>
      </c>
      <c r="Z237" s="28">
        <f t="shared" si="171"/>
        <v>-88.923047799371517</v>
      </c>
      <c r="AA237" s="28">
        <f t="shared" si="172"/>
        <v>5.2271001422173207</v>
      </c>
      <c r="AB237" s="28">
        <f t="shared" si="173"/>
        <v>-56.781801795110724</v>
      </c>
      <c r="AC237" s="28">
        <f t="shared" si="174"/>
        <v>1.3652860234489618E-3</v>
      </c>
      <c r="AD237" s="28">
        <f t="shared" si="175"/>
        <v>1.0158531263053816</v>
      </c>
      <c r="AE237" s="28">
        <f t="shared" si="176"/>
        <v>-31.365558874930979</v>
      </c>
      <c r="AF237" s="28">
        <f t="shared" si="177"/>
        <v>-144.68899646817687</v>
      </c>
      <c r="AG237" s="28">
        <f t="shared" si="134"/>
        <v>92.110410468749379</v>
      </c>
      <c r="AH237" s="28">
        <f t="shared" si="178"/>
        <v>-89.825302232470221</v>
      </c>
      <c r="AI237" s="28">
        <f t="shared" si="179"/>
        <v>-89.998151337971692</v>
      </c>
      <c r="AJ237" s="28">
        <f t="shared" si="180"/>
        <v>14.009266746786185</v>
      </c>
      <c r="AK237" s="28">
        <f t="shared" si="181"/>
        <v>78.503184158221089</v>
      </c>
      <c r="AL237" s="29">
        <f t="shared" si="182"/>
        <v>-9.3468850980789803E-2</v>
      </c>
      <c r="AM237" s="28">
        <f t="shared" si="183"/>
        <v>-8.3904401478558093</v>
      </c>
      <c r="AN237" s="28">
        <f t="shared" si="184"/>
        <v>16.200906132084551</v>
      </c>
      <c r="AO237" s="28">
        <f t="shared" si="185"/>
        <v>-19.885407327606412</v>
      </c>
      <c r="AP237">
        <f t="shared" si="135"/>
        <v>23.609121289162623</v>
      </c>
      <c r="AQ237">
        <f t="shared" si="136"/>
        <v>-26.020599913279625</v>
      </c>
      <c r="AR237" s="28">
        <f t="shared" si="186"/>
        <v>-17.57613136696343</v>
      </c>
      <c r="AS237" s="30">
        <f t="shared" si="187"/>
        <v>-164.57440379578327</v>
      </c>
      <c r="AT237" s="28">
        <f t="shared" si="188"/>
        <v>1.9866685801962374E-3</v>
      </c>
      <c r="AU237" s="28">
        <f t="shared" si="189"/>
        <v>1.2253964920056892</v>
      </c>
      <c r="AV237" s="29">
        <f t="shared" si="190"/>
        <v>-4.967804777854231E-6</v>
      </c>
      <c r="AW237" s="28">
        <f t="shared" si="191"/>
        <v>-6.1279144805124419E-2</v>
      </c>
      <c r="AX237" s="31">
        <f t="shared" si="192"/>
        <v>1.981700775418383E-3</v>
      </c>
      <c r="AY237" s="28">
        <f t="shared" si="193"/>
        <v>1.1641173472005648</v>
      </c>
      <c r="AZ237" s="8">
        <f t="shared" si="194"/>
        <v>-17.574149666188013</v>
      </c>
      <c r="BA237" s="8">
        <f t="shared" si="195"/>
        <v>-163.4102864485827</v>
      </c>
      <c r="BB237" s="8">
        <f t="shared" si="196"/>
        <v>16.589713551417304</v>
      </c>
      <c r="BD237" s="32">
        <f t="shared" si="197"/>
        <v>-18</v>
      </c>
      <c r="BE237" s="32">
        <f t="shared" si="198"/>
        <v>-163</v>
      </c>
      <c r="BF237" s="32">
        <f t="shared" si="199"/>
        <v>17</v>
      </c>
    </row>
    <row r="238" spans="22:58" x14ac:dyDescent="0.2">
      <c r="V238" s="27">
        <v>3.34</v>
      </c>
      <c r="W238" s="32">
        <f t="shared" si="169"/>
        <v>21877.616239495528</v>
      </c>
      <c r="X238">
        <f t="shared" si="137"/>
        <v>-2.0749887507672389</v>
      </c>
      <c r="Y238" s="28">
        <f t="shared" si="170"/>
        <v>-34.718966501675389</v>
      </c>
      <c r="Z238" s="28">
        <f t="shared" si="171"/>
        <v>-88.947556646332842</v>
      </c>
      <c r="AA238" s="28">
        <f t="shared" si="172"/>
        <v>5.3680381475318697</v>
      </c>
      <c r="AB238" s="28">
        <f t="shared" si="173"/>
        <v>-57.3836221147291</v>
      </c>
      <c r="AC238" s="28">
        <f t="shared" si="174"/>
        <v>1.4296193821102413E-3</v>
      </c>
      <c r="AD238" s="28">
        <f t="shared" si="175"/>
        <v>1.0395102522416986</v>
      </c>
      <c r="AE238" s="28">
        <f t="shared" si="176"/>
        <v>-31.424487485528648</v>
      </c>
      <c r="AF238" s="28">
        <f t="shared" si="177"/>
        <v>-145.29166850882024</v>
      </c>
      <c r="AG238" s="28">
        <f t="shared" si="134"/>
        <v>92.110410468749379</v>
      </c>
      <c r="AH238" s="28">
        <f t="shared" si="178"/>
        <v>-90.025302232266711</v>
      </c>
      <c r="AI238" s="28">
        <f t="shared" si="179"/>
        <v>-89.998193418656953</v>
      </c>
      <c r="AJ238" s="28">
        <f t="shared" si="180"/>
        <v>14.201494792517412</v>
      </c>
      <c r="AK238" s="28">
        <f t="shared" si="181"/>
        <v>78.758144260827166</v>
      </c>
      <c r="AL238" s="29">
        <f t="shared" si="182"/>
        <v>-9.7824652629633344E-2</v>
      </c>
      <c r="AM238" s="28">
        <f t="shared" si="183"/>
        <v>-8.5830002315480378</v>
      </c>
      <c r="AN238" s="28">
        <f t="shared" si="184"/>
        <v>16.188778376370447</v>
      </c>
      <c r="AO238" s="28">
        <f t="shared" si="185"/>
        <v>-19.823049389377825</v>
      </c>
      <c r="AP238">
        <f t="shared" si="135"/>
        <v>23.609121289162623</v>
      </c>
      <c r="AQ238">
        <f t="shared" si="136"/>
        <v>-26.020599913279625</v>
      </c>
      <c r="AR238" s="28">
        <f t="shared" si="186"/>
        <v>-17.647187733275203</v>
      </c>
      <c r="AS238" s="30">
        <f t="shared" si="187"/>
        <v>-165.11471789819805</v>
      </c>
      <c r="AT238" s="28">
        <f t="shared" si="188"/>
        <v>2.0802749651912668E-3</v>
      </c>
      <c r="AU238" s="28">
        <f t="shared" si="189"/>
        <v>1.2539306335057518</v>
      </c>
      <c r="AV238" s="29">
        <f t="shared" si="190"/>
        <v>-5.2019300624570887E-6</v>
      </c>
      <c r="AW238" s="28">
        <f t="shared" si="191"/>
        <v>-6.2706518325218813E-2</v>
      </c>
      <c r="AX238" s="31">
        <f t="shared" si="192"/>
        <v>2.0750730351288098E-3</v>
      </c>
      <c r="AY238" s="28">
        <f t="shared" si="193"/>
        <v>1.1912241151805329</v>
      </c>
      <c r="AZ238" s="8">
        <f t="shared" si="194"/>
        <v>-17.645112660240073</v>
      </c>
      <c r="BA238" s="8">
        <f t="shared" si="195"/>
        <v>-163.92349378301751</v>
      </c>
      <c r="BB238" s="8">
        <f t="shared" si="196"/>
        <v>16.076506216982494</v>
      </c>
      <c r="BD238" s="32">
        <f t="shared" si="197"/>
        <v>-18</v>
      </c>
      <c r="BE238" s="32">
        <f t="shared" si="198"/>
        <v>-164</v>
      </c>
      <c r="BF238" s="32">
        <f t="shared" si="199"/>
        <v>16</v>
      </c>
    </row>
    <row r="239" spans="22:58" x14ac:dyDescent="0.2">
      <c r="V239" s="27">
        <v>3.35</v>
      </c>
      <c r="W239" s="32">
        <f t="shared" si="169"/>
        <v>22387.211385683418</v>
      </c>
      <c r="X239">
        <f t="shared" si="137"/>
        <v>-2.0749887507672389</v>
      </c>
      <c r="Y239" s="28">
        <f t="shared" si="170"/>
        <v>-34.91890055771615</v>
      </c>
      <c r="Z239" s="28">
        <f t="shared" si="171"/>
        <v>-88.971507976038097</v>
      </c>
      <c r="AA239" s="28">
        <f t="shared" si="172"/>
        <v>5.5108745435560689</v>
      </c>
      <c r="AB239" s="28">
        <f t="shared" si="173"/>
        <v>-57.979665639572126</v>
      </c>
      <c r="AC239" s="28">
        <f t="shared" si="174"/>
        <v>1.4969836571519441E-3</v>
      </c>
      <c r="AD239" s="28">
        <f t="shared" si="175"/>
        <v>1.0637180564146613</v>
      </c>
      <c r="AE239" s="28">
        <f t="shared" si="176"/>
        <v>-31.481517781270167</v>
      </c>
      <c r="AF239" s="28">
        <f t="shared" si="177"/>
        <v>-145.88745555919556</v>
      </c>
      <c r="AG239" s="28">
        <f t="shared" si="134"/>
        <v>92.110410468749379</v>
      </c>
      <c r="AH239" s="28">
        <f t="shared" si="178"/>
        <v>-90.225302232072394</v>
      </c>
      <c r="AI239" s="28">
        <f t="shared" si="179"/>
        <v>-89.998234541468861</v>
      </c>
      <c r="AJ239" s="28">
        <f t="shared" si="180"/>
        <v>14.394059627746936</v>
      </c>
      <c r="AK239" s="28">
        <f t="shared" si="181"/>
        <v>79.007737330011196</v>
      </c>
      <c r="AL239" s="29">
        <f t="shared" si="182"/>
        <v>-0.10238105934046589</v>
      </c>
      <c r="AM239" s="28">
        <f t="shared" si="183"/>
        <v>-8.7798435565599338</v>
      </c>
      <c r="AN239" s="28">
        <f t="shared" si="184"/>
        <v>16.176786805083452</v>
      </c>
      <c r="AO239" s="28">
        <f t="shared" si="185"/>
        <v>-19.770340768017597</v>
      </c>
      <c r="AP239">
        <f t="shared" si="135"/>
        <v>23.609121289162623</v>
      </c>
      <c r="AQ239">
        <f t="shared" si="136"/>
        <v>-26.020599913279625</v>
      </c>
      <c r="AR239" s="28">
        <f t="shared" si="186"/>
        <v>-17.716209600303717</v>
      </c>
      <c r="AS239" s="30">
        <f t="shared" si="187"/>
        <v>-165.65779632721316</v>
      </c>
      <c r="AT239" s="28">
        <f t="shared" si="188"/>
        <v>2.1782907208202943E-3</v>
      </c>
      <c r="AU239" s="28">
        <f t="shared" si="189"/>
        <v>1.2831287764438313</v>
      </c>
      <c r="AV239" s="29">
        <f t="shared" si="190"/>
        <v>-5.447089320518192E-6</v>
      </c>
      <c r="AW239" s="28">
        <f t="shared" si="191"/>
        <v>-6.4167139565109166E-2</v>
      </c>
      <c r="AX239" s="31">
        <f t="shared" si="192"/>
        <v>2.1728436314997763E-3</v>
      </c>
      <c r="AY239" s="28">
        <f t="shared" si="193"/>
        <v>1.2189616368787222</v>
      </c>
      <c r="AZ239" s="8">
        <f t="shared" si="194"/>
        <v>-17.714036756672218</v>
      </c>
      <c r="BA239" s="8">
        <f t="shared" si="195"/>
        <v>-164.43883469033443</v>
      </c>
      <c r="BB239" s="8">
        <f t="shared" si="196"/>
        <v>15.561165309665569</v>
      </c>
      <c r="BD239" s="32">
        <f t="shared" si="197"/>
        <v>-18</v>
      </c>
      <c r="BE239" s="32">
        <f t="shared" si="198"/>
        <v>-164</v>
      </c>
      <c r="BF239" s="32">
        <f t="shared" si="199"/>
        <v>16</v>
      </c>
    </row>
    <row r="240" spans="22:58" x14ac:dyDescent="0.2">
      <c r="V240" s="27">
        <v>3.36</v>
      </c>
      <c r="W240" s="32">
        <f t="shared" si="169"/>
        <v>22908.676527677748</v>
      </c>
      <c r="X240">
        <f t="shared" si="137"/>
        <v>-2.0749887507672389</v>
      </c>
      <c r="Y240" s="28">
        <f t="shared" si="170"/>
        <v>-35.118837580789247</v>
      </c>
      <c r="Z240" s="28">
        <f t="shared" si="171"/>
        <v>-88.994914454296406</v>
      </c>
      <c r="AA240" s="28">
        <f t="shared" si="172"/>
        <v>5.6555722558542314</v>
      </c>
      <c r="AB240" s="28">
        <f t="shared" si="173"/>
        <v>-58.569732348268325</v>
      </c>
      <c r="AC240" s="28">
        <f t="shared" si="174"/>
        <v>1.5675215927579481E-3</v>
      </c>
      <c r="AD240" s="28">
        <f t="shared" si="175"/>
        <v>1.0884893395317186</v>
      </c>
      <c r="AE240" s="28">
        <f t="shared" si="176"/>
        <v>-31.536686554109497</v>
      </c>
      <c r="AF240" s="28">
        <f t="shared" si="177"/>
        <v>-146.47615746303302</v>
      </c>
      <c r="AG240" s="28">
        <f t="shared" si="134"/>
        <v>92.110410468749379</v>
      </c>
      <c r="AH240" s="28">
        <f t="shared" si="178"/>
        <v>-90.425302231886803</v>
      </c>
      <c r="AI240" s="28">
        <f t="shared" si="179"/>
        <v>-89.9982747282113</v>
      </c>
      <c r="AJ240" s="28">
        <f t="shared" si="180"/>
        <v>14.586947198132673</v>
      </c>
      <c r="AK240" s="28">
        <f t="shared" si="181"/>
        <v>79.252057793609026</v>
      </c>
      <c r="AL240" s="29">
        <f t="shared" si="182"/>
        <v>-0.10714708481516749</v>
      </c>
      <c r="AM240" s="28">
        <f t="shared" si="183"/>
        <v>-8.9810558953545616</v>
      </c>
      <c r="AN240" s="28">
        <f t="shared" si="184"/>
        <v>16.164908350180081</v>
      </c>
      <c r="AO240" s="28">
        <f t="shared" si="185"/>
        <v>-19.727272829956835</v>
      </c>
      <c r="AP240">
        <f t="shared" si="135"/>
        <v>23.609121289162623</v>
      </c>
      <c r="AQ240">
        <f t="shared" si="136"/>
        <v>-26.020599913279625</v>
      </c>
      <c r="AR240" s="28">
        <f t="shared" si="186"/>
        <v>-17.783256828046419</v>
      </c>
      <c r="AS240" s="30">
        <f t="shared" si="187"/>
        <v>-166.20343029298985</v>
      </c>
      <c r="AT240" s="28">
        <f t="shared" si="188"/>
        <v>2.2809234458027639E-3</v>
      </c>
      <c r="AU240" s="28">
        <f t="shared" si="189"/>
        <v>1.3130063413659032</v>
      </c>
      <c r="AV240" s="29">
        <f t="shared" si="190"/>
        <v>-5.7038025620780059E-6</v>
      </c>
      <c r="AW240" s="28">
        <f t="shared" si="191"/>
        <v>-6.566178295791214E-2</v>
      </c>
      <c r="AX240" s="31">
        <f t="shared" si="192"/>
        <v>2.2752196432406857E-3</v>
      </c>
      <c r="AY240" s="28">
        <f t="shared" si="193"/>
        <v>1.247344558407991</v>
      </c>
      <c r="AZ240" s="8">
        <f t="shared" si="194"/>
        <v>-17.780981608403177</v>
      </c>
      <c r="BA240" s="8">
        <f t="shared" si="195"/>
        <v>-164.95608573458185</v>
      </c>
      <c r="BB240" s="8">
        <f t="shared" si="196"/>
        <v>15.043914265418152</v>
      </c>
      <c r="BD240" s="32">
        <f t="shared" si="197"/>
        <v>-18</v>
      </c>
      <c r="BE240" s="32">
        <f t="shared" si="198"/>
        <v>-165</v>
      </c>
      <c r="BF240" s="32">
        <f t="shared" si="199"/>
        <v>15</v>
      </c>
    </row>
    <row r="241" spans="22:58" x14ac:dyDescent="0.2">
      <c r="V241" s="27">
        <v>3.37</v>
      </c>
      <c r="W241" s="32">
        <f t="shared" si="169"/>
        <v>23442.288153199239</v>
      </c>
      <c r="X241">
        <f t="shared" si="137"/>
        <v>-2.0749887507672389</v>
      </c>
      <c r="Y241" s="28">
        <f t="shared" si="170"/>
        <v>-35.318777437438456</v>
      </c>
      <c r="Z241" s="28">
        <f t="shared" si="171"/>
        <v>-89.0177884602642</v>
      </c>
      <c r="AA241" s="28">
        <f t="shared" si="172"/>
        <v>5.8020933705766895</v>
      </c>
      <c r="AB241" s="28">
        <f t="shared" si="173"/>
        <v>-59.153634414001431</v>
      </c>
      <c r="AC241" s="28">
        <f t="shared" si="174"/>
        <v>1.6413826509341463E-3</v>
      </c>
      <c r="AD241" s="28">
        <f t="shared" si="175"/>
        <v>1.1138371985921791</v>
      </c>
      <c r="AE241" s="28">
        <f t="shared" si="176"/>
        <v>-31.590031434978073</v>
      </c>
      <c r="AF241" s="28">
        <f t="shared" si="177"/>
        <v>-147.05758567567347</v>
      </c>
      <c r="AG241" s="28">
        <f t="shared" si="134"/>
        <v>92.110410468749379</v>
      </c>
      <c r="AH241" s="28">
        <f t="shared" si="178"/>
        <v>-90.625302231709583</v>
      </c>
      <c r="AI241" s="28">
        <f t="shared" si="179"/>
        <v>-89.998314000191783</v>
      </c>
      <c r="AJ241" s="28">
        <f t="shared" si="180"/>
        <v>14.780143989844456</v>
      </c>
      <c r="AK241" s="28">
        <f t="shared" si="181"/>
        <v>79.49119963582136</v>
      </c>
      <c r="AL241" s="29">
        <f t="shared" si="182"/>
        <v>-0.1121321266114475</v>
      </c>
      <c r="AM241" s="28">
        <f t="shared" si="183"/>
        <v>-9.1867240710016489</v>
      </c>
      <c r="AN241" s="28">
        <f t="shared" si="184"/>
        <v>16.153120100272801</v>
      </c>
      <c r="AO241" s="28">
        <f t="shared" si="185"/>
        <v>-19.693838435372072</v>
      </c>
      <c r="AP241">
        <f t="shared" si="135"/>
        <v>23.609121289162623</v>
      </c>
      <c r="AQ241">
        <f t="shared" si="136"/>
        <v>-26.020599913279625</v>
      </c>
      <c r="AR241" s="28">
        <f t="shared" si="186"/>
        <v>-17.848389958822274</v>
      </c>
      <c r="AS241" s="30">
        <f t="shared" si="187"/>
        <v>-166.75142411104554</v>
      </c>
      <c r="AT241" s="28">
        <f t="shared" si="188"/>
        <v>2.3883905025823835E-3</v>
      </c>
      <c r="AU241" s="28">
        <f t="shared" si="189"/>
        <v>1.3435791047200605</v>
      </c>
      <c r="AV241" s="29">
        <f t="shared" si="190"/>
        <v>-5.9726143114686101E-6</v>
      </c>
      <c r="AW241" s="28">
        <f t="shared" si="191"/>
        <v>-6.7191240975197089E-2</v>
      </c>
      <c r="AX241" s="31">
        <f t="shared" si="192"/>
        <v>2.3824178882709147E-3</v>
      </c>
      <c r="AY241" s="28">
        <f t="shared" si="193"/>
        <v>1.2763878637448633</v>
      </c>
      <c r="AZ241" s="8">
        <f t="shared" si="194"/>
        <v>-17.846007540934004</v>
      </c>
      <c r="BA241" s="8">
        <f t="shared" si="195"/>
        <v>-165.47503624730066</v>
      </c>
      <c r="BB241" s="8">
        <f t="shared" si="196"/>
        <v>14.524963752699335</v>
      </c>
      <c r="BD241" s="32">
        <f t="shared" si="197"/>
        <v>-18</v>
      </c>
      <c r="BE241" s="32">
        <f t="shared" si="198"/>
        <v>-165</v>
      </c>
      <c r="BF241" s="32">
        <f t="shared" si="199"/>
        <v>15</v>
      </c>
    </row>
    <row r="242" spans="22:58" x14ac:dyDescent="0.2">
      <c r="V242" s="27">
        <v>3.38</v>
      </c>
      <c r="W242" s="32">
        <f t="shared" si="169"/>
        <v>23988.32919019492</v>
      </c>
      <c r="X242">
        <f t="shared" si="137"/>
        <v>-2.0749887507672389</v>
      </c>
      <c r="Y242" s="28">
        <f t="shared" si="170"/>
        <v>-35.518720000206827</v>
      </c>
      <c r="Z242" s="28">
        <f t="shared" si="171"/>
        <v>-89.040142092859895</v>
      </c>
      <c r="AA242" s="28">
        <f t="shared" si="172"/>
        <v>5.9503992469968754</v>
      </c>
      <c r="AB242" s="28">
        <f t="shared" si="173"/>
        <v>-59.731196265270853</v>
      </c>
      <c r="AC242" s="28">
        <f t="shared" si="174"/>
        <v>1.7187233272019664E-3</v>
      </c>
      <c r="AD242" s="28">
        <f t="shared" si="175"/>
        <v>1.1397750336548171</v>
      </c>
      <c r="AE242" s="28">
        <f t="shared" si="176"/>
        <v>-31.641590780649992</v>
      </c>
      <c r="AF242" s="28">
        <f t="shared" si="177"/>
        <v>-147.63156332447593</v>
      </c>
      <c r="AG242" s="28">
        <f t="shared" si="134"/>
        <v>92.110410468749379</v>
      </c>
      <c r="AH242" s="28">
        <f t="shared" si="178"/>
        <v>-90.82530223154032</v>
      </c>
      <c r="AI242" s="28">
        <f t="shared" si="179"/>
        <v>-89.998352378232866</v>
      </c>
      <c r="AJ242" s="28">
        <f t="shared" si="180"/>
        <v>14.973637012709549</v>
      </c>
      <c r="AK242" s="28">
        <f t="shared" si="181"/>
        <v>79.725256308409271</v>
      </c>
      <c r="AL242" s="29">
        <f t="shared" si="182"/>
        <v>-0.11734598050533684</v>
      </c>
      <c r="AM242" s="28">
        <f t="shared" si="183"/>
        <v>-9.3969359201821643</v>
      </c>
      <c r="AN242" s="28">
        <f t="shared" si="184"/>
        <v>16.14139926941327</v>
      </c>
      <c r="AO242" s="28">
        <f t="shared" si="185"/>
        <v>-19.670031990005761</v>
      </c>
      <c r="AP242">
        <f t="shared" si="135"/>
        <v>23.609121289162623</v>
      </c>
      <c r="AQ242">
        <f t="shared" si="136"/>
        <v>-26.020599913279625</v>
      </c>
      <c r="AR242" s="28">
        <f t="shared" si="186"/>
        <v>-17.911670135353724</v>
      </c>
      <c r="AS242" s="30">
        <f t="shared" si="187"/>
        <v>-167.30159531448169</v>
      </c>
      <c r="AT242" s="28">
        <f t="shared" si="188"/>
        <v>2.5009194755448013E-3</v>
      </c>
      <c r="AU242" s="28">
        <f t="shared" si="189"/>
        <v>1.3748632069117994</v>
      </c>
      <c r="AV242" s="29">
        <f t="shared" si="190"/>
        <v>-6.2540947490892852E-6</v>
      </c>
      <c r="AW242" s="28">
        <f t="shared" si="191"/>
        <v>-6.8756324547125686E-2</v>
      </c>
      <c r="AX242" s="31">
        <f t="shared" si="192"/>
        <v>2.4946653807957119E-3</v>
      </c>
      <c r="AY242" s="28">
        <f t="shared" si="193"/>
        <v>1.3061068823646738</v>
      </c>
      <c r="AZ242" s="8">
        <f t="shared" si="194"/>
        <v>-17.909175469972929</v>
      </c>
      <c r="BA242" s="8">
        <f t="shared" si="195"/>
        <v>-165.99548843211701</v>
      </c>
      <c r="BB242" s="8">
        <f t="shared" si="196"/>
        <v>14.004511567882986</v>
      </c>
      <c r="BD242" s="32">
        <f t="shared" si="197"/>
        <v>-18</v>
      </c>
      <c r="BE242" s="32">
        <f t="shared" si="198"/>
        <v>-166</v>
      </c>
      <c r="BF242" s="32">
        <f t="shared" si="199"/>
        <v>14</v>
      </c>
    </row>
    <row r="243" spans="22:58" x14ac:dyDescent="0.2">
      <c r="V243" s="27">
        <v>3.39</v>
      </c>
      <c r="W243" s="32">
        <f t="shared" si="169"/>
        <v>24547.089156850339</v>
      </c>
      <c r="X243">
        <f t="shared" si="137"/>
        <v>-2.0749887507672389</v>
      </c>
      <c r="Y243" s="28">
        <f t="shared" si="170"/>
        <v>-35.718665147367339</v>
      </c>
      <c r="Z243" s="28">
        <f t="shared" si="171"/>
        <v>-89.061987177039683</v>
      </c>
      <c r="AA243" s="28">
        <f t="shared" si="172"/>
        <v>6.1004506281261346</v>
      </c>
      <c r="AB243" s="28">
        <f t="shared" si="173"/>
        <v>-60.302254596907495</v>
      </c>
      <c r="AC243" s="28">
        <f t="shared" si="174"/>
        <v>1.7997074810678429E-3</v>
      </c>
      <c r="AD243" s="28">
        <f t="shared" si="175"/>
        <v>1.1663165547535705</v>
      </c>
      <c r="AE243" s="28">
        <f t="shared" si="176"/>
        <v>-31.691403562527377</v>
      </c>
      <c r="AF243" s="28">
        <f t="shared" si="177"/>
        <v>-148.19792521919362</v>
      </c>
      <c r="AG243" s="28">
        <f t="shared" si="134"/>
        <v>92.110410468749379</v>
      </c>
      <c r="AH243" s="28">
        <f t="shared" si="178"/>
        <v>-91.025302231378703</v>
      </c>
      <c r="AI243" s="28">
        <f t="shared" si="179"/>
        <v>-89.998389882683085</v>
      </c>
      <c r="AJ243" s="28">
        <f t="shared" si="180"/>
        <v>15.167413783535387</v>
      </c>
      <c r="AK243" s="28">
        <f t="shared" si="181"/>
        <v>79.954320649014463</v>
      </c>
      <c r="AL243" s="29">
        <f t="shared" si="182"/>
        <v>-0.12279885520231619</v>
      </c>
      <c r="AM243" s="28">
        <f t="shared" si="183"/>
        <v>-9.6117802516549702</v>
      </c>
      <c r="AN243" s="28">
        <f t="shared" si="184"/>
        <v>16.129723165703748</v>
      </c>
      <c r="AO243" s="28">
        <f t="shared" si="185"/>
        <v>-19.655849485323593</v>
      </c>
      <c r="AP243">
        <f t="shared" si="135"/>
        <v>23.609121289162623</v>
      </c>
      <c r="AQ243">
        <f t="shared" si="136"/>
        <v>-26.020599913279625</v>
      </c>
      <c r="AR243" s="28">
        <f t="shared" si="186"/>
        <v>-17.973159020940631</v>
      </c>
      <c r="AS243" s="30">
        <f t="shared" si="187"/>
        <v>-167.85377470451721</v>
      </c>
      <c r="AT243" s="28">
        <f t="shared" si="188"/>
        <v>2.6187486506306845E-3</v>
      </c>
      <c r="AU243" s="28">
        <f t="shared" si="189"/>
        <v>1.4068751605302192</v>
      </c>
      <c r="AV243" s="29">
        <f t="shared" si="190"/>
        <v>-6.5488409312937851E-6</v>
      </c>
      <c r="AW243" s="28">
        <f t="shared" si="191"/>
        <v>-7.0357863492376452E-2</v>
      </c>
      <c r="AX243" s="31">
        <f t="shared" si="192"/>
        <v>2.6121998096993908E-3</v>
      </c>
      <c r="AY243" s="28">
        <f t="shared" si="193"/>
        <v>1.3365172970378427</v>
      </c>
      <c r="AZ243" s="8">
        <f t="shared" si="194"/>
        <v>-17.970546821130931</v>
      </c>
      <c r="BA243" s="8">
        <f t="shared" si="195"/>
        <v>-166.51725740747938</v>
      </c>
      <c r="BB243" s="8">
        <f t="shared" si="196"/>
        <v>13.482742592520623</v>
      </c>
      <c r="BD243" s="32">
        <f t="shared" si="197"/>
        <v>-18</v>
      </c>
      <c r="BE243" s="32">
        <f t="shared" si="198"/>
        <v>-167</v>
      </c>
      <c r="BF243" s="32">
        <f t="shared" si="199"/>
        <v>13</v>
      </c>
    </row>
    <row r="244" spans="22:58" x14ac:dyDescent="0.2">
      <c r="V244" s="27">
        <v>3.4</v>
      </c>
      <c r="W244" s="32">
        <f t="shared" si="169"/>
        <v>25118.864315095812</v>
      </c>
      <c r="X244">
        <f t="shared" si="137"/>
        <v>-2.0749887507672389</v>
      </c>
      <c r="Y244" s="28">
        <f t="shared" si="170"/>
        <v>-35.918612762665546</v>
      </c>
      <c r="Z244" s="28">
        <f t="shared" si="171"/>
        <v>-89.08333526993755</v>
      </c>
      <c r="AA244" s="28">
        <f t="shared" si="172"/>
        <v>6.2522077488747154</v>
      </c>
      <c r="AB244" s="28">
        <f t="shared" si="173"/>
        <v>-60.866658333746706</v>
      </c>
      <c r="AC244" s="28">
        <f t="shared" si="174"/>
        <v>1.8845066819855091E-3</v>
      </c>
      <c r="AD244" s="28">
        <f t="shared" si="175"/>
        <v>1.1934757889640817</v>
      </c>
      <c r="AE244" s="28">
        <f t="shared" si="176"/>
        <v>-31.739509257876083</v>
      </c>
      <c r="AF244" s="28">
        <f t="shared" si="177"/>
        <v>-148.75651781472016</v>
      </c>
      <c r="AG244" s="28">
        <f t="shared" si="134"/>
        <v>92.110410468749379</v>
      </c>
      <c r="AH244" s="28">
        <f t="shared" si="178"/>
        <v>-91.225302231224319</v>
      </c>
      <c r="AI244" s="28">
        <f t="shared" si="179"/>
        <v>-89.998426533427775</v>
      </c>
      <c r="AJ244" s="28">
        <f t="shared" si="180"/>
        <v>15.361462309643475</v>
      </c>
      <c r="AK244" s="28">
        <f t="shared" si="181"/>
        <v>80.178484806245777</v>
      </c>
      <c r="AL244" s="29">
        <f t="shared" si="182"/>
        <v>-0.1285013873861803</v>
      </c>
      <c r="AM244" s="28">
        <f t="shared" si="183"/>
        <v>-9.8313467998967852</v>
      </c>
      <c r="AN244" s="28">
        <f t="shared" si="184"/>
        <v>16.118069159782355</v>
      </c>
      <c r="AO244" s="28">
        <f t="shared" si="185"/>
        <v>-19.651288527078783</v>
      </c>
      <c r="AP244">
        <f t="shared" si="135"/>
        <v>23.609121289162623</v>
      </c>
      <c r="AQ244">
        <f t="shared" si="136"/>
        <v>-26.020599913279625</v>
      </c>
      <c r="AR244" s="28">
        <f t="shared" si="186"/>
        <v>-18.032918722210731</v>
      </c>
      <c r="AS244" s="30">
        <f t="shared" si="187"/>
        <v>-168.40780634179893</v>
      </c>
      <c r="AT244" s="28">
        <f t="shared" si="188"/>
        <v>2.7421275173642621E-3</v>
      </c>
      <c r="AU244" s="28">
        <f t="shared" si="189"/>
        <v>1.4396318587478991</v>
      </c>
      <c r="AV244" s="29">
        <f t="shared" si="190"/>
        <v>-6.8574780536735944E-6</v>
      </c>
      <c r="AW244" s="28">
        <f t="shared" si="191"/>
        <v>-7.1996706958080525E-2</v>
      </c>
      <c r="AX244" s="31">
        <f t="shared" si="192"/>
        <v>2.7352700393105884E-3</v>
      </c>
      <c r="AY244" s="28">
        <f t="shared" si="193"/>
        <v>1.3676351517898186</v>
      </c>
      <c r="AZ244" s="8">
        <f t="shared" si="194"/>
        <v>-18.030183452171421</v>
      </c>
      <c r="BA244" s="8">
        <f t="shared" si="195"/>
        <v>-167.04017119000912</v>
      </c>
      <c r="BB244" s="8">
        <f t="shared" si="196"/>
        <v>12.959828809990881</v>
      </c>
      <c r="BD244" s="32">
        <f t="shared" si="197"/>
        <v>-18</v>
      </c>
      <c r="BE244" s="32">
        <f t="shared" si="198"/>
        <v>-167</v>
      </c>
      <c r="BF244" s="32">
        <f t="shared" si="199"/>
        <v>13</v>
      </c>
    </row>
    <row r="245" spans="22:58" x14ac:dyDescent="0.2">
      <c r="V245" s="27">
        <v>3.41</v>
      </c>
      <c r="W245" s="32">
        <f t="shared" si="169"/>
        <v>25703.957827688668</v>
      </c>
      <c r="X245">
        <f t="shared" si="137"/>
        <v>-2.0749887507672389</v>
      </c>
      <c r="Y245" s="28">
        <f t="shared" si="170"/>
        <v>-36.118562735073873</v>
      </c>
      <c r="Z245" s="28">
        <f t="shared" si="171"/>
        <v>-89.104197666871841</v>
      </c>
      <c r="AA245" s="28">
        <f t="shared" si="172"/>
        <v>6.4056304412783573</v>
      </c>
      <c r="AB245" s="28">
        <f t="shared" si="173"/>
        <v>-61.424268549593158</v>
      </c>
      <c r="AC245" s="28">
        <f t="shared" si="174"/>
        <v>1.973300571498247E-3</v>
      </c>
      <c r="AD245" s="28">
        <f t="shared" si="175"/>
        <v>1.2212670876238914</v>
      </c>
      <c r="AE245" s="28">
        <f t="shared" si="176"/>
        <v>-31.785947743991255</v>
      </c>
      <c r="AF245" s="28">
        <f t="shared" si="177"/>
        <v>-149.30719912884112</v>
      </c>
      <c r="AG245" s="28">
        <f t="shared" si="134"/>
        <v>92.110410468749379</v>
      </c>
      <c r="AH245" s="28">
        <f t="shared" si="178"/>
        <v>-91.425302231076913</v>
      </c>
      <c r="AI245" s="28">
        <f t="shared" si="179"/>
        <v>-89.998462349899697</v>
      </c>
      <c r="AJ245" s="28">
        <f t="shared" si="180"/>
        <v>15.555771072644555</v>
      </c>
      <c r="AK245" s="28">
        <f t="shared" si="181"/>
        <v>80.397840171182864</v>
      </c>
      <c r="AL245" s="29">
        <f t="shared" si="182"/>
        <v>-0.13446465709220629</v>
      </c>
      <c r="AM245" s="28">
        <f t="shared" si="183"/>
        <v>-10.055726173615849</v>
      </c>
      <c r="AN245" s="28">
        <f t="shared" si="184"/>
        <v>16.106414653224814</v>
      </c>
      <c r="AO245" s="28">
        <f t="shared" si="185"/>
        <v>-19.656348352332682</v>
      </c>
      <c r="AP245">
        <f t="shared" si="135"/>
        <v>23.609121289162623</v>
      </c>
      <c r="AQ245">
        <f t="shared" si="136"/>
        <v>-26.020599913279625</v>
      </c>
      <c r="AR245" s="28">
        <f t="shared" si="186"/>
        <v>-18.091011714883443</v>
      </c>
      <c r="AS245" s="30">
        <f t="shared" si="187"/>
        <v>-168.9635474811738</v>
      </c>
      <c r="AT245" s="28">
        <f t="shared" si="188"/>
        <v>2.8713172943079937E-3</v>
      </c>
      <c r="AU245" s="28">
        <f t="shared" si="189"/>
        <v>1.4731505838972641</v>
      </c>
      <c r="AV245" s="29">
        <f t="shared" si="190"/>
        <v>-7.1806607693092229E-6</v>
      </c>
      <c r="AW245" s="28">
        <f t="shared" si="191"/>
        <v>-7.3673723870003718E-2</v>
      </c>
      <c r="AX245" s="31">
        <f t="shared" si="192"/>
        <v>2.8641366335386844E-3</v>
      </c>
      <c r="AY245" s="28">
        <f t="shared" si="193"/>
        <v>1.3994768600272602</v>
      </c>
      <c r="AZ245" s="8">
        <f t="shared" si="194"/>
        <v>-18.088147578249906</v>
      </c>
      <c r="BA245" s="8">
        <f t="shared" si="195"/>
        <v>-167.56407062114656</v>
      </c>
      <c r="BB245" s="8">
        <f t="shared" si="196"/>
        <v>12.435929378853444</v>
      </c>
      <c r="BD245" s="32">
        <f t="shared" si="197"/>
        <v>-18</v>
      </c>
      <c r="BE245" s="32">
        <f t="shared" si="198"/>
        <v>-168</v>
      </c>
      <c r="BF245" s="32">
        <f t="shared" si="199"/>
        <v>12</v>
      </c>
    </row>
    <row r="246" spans="22:58" x14ac:dyDescent="0.2">
      <c r="V246" s="27">
        <v>3.42</v>
      </c>
      <c r="W246" s="32">
        <f t="shared" si="169"/>
        <v>26302.679918953821</v>
      </c>
      <c r="X246">
        <f t="shared" si="137"/>
        <v>-2.0749887507672389</v>
      </c>
      <c r="Y246" s="28">
        <f t="shared" si="170"/>
        <v>-36.318514958556747</v>
      </c>
      <c r="Z246" s="28">
        <f t="shared" si="171"/>
        <v>-89.124585407221105</v>
      </c>
      <c r="AA246" s="28">
        <f t="shared" si="172"/>
        <v>6.5606782363617002</v>
      </c>
      <c r="AB246" s="28">
        <f t="shared" si="173"/>
        <v>-61.974958344300333</v>
      </c>
      <c r="AC246" s="28">
        <f t="shared" si="174"/>
        <v>2.0662772423437905E-3</v>
      </c>
      <c r="AD246" s="28">
        <f t="shared" si="175"/>
        <v>1.249705133709039</v>
      </c>
      <c r="AE246" s="28">
        <f t="shared" si="176"/>
        <v>-31.830759195719946</v>
      </c>
      <c r="AF246" s="28">
        <f t="shared" si="177"/>
        <v>-149.8498386178124</v>
      </c>
      <c r="AG246" s="28">
        <f t="shared" si="134"/>
        <v>92.110410468749379</v>
      </c>
      <c r="AH246" s="28">
        <f t="shared" si="178"/>
        <v>-91.625302230936128</v>
      </c>
      <c r="AI246" s="28">
        <f t="shared" si="179"/>
        <v>-89.998497351089156</v>
      </c>
      <c r="AJ246" s="28">
        <f t="shared" si="180"/>
        <v>15.750329012480842</v>
      </c>
      <c r="AK246" s="28">
        <f t="shared" si="181"/>
        <v>80.612477314955456</v>
      </c>
      <c r="AL246" s="29">
        <f t="shared" si="182"/>
        <v>-0.1407002033884121</v>
      </c>
      <c r="AM246" s="28">
        <f t="shared" si="183"/>
        <v>-10.285009798827993</v>
      </c>
      <c r="AN246" s="28">
        <f t="shared" si="184"/>
        <v>16.094737046905678</v>
      </c>
      <c r="AO246" s="28">
        <f t="shared" si="185"/>
        <v>-19.671029834961693</v>
      </c>
      <c r="AP246">
        <f t="shared" si="135"/>
        <v>23.609121289162623</v>
      </c>
      <c r="AQ246">
        <f t="shared" si="136"/>
        <v>-26.020599913279625</v>
      </c>
      <c r="AR246" s="28">
        <f t="shared" si="186"/>
        <v>-18.14750077293127</v>
      </c>
      <c r="AS246" s="30">
        <f t="shared" si="187"/>
        <v>-169.5208684527741</v>
      </c>
      <c r="AT246" s="28">
        <f t="shared" si="188"/>
        <v>3.0065914790312689E-3</v>
      </c>
      <c r="AU246" s="28">
        <f t="shared" si="189"/>
        <v>1.5074490162261234</v>
      </c>
      <c r="AV246" s="29">
        <f t="shared" si="190"/>
        <v>-7.5190745938124988E-6</v>
      </c>
      <c r="AW246" s="28">
        <f t="shared" si="191"/>
        <v>-7.5389803393210178E-2</v>
      </c>
      <c r="AX246" s="31">
        <f t="shared" si="192"/>
        <v>2.9990724044374564E-3</v>
      </c>
      <c r="AY246" s="28">
        <f t="shared" si="193"/>
        <v>1.4320592128329133</v>
      </c>
      <c r="AZ246" s="8">
        <f t="shared" si="194"/>
        <v>-18.144501700526831</v>
      </c>
      <c r="BA246" s="8">
        <f t="shared" si="195"/>
        <v>-168.08880923994118</v>
      </c>
      <c r="BB246" s="8">
        <f t="shared" si="196"/>
        <v>11.911190760058815</v>
      </c>
      <c r="BD246" s="32">
        <f t="shared" si="197"/>
        <v>-18</v>
      </c>
      <c r="BE246" s="32">
        <f t="shared" si="198"/>
        <v>-168</v>
      </c>
      <c r="BF246" s="32">
        <f t="shared" si="199"/>
        <v>12</v>
      </c>
    </row>
    <row r="247" spans="22:58" x14ac:dyDescent="0.2">
      <c r="V247" s="27">
        <v>3.43</v>
      </c>
      <c r="W247" s="32">
        <f t="shared" si="169"/>
        <v>26915.348039269185</v>
      </c>
      <c r="X247">
        <f t="shared" si="137"/>
        <v>-2.0749887507672389</v>
      </c>
      <c r="Y247" s="28">
        <f t="shared" si="170"/>
        <v>-36.518469331846482</v>
      </c>
      <c r="Z247" s="28">
        <f t="shared" si="171"/>
        <v>-89.144509280171775</v>
      </c>
      <c r="AA247" s="28">
        <f t="shared" si="172"/>
        <v>6.7173104622633142</v>
      </c>
      <c r="AB247" s="28">
        <f t="shared" si="173"/>
        <v>-62.51861268193651</v>
      </c>
      <c r="AC247" s="28">
        <f t="shared" si="174"/>
        <v>2.163633635305539E-3</v>
      </c>
      <c r="AD247" s="28">
        <f t="shared" si="175"/>
        <v>1.2788049493699385</v>
      </c>
      <c r="AE247" s="28">
        <f t="shared" si="176"/>
        <v>-31.873983986715103</v>
      </c>
      <c r="AF247" s="28">
        <f t="shared" si="177"/>
        <v>-150.38431701273834</v>
      </c>
      <c r="AG247" s="28">
        <f t="shared" si="134"/>
        <v>92.110410468749379</v>
      </c>
      <c r="AH247" s="28">
        <f t="shared" si="178"/>
        <v>-91.825302230801697</v>
      </c>
      <c r="AI247" s="28">
        <f t="shared" si="179"/>
        <v>-89.998531555554266</v>
      </c>
      <c r="AJ247" s="28">
        <f t="shared" si="180"/>
        <v>15.945125511758162</v>
      </c>
      <c r="AK247" s="28">
        <f t="shared" si="181"/>
        <v>80.822485932067408</v>
      </c>
      <c r="AL247" s="29">
        <f t="shared" si="182"/>
        <v>-0.14722004034554576</v>
      </c>
      <c r="AM247" s="28">
        <f t="shared" si="183"/>
        <v>-10.519289856174009</v>
      </c>
      <c r="AN247" s="28">
        <f t="shared" si="184"/>
        <v>16.083013709360301</v>
      </c>
      <c r="AO247" s="28">
        <f t="shared" si="185"/>
        <v>-19.695335479660866</v>
      </c>
      <c r="AP247">
        <f t="shared" si="135"/>
        <v>23.609121289162623</v>
      </c>
      <c r="AQ247">
        <f t="shared" si="136"/>
        <v>-26.020599913279625</v>
      </c>
      <c r="AR247" s="28">
        <f t="shared" si="186"/>
        <v>-18.202448901471804</v>
      </c>
      <c r="AS247" s="30">
        <f t="shared" si="187"/>
        <v>-170.07965249239919</v>
      </c>
      <c r="AT247" s="28">
        <f t="shared" si="188"/>
        <v>3.1482364237464915E-3</v>
      </c>
      <c r="AU247" s="28">
        <f t="shared" si="189"/>
        <v>1.5425452428351747</v>
      </c>
      <c r="AV247" s="29">
        <f t="shared" si="190"/>
        <v>-7.8734373393003205E-6</v>
      </c>
      <c r="AW247" s="28">
        <f t="shared" si="191"/>
        <v>-7.7145855403455671E-2</v>
      </c>
      <c r="AX247" s="31">
        <f t="shared" si="192"/>
        <v>3.140362986407191E-3</v>
      </c>
      <c r="AY247" s="28">
        <f t="shared" si="193"/>
        <v>1.465399387431719</v>
      </c>
      <c r="AZ247" s="8">
        <f t="shared" si="194"/>
        <v>-18.199308538485397</v>
      </c>
      <c r="BA247" s="8">
        <f t="shared" si="195"/>
        <v>-168.61425310496747</v>
      </c>
      <c r="BB247" s="8">
        <f t="shared" si="196"/>
        <v>11.385746895032526</v>
      </c>
      <c r="BD247" s="32">
        <f t="shared" si="197"/>
        <v>-18</v>
      </c>
      <c r="BE247" s="32">
        <f t="shared" si="198"/>
        <v>-169</v>
      </c>
      <c r="BF247" s="32">
        <f t="shared" si="199"/>
        <v>11</v>
      </c>
    </row>
    <row r="248" spans="22:58" x14ac:dyDescent="0.2">
      <c r="V248" s="27">
        <v>3.44</v>
      </c>
      <c r="W248" s="32">
        <f t="shared" si="169"/>
        <v>27542.28703338169</v>
      </c>
      <c r="X248">
        <f t="shared" si="137"/>
        <v>-2.0749887507672389</v>
      </c>
      <c r="Y248" s="28">
        <f t="shared" si="170"/>
        <v>-36.718425758228967</v>
      </c>
      <c r="Z248" s="28">
        <f t="shared" si="171"/>
        <v>-89.16397983034021</v>
      </c>
      <c r="AA248" s="28">
        <f t="shared" si="172"/>
        <v>6.8754863382994831</v>
      </c>
      <c r="AB248" s="28">
        <f t="shared" si="173"/>
        <v>-63.055128193112203</v>
      </c>
      <c r="AC248" s="28">
        <f t="shared" si="174"/>
        <v>2.2655759546042807E-3</v>
      </c>
      <c r="AD248" s="28">
        <f t="shared" si="175"/>
        <v>1.3085819036292745</v>
      </c>
      <c r="AE248" s="28">
        <f t="shared" si="176"/>
        <v>-31.915662594742123</v>
      </c>
      <c r="AF248" s="28">
        <f t="shared" si="177"/>
        <v>-150.91052611982315</v>
      </c>
      <c r="AG248" s="28">
        <f t="shared" si="134"/>
        <v>92.110410468749379</v>
      </c>
      <c r="AH248" s="28">
        <f t="shared" si="178"/>
        <v>-92.025302230673304</v>
      </c>
      <c r="AI248" s="28">
        <f t="shared" si="179"/>
        <v>-89.998564981430718</v>
      </c>
      <c r="AJ248" s="28">
        <f t="shared" si="180"/>
        <v>16.140150380386718</v>
      </c>
      <c r="AK248" s="28">
        <f t="shared" si="181"/>
        <v>81.027954789143791</v>
      </c>
      <c r="AL248" s="29">
        <f t="shared" si="182"/>
        <v>-0.15403667327326284</v>
      </c>
      <c r="AM248" s="28">
        <f t="shared" si="183"/>
        <v>-10.758659212145961</v>
      </c>
      <c r="AN248" s="28">
        <f t="shared" si="184"/>
        <v>16.071221945189528</v>
      </c>
      <c r="AO248" s="28">
        <f t="shared" si="185"/>
        <v>-19.729269404432888</v>
      </c>
      <c r="AP248">
        <f t="shared" si="135"/>
        <v>23.609121289162623</v>
      </c>
      <c r="AQ248">
        <f t="shared" si="136"/>
        <v>-26.020599913279625</v>
      </c>
      <c r="AR248" s="28">
        <f t="shared" si="186"/>
        <v>-18.255919273669598</v>
      </c>
      <c r="AS248" s="30">
        <f t="shared" si="187"/>
        <v>-170.63979552425604</v>
      </c>
      <c r="AT248" s="28">
        <f t="shared" si="188"/>
        <v>3.296551937754074E-3</v>
      </c>
      <c r="AU248" s="28">
        <f t="shared" si="189"/>
        <v>1.5784577668000621</v>
      </c>
      <c r="AV248" s="29">
        <f t="shared" si="190"/>
        <v>-8.2445006573392517E-6</v>
      </c>
      <c r="AW248" s="28">
        <f t="shared" si="191"/>
        <v>-7.8942810969555882E-2</v>
      </c>
      <c r="AX248" s="31">
        <f t="shared" si="192"/>
        <v>3.288307437096735E-3</v>
      </c>
      <c r="AY248" s="28">
        <f t="shared" si="193"/>
        <v>1.4995149558305063</v>
      </c>
      <c r="AZ248" s="8">
        <f t="shared" si="194"/>
        <v>-18.252630966232502</v>
      </c>
      <c r="BA248" s="8">
        <f t="shared" si="195"/>
        <v>-169.14028056842554</v>
      </c>
      <c r="BB248" s="8">
        <f t="shared" si="196"/>
        <v>10.859719431574462</v>
      </c>
      <c r="BD248" s="32">
        <f t="shared" si="197"/>
        <v>-18</v>
      </c>
      <c r="BE248" s="32">
        <f t="shared" si="198"/>
        <v>-169</v>
      </c>
      <c r="BF248" s="32">
        <f t="shared" si="199"/>
        <v>11</v>
      </c>
    </row>
    <row r="249" spans="22:58" x14ac:dyDescent="0.2">
      <c r="V249" s="27">
        <v>3.45</v>
      </c>
      <c r="W249" s="32">
        <f t="shared" si="169"/>
        <v>28183.829312644561</v>
      </c>
      <c r="X249">
        <f t="shared" si="137"/>
        <v>-2.0749887507672389</v>
      </c>
      <c r="Y249" s="28">
        <f t="shared" si="170"/>
        <v>-36.918384145339175</v>
      </c>
      <c r="Z249" s="28">
        <f t="shared" si="171"/>
        <v>-89.183007363271656</v>
      </c>
      <c r="AA249" s="28">
        <f t="shared" si="172"/>
        <v>7.0351650646967636</v>
      </c>
      <c r="AB249" s="28">
        <f t="shared" si="173"/>
        <v>-63.584412944613852</v>
      </c>
      <c r="AC249" s="28">
        <f t="shared" si="174"/>
        <v>2.3723201027410798E-3</v>
      </c>
      <c r="AD249" s="28">
        <f t="shared" si="175"/>
        <v>1.3390517202447996</v>
      </c>
      <c r="AE249" s="28">
        <f t="shared" si="176"/>
        <v>-31.955835511306912</v>
      </c>
      <c r="AF249" s="28">
        <f t="shared" si="177"/>
        <v>-151.4283685876407</v>
      </c>
      <c r="AG249" s="28">
        <f t="shared" si="134"/>
        <v>92.110410468749379</v>
      </c>
      <c r="AH249" s="28">
        <f t="shared" si="178"/>
        <v>-92.225302230550682</v>
      </c>
      <c r="AI249" s="28">
        <f t="shared" si="179"/>
        <v>-89.998597646441326</v>
      </c>
      <c r="AJ249" s="28">
        <f t="shared" si="180"/>
        <v>16.335393840547006</v>
      </c>
      <c r="AK249" s="28">
        <f t="shared" si="181"/>
        <v>81.22897167879124</v>
      </c>
      <c r="AL249" s="29">
        <f t="shared" si="182"/>
        <v>-0.1611631151962224</v>
      </c>
      <c r="AM249" s="28">
        <f t="shared" si="183"/>
        <v>-11.003211343881578</v>
      </c>
      <c r="AN249" s="28">
        <f t="shared" si="184"/>
        <v>16.059338963549482</v>
      </c>
      <c r="AO249" s="28">
        <f t="shared" si="185"/>
        <v>-19.772837311531664</v>
      </c>
      <c r="AP249">
        <f t="shared" si="135"/>
        <v>23.609121289162623</v>
      </c>
      <c r="AQ249">
        <f t="shared" si="136"/>
        <v>-26.020599913279625</v>
      </c>
      <c r="AR249" s="28">
        <f t="shared" si="186"/>
        <v>-18.307975171874432</v>
      </c>
      <c r="AS249" s="30">
        <f t="shared" si="187"/>
        <v>-171.20120589917238</v>
      </c>
      <c r="AT249" s="28">
        <f t="shared" si="188"/>
        <v>3.4518519179781255E-3</v>
      </c>
      <c r="AU249" s="28">
        <f t="shared" si="189"/>
        <v>1.6152055164806938</v>
      </c>
      <c r="AV249" s="29">
        <f t="shared" si="190"/>
        <v>-8.6330516175721993E-6</v>
      </c>
      <c r="AW249" s="28">
        <f t="shared" si="191"/>
        <v>-8.0781622846989212E-2</v>
      </c>
      <c r="AX249" s="31">
        <f t="shared" si="192"/>
        <v>3.4432188663605532E-3</v>
      </c>
      <c r="AY249" s="28">
        <f t="shared" si="193"/>
        <v>1.5344238936337045</v>
      </c>
      <c r="AZ249" s="8">
        <f t="shared" si="194"/>
        <v>-18.30453195300807</v>
      </c>
      <c r="BA249" s="8">
        <f t="shared" si="195"/>
        <v>-169.66678200553866</v>
      </c>
      <c r="BB249" s="8">
        <f t="shared" si="196"/>
        <v>10.333217994461336</v>
      </c>
      <c r="BD249" s="32">
        <f t="shared" si="197"/>
        <v>-18</v>
      </c>
      <c r="BE249" s="32">
        <f t="shared" si="198"/>
        <v>-170</v>
      </c>
      <c r="BF249" s="32">
        <f t="shared" si="199"/>
        <v>10</v>
      </c>
    </row>
    <row r="250" spans="22:58" x14ac:dyDescent="0.2">
      <c r="V250" s="27">
        <v>3.46</v>
      </c>
      <c r="W250" s="32">
        <f t="shared" si="169"/>
        <v>28840.315031266076</v>
      </c>
      <c r="X250">
        <f t="shared" si="137"/>
        <v>-2.0749887507672389</v>
      </c>
      <c r="Y250" s="28">
        <f t="shared" si="170"/>
        <v>-37.118344404965733</v>
      </c>
      <c r="Z250" s="28">
        <f t="shared" si="171"/>
        <v>-89.201601950818556</v>
      </c>
      <c r="AA250" s="28">
        <f t="shared" si="172"/>
        <v>7.196305907773751</v>
      </c>
      <c r="AB250" s="28">
        <f t="shared" si="173"/>
        <v>-64.106386179516662</v>
      </c>
      <c r="AC250" s="28">
        <f t="shared" si="174"/>
        <v>2.4840921356390484E-3</v>
      </c>
      <c r="AD250" s="28">
        <f t="shared" si="175"/>
        <v>1.3702304857397956</v>
      </c>
      <c r="AE250" s="28">
        <f t="shared" si="176"/>
        <v>-31.994543155823582</v>
      </c>
      <c r="AF250" s="28">
        <f t="shared" si="177"/>
        <v>-151.93775764459542</v>
      </c>
      <c r="AG250" s="28">
        <f t="shared" si="134"/>
        <v>92.110410468749379</v>
      </c>
      <c r="AH250" s="28">
        <f t="shared" si="178"/>
        <v>-92.425302230433601</v>
      </c>
      <c r="AI250" s="28">
        <f t="shared" si="179"/>
        <v>-89.99862956790551</v>
      </c>
      <c r="AJ250" s="28">
        <f t="shared" si="180"/>
        <v>16.5308465119939</v>
      </c>
      <c r="AK250" s="28">
        <f t="shared" si="181"/>
        <v>81.425623378271567</v>
      </c>
      <c r="AL250" s="29">
        <f t="shared" si="182"/>
        <v>-0.16861290353997471</v>
      </c>
      <c r="AM250" s="28">
        <f t="shared" si="183"/>
        <v>-11.253040257176155</v>
      </c>
      <c r="AN250" s="28">
        <f t="shared" si="184"/>
        <v>16.047341846769704</v>
      </c>
      <c r="AO250" s="28">
        <f t="shared" si="185"/>
        <v>-19.826046446810096</v>
      </c>
      <c r="AP250">
        <f t="shared" si="135"/>
        <v>23.609121289162623</v>
      </c>
      <c r="AQ250">
        <f t="shared" si="136"/>
        <v>-26.020599913279625</v>
      </c>
      <c r="AR250" s="28">
        <f t="shared" si="186"/>
        <v>-18.35867993317088</v>
      </c>
      <c r="AS250" s="30">
        <f t="shared" si="187"/>
        <v>-171.76380409140552</v>
      </c>
      <c r="AT250" s="28">
        <f t="shared" si="188"/>
        <v>3.6144650088584746E-3</v>
      </c>
      <c r="AU250" s="28">
        <f t="shared" si="189"/>
        <v>1.6528078550203251</v>
      </c>
      <c r="AV250" s="29">
        <f t="shared" si="190"/>
        <v>-9.039914381815708E-6</v>
      </c>
      <c r="AW250" s="28">
        <f t="shared" si="191"/>
        <v>-8.266326598299234E-2</v>
      </c>
      <c r="AX250" s="31">
        <f t="shared" si="192"/>
        <v>3.6054250944766589E-3</v>
      </c>
      <c r="AY250" s="28">
        <f t="shared" si="193"/>
        <v>1.5701445890373327</v>
      </c>
      <c r="AZ250" s="8">
        <f t="shared" si="194"/>
        <v>-18.355074508076402</v>
      </c>
      <c r="BA250" s="8">
        <f t="shared" si="195"/>
        <v>-170.19365950236818</v>
      </c>
      <c r="BB250" s="8">
        <f t="shared" si="196"/>
        <v>9.8063404976318225</v>
      </c>
      <c r="BD250" s="32">
        <f t="shared" si="197"/>
        <v>-18</v>
      </c>
      <c r="BE250" s="32">
        <f t="shared" si="198"/>
        <v>-170</v>
      </c>
      <c r="BF250" s="32">
        <f t="shared" si="199"/>
        <v>10</v>
      </c>
    </row>
    <row r="251" spans="22:58" x14ac:dyDescent="0.2">
      <c r="V251" s="27">
        <v>3.47</v>
      </c>
      <c r="W251" s="32">
        <f t="shared" si="169"/>
        <v>29512.092266663898</v>
      </c>
      <c r="X251">
        <f t="shared" si="137"/>
        <v>-2.0749887507672389</v>
      </c>
      <c r="Y251" s="28">
        <f t="shared" si="170"/>
        <v>-37.31830645286427</v>
      </c>
      <c r="Z251" s="28">
        <f t="shared" si="171"/>
        <v>-89.219773436400686</v>
      </c>
      <c r="AA251" s="28">
        <f t="shared" si="172"/>
        <v>7.3588682804020076</v>
      </c>
      <c r="AB251" s="28">
        <f t="shared" si="173"/>
        <v>-64.620978030947541</v>
      </c>
      <c r="AC251" s="28">
        <f t="shared" si="174"/>
        <v>2.6011287390768738E-3</v>
      </c>
      <c r="AD251" s="28">
        <f t="shared" si="175"/>
        <v>1.4021346576040361</v>
      </c>
      <c r="AE251" s="28">
        <f t="shared" si="176"/>
        <v>-32.031825794490423</v>
      </c>
      <c r="AF251" s="28">
        <f t="shared" si="177"/>
        <v>-152.43861680974422</v>
      </c>
      <c r="AG251" s="28">
        <f t="shared" si="134"/>
        <v>92.110410468749379</v>
      </c>
      <c r="AH251" s="28">
        <f t="shared" si="178"/>
        <v>-92.625302230321779</v>
      </c>
      <c r="AI251" s="28">
        <f t="shared" si="179"/>
        <v>-89.998660762748457</v>
      </c>
      <c r="AJ251" s="28">
        <f t="shared" si="180"/>
        <v>16.726499397709819</v>
      </c>
      <c r="AK251" s="28">
        <f t="shared" si="181"/>
        <v>81.61799561270108</v>
      </c>
      <c r="AL251" s="29">
        <f t="shared" si="182"/>
        <v>-0.17640011699236066</v>
      </c>
      <c r="AM251" s="28">
        <f t="shared" si="183"/>
        <v>-11.508240397354202</v>
      </c>
      <c r="AN251" s="28">
        <f t="shared" si="184"/>
        <v>16.035207519145057</v>
      </c>
      <c r="AO251" s="28">
        <f t="shared" si="185"/>
        <v>-19.888905547401578</v>
      </c>
      <c r="AP251">
        <f t="shared" si="135"/>
        <v>23.609121289162623</v>
      </c>
      <c r="AQ251">
        <f t="shared" si="136"/>
        <v>-26.020599913279625</v>
      </c>
      <c r="AR251" s="28">
        <f t="shared" si="186"/>
        <v>-18.408096899462368</v>
      </c>
      <c r="AS251" s="30">
        <f t="shared" si="187"/>
        <v>-172.3275223571458</v>
      </c>
      <c r="AT251" s="28">
        <f t="shared" si="188"/>
        <v>3.7847352929350261E-3</v>
      </c>
      <c r="AU251" s="28">
        <f t="shared" si="189"/>
        <v>1.691284590036948</v>
      </c>
      <c r="AV251" s="29">
        <f t="shared" si="190"/>
        <v>-9.4659519562701767E-6</v>
      </c>
      <c r="AW251" s="28">
        <f t="shared" si="191"/>
        <v>-8.4588738033418098E-2</v>
      </c>
      <c r="AX251" s="31">
        <f t="shared" si="192"/>
        <v>3.775269340978756E-3</v>
      </c>
      <c r="AY251" s="28">
        <f t="shared" si="193"/>
        <v>1.6066958520035299</v>
      </c>
      <c r="AZ251" s="8">
        <f t="shared" si="194"/>
        <v>-18.404321630121391</v>
      </c>
      <c r="BA251" s="8">
        <f t="shared" si="195"/>
        <v>-170.72082650514227</v>
      </c>
      <c r="BB251" s="8">
        <f t="shared" si="196"/>
        <v>9.27917349485773</v>
      </c>
      <c r="BD251" s="32">
        <f t="shared" si="197"/>
        <v>-18</v>
      </c>
      <c r="BE251" s="32">
        <f t="shared" si="198"/>
        <v>-171</v>
      </c>
      <c r="BF251" s="32">
        <f t="shared" si="199"/>
        <v>9</v>
      </c>
    </row>
    <row r="252" spans="22:58" x14ac:dyDescent="0.2">
      <c r="V252" s="27">
        <v>3.48</v>
      </c>
      <c r="W252" s="32">
        <f t="shared" si="169"/>
        <v>30199.517204020176</v>
      </c>
      <c r="X252">
        <f t="shared" si="137"/>
        <v>-2.0749887507672389</v>
      </c>
      <c r="Y252" s="28">
        <f t="shared" si="170"/>
        <v>-37.518270208579125</v>
      </c>
      <c r="Z252" s="28">
        <f t="shared" si="171"/>
        <v>-89.237531440149539</v>
      </c>
      <c r="AA252" s="28">
        <f t="shared" si="172"/>
        <v>7.5228118176226335</v>
      </c>
      <c r="AB252" s="28">
        <f t="shared" si="173"/>
        <v>-65.128129212634803</v>
      </c>
      <c r="AC252" s="28">
        <f t="shared" si="174"/>
        <v>2.7236777273476273E-3</v>
      </c>
      <c r="AD252" s="28">
        <f t="shared" si="175"/>
        <v>1.4347810726680199</v>
      </c>
      <c r="AE252" s="28">
        <f t="shared" si="176"/>
        <v>-32.067723463996387</v>
      </c>
      <c r="AF252" s="28">
        <f t="shared" si="177"/>
        <v>-152.93087958011634</v>
      </c>
      <c r="AG252" s="28">
        <f t="shared" si="134"/>
        <v>92.110410468749379</v>
      </c>
      <c r="AH252" s="28">
        <f t="shared" si="178"/>
        <v>-92.825302230214973</v>
      </c>
      <c r="AI252" s="28">
        <f t="shared" si="179"/>
        <v>-89.998691247510095</v>
      </c>
      <c r="AJ252" s="28">
        <f t="shared" si="180"/>
        <v>16.92234386991537</v>
      </c>
      <c r="AK252" s="28">
        <f t="shared" si="181"/>
        <v>81.806173022498669</v>
      </c>
      <c r="AL252" s="29">
        <f t="shared" si="182"/>
        <v>-0.18453939250152457</v>
      </c>
      <c r="AM252" s="28">
        <f t="shared" si="183"/>
        <v>-11.768906552636029</v>
      </c>
      <c r="AN252" s="28">
        <f t="shared" si="184"/>
        <v>16.022912715948252</v>
      </c>
      <c r="AO252" s="28">
        <f t="shared" si="185"/>
        <v>-19.961424777647455</v>
      </c>
      <c r="AP252">
        <f t="shared" si="135"/>
        <v>23.609121289162623</v>
      </c>
      <c r="AQ252">
        <f t="shared" si="136"/>
        <v>-26.020599913279625</v>
      </c>
      <c r="AR252" s="28">
        <f t="shared" si="186"/>
        <v>-18.456289372165138</v>
      </c>
      <c r="AS252" s="30">
        <f t="shared" si="187"/>
        <v>-172.89230435776381</v>
      </c>
      <c r="AT252" s="28">
        <f t="shared" si="188"/>
        <v>3.9630230135864726E-3</v>
      </c>
      <c r="AU252" s="28">
        <f t="shared" si="189"/>
        <v>1.7306559835093791</v>
      </c>
      <c r="AV252" s="29">
        <f t="shared" si="190"/>
        <v>-9.9120680199145581E-6</v>
      </c>
      <c r="AW252" s="28">
        <f t="shared" si="191"/>
        <v>-8.6559059891627738E-2</v>
      </c>
      <c r="AX252" s="31">
        <f t="shared" si="192"/>
        <v>3.9531109455665583E-3</v>
      </c>
      <c r="AY252" s="28">
        <f t="shared" si="193"/>
        <v>1.6440969236177514</v>
      </c>
      <c r="AZ252" s="8">
        <f t="shared" si="194"/>
        <v>-18.452336261219571</v>
      </c>
      <c r="BA252" s="8">
        <f t="shared" si="195"/>
        <v>-171.24820743414605</v>
      </c>
      <c r="BB252" s="8">
        <f t="shared" si="196"/>
        <v>8.7517925658539468</v>
      </c>
      <c r="BD252" s="32">
        <f t="shared" si="197"/>
        <v>-18</v>
      </c>
      <c r="BE252" s="32">
        <f t="shared" si="198"/>
        <v>-171</v>
      </c>
      <c r="BF252" s="32">
        <f t="shared" si="199"/>
        <v>9</v>
      </c>
    </row>
    <row r="253" spans="22:58" x14ac:dyDescent="0.2">
      <c r="V253" s="27">
        <v>3.49</v>
      </c>
      <c r="W253" s="32">
        <f t="shared" si="169"/>
        <v>30902.954325135921</v>
      </c>
      <c r="X253">
        <f t="shared" si="137"/>
        <v>-2.0749887507672389</v>
      </c>
      <c r="Y253" s="28">
        <f t="shared" si="170"/>
        <v>-37.718235595273171</v>
      </c>
      <c r="Z253" s="28">
        <f t="shared" si="171"/>
        <v>-89.254885363939238</v>
      </c>
      <c r="AA253" s="28">
        <f t="shared" si="172"/>
        <v>7.6880964473393707</v>
      </c>
      <c r="AB253" s="28">
        <f t="shared" si="173"/>
        <v>-65.627790689320122</v>
      </c>
      <c r="AC253" s="28">
        <f t="shared" si="174"/>
        <v>2.8519985652251203E-3</v>
      </c>
      <c r="AD253" s="28">
        <f t="shared" si="175"/>
        <v>1.4681869556532841</v>
      </c>
      <c r="AE253" s="28">
        <f t="shared" si="176"/>
        <v>-32.102275900135815</v>
      </c>
      <c r="AF253" s="28">
        <f t="shared" si="177"/>
        <v>-153.41448909760607</v>
      </c>
      <c r="AG253" s="28">
        <f t="shared" si="134"/>
        <v>92.110410468749379</v>
      </c>
      <c r="AH253" s="28">
        <f t="shared" si="178"/>
        <v>-93.025302230112999</v>
      </c>
      <c r="AI253" s="28">
        <f t="shared" si="179"/>
        <v>-89.998721038353835</v>
      </c>
      <c r="AJ253" s="28">
        <f t="shared" si="180"/>
        <v>17.118371656443934</v>
      </c>
      <c r="AK253" s="28">
        <f t="shared" si="181"/>
        <v>81.990239134817813</v>
      </c>
      <c r="AL253" s="29">
        <f t="shared" si="182"/>
        <v>-0.19304594236686762</v>
      </c>
      <c r="AM253" s="28">
        <f t="shared" si="183"/>
        <v>-12.03513374962961</v>
      </c>
      <c r="AN253" s="28">
        <f t="shared" si="184"/>
        <v>16.010433952713445</v>
      </c>
      <c r="AO253" s="28">
        <f t="shared" si="185"/>
        <v>-20.043615653165631</v>
      </c>
      <c r="AP253">
        <f t="shared" si="135"/>
        <v>23.609121289162623</v>
      </c>
      <c r="AQ253">
        <f t="shared" si="136"/>
        <v>-26.020599913279625</v>
      </c>
      <c r="AR253" s="28">
        <f t="shared" si="186"/>
        <v>-18.503320571539373</v>
      </c>
      <c r="AS253" s="30">
        <f t="shared" si="187"/>
        <v>-173.4581047507717</v>
      </c>
      <c r="AT253" s="28">
        <f t="shared" si="188"/>
        <v>4.149705331324029E-3</v>
      </c>
      <c r="AU253" s="28">
        <f t="shared" si="189"/>
        <v>1.7709427618604301</v>
      </c>
      <c r="AV253" s="29">
        <f t="shared" si="190"/>
        <v>-1.0379208835836102E-5</v>
      </c>
      <c r="AW253" s="28">
        <f t="shared" si="191"/>
        <v>-8.8575276229699865E-2</v>
      </c>
      <c r="AX253" s="31">
        <f t="shared" si="192"/>
        <v>4.1393261224881928E-3</v>
      </c>
      <c r="AY253" s="28">
        <f t="shared" si="193"/>
        <v>1.6823674856307302</v>
      </c>
      <c r="AZ253" s="8">
        <f t="shared" si="194"/>
        <v>-18.499181245416885</v>
      </c>
      <c r="BA253" s="8">
        <f t="shared" si="195"/>
        <v>-171.77573726514098</v>
      </c>
      <c r="BB253" s="8">
        <f t="shared" si="196"/>
        <v>8.2242627348590247</v>
      </c>
      <c r="BD253" s="32">
        <f t="shared" si="197"/>
        <v>-18</v>
      </c>
      <c r="BE253" s="32">
        <f t="shared" si="198"/>
        <v>-172</v>
      </c>
      <c r="BF253" s="32">
        <f t="shared" si="199"/>
        <v>8</v>
      </c>
    </row>
    <row r="254" spans="22:58" x14ac:dyDescent="0.2">
      <c r="V254" s="27">
        <v>3.5000000000000102</v>
      </c>
      <c r="W254" s="32">
        <f t="shared" si="169"/>
        <v>31622.776601684531</v>
      </c>
      <c r="X254">
        <f t="shared" si="137"/>
        <v>-2.0749887507672389</v>
      </c>
      <c r="Y254" s="28">
        <f t="shared" si="170"/>
        <v>-37.918202539565286</v>
      </c>
      <c r="Z254" s="28">
        <f t="shared" si="171"/>
        <v>-89.271844396306449</v>
      </c>
      <c r="AA254" s="28">
        <f t="shared" si="172"/>
        <v>7.8546824560501474</v>
      </c>
      <c r="AB254" s="28">
        <f t="shared" si="173"/>
        <v>-66.119923330022104</v>
      </c>
      <c r="AC254" s="28">
        <f t="shared" si="174"/>
        <v>2.9863629142700718E-3</v>
      </c>
      <c r="AD254" s="28">
        <f t="shared" si="175"/>
        <v>1.5023699279015341</v>
      </c>
      <c r="AE254" s="28">
        <f t="shared" si="176"/>
        <v>-32.135522471368105</v>
      </c>
      <c r="AF254" s="28">
        <f t="shared" si="177"/>
        <v>-153.88939779842704</v>
      </c>
      <c r="AG254" s="28">
        <f t="shared" si="134"/>
        <v>92.110410468749379</v>
      </c>
      <c r="AH254" s="28">
        <f t="shared" si="178"/>
        <v>-93.225302230015785</v>
      </c>
      <c r="AI254" s="28">
        <f t="shared" si="179"/>
        <v>-89.998750151075185</v>
      </c>
      <c r="AJ254" s="28">
        <f t="shared" si="180"/>
        <v>17.314574827484602</v>
      </c>
      <c r="AK254" s="28">
        <f t="shared" si="181"/>
        <v>82.170276338708689</v>
      </c>
      <c r="AL254" s="29">
        <f t="shared" si="182"/>
        <v>-0.20193557137407769</v>
      </c>
      <c r="AM254" s="28">
        <f t="shared" si="183"/>
        <v>-12.307017140573983</v>
      </c>
      <c r="AN254" s="28">
        <f t="shared" si="184"/>
        <v>15.997747494844118</v>
      </c>
      <c r="AO254" s="28">
        <f t="shared" si="185"/>
        <v>-20.135490952940479</v>
      </c>
      <c r="AP254">
        <f t="shared" si="135"/>
        <v>23.609121289162623</v>
      </c>
      <c r="AQ254">
        <f t="shared" si="136"/>
        <v>-26.020599913279625</v>
      </c>
      <c r="AR254" s="28">
        <f t="shared" si="186"/>
        <v>-18.549253600640988</v>
      </c>
      <c r="AS254" s="30">
        <f t="shared" si="187"/>
        <v>-174.02488875136751</v>
      </c>
      <c r="AT254" s="28">
        <f t="shared" si="188"/>
        <v>4.3451771152607154E-3</v>
      </c>
      <c r="AU254" s="28">
        <f t="shared" si="189"/>
        <v>1.8121661262393698</v>
      </c>
      <c r="AV254" s="29">
        <f t="shared" si="190"/>
        <v>-1.0868365265746298E-5</v>
      </c>
      <c r="AW254" s="28">
        <f t="shared" si="191"/>
        <v>-9.0638456052241634E-2</v>
      </c>
      <c r="AX254" s="31">
        <f t="shared" si="192"/>
        <v>4.3343087499949692E-3</v>
      </c>
      <c r="AY254" s="28">
        <f t="shared" si="193"/>
        <v>1.721527670187128</v>
      </c>
      <c r="AZ254" s="8">
        <f t="shared" si="194"/>
        <v>-18.544919291890992</v>
      </c>
      <c r="BA254" s="8">
        <f t="shared" si="195"/>
        <v>-172.30336108118038</v>
      </c>
      <c r="BB254" s="8">
        <f t="shared" si="196"/>
        <v>7.696638918819616</v>
      </c>
      <c r="BD254" s="32">
        <f t="shared" si="197"/>
        <v>-19</v>
      </c>
      <c r="BE254" s="32">
        <f t="shared" si="198"/>
        <v>-172</v>
      </c>
      <c r="BF254" s="32">
        <f t="shared" si="199"/>
        <v>8</v>
      </c>
    </row>
    <row r="255" spans="22:58" x14ac:dyDescent="0.2">
      <c r="V255" s="27">
        <v>3.51000000000001</v>
      </c>
      <c r="W255" s="32">
        <f t="shared" si="169"/>
        <v>32359.36569296358</v>
      </c>
      <c r="X255">
        <f t="shared" si="137"/>
        <v>-2.0749887507672389</v>
      </c>
      <c r="Y255" s="28">
        <f t="shared" si="170"/>
        <v>-38.118170971374262</v>
      </c>
      <c r="Z255" s="28">
        <f t="shared" si="171"/>
        <v>-89.288417517261394</v>
      </c>
      <c r="AA255" s="28">
        <f t="shared" si="172"/>
        <v>8.0225305496161639</v>
      </c>
      <c r="AB255" s="28">
        <f t="shared" si="173"/>
        <v>-66.604497547032707</v>
      </c>
      <c r="AC255" s="28">
        <f t="shared" si="174"/>
        <v>3.1270552046104658E-3</v>
      </c>
      <c r="AD255" s="28">
        <f t="shared" si="175"/>
        <v>1.5373480162851521</v>
      </c>
      <c r="AE255" s="28">
        <f t="shared" si="176"/>
        <v>-32.16750211732073</v>
      </c>
      <c r="AF255" s="28">
        <f t="shared" si="177"/>
        <v>-154.35556704800894</v>
      </c>
      <c r="AG255" s="28">
        <f t="shared" si="134"/>
        <v>92.110410468749379</v>
      </c>
      <c r="AH255" s="28">
        <f t="shared" si="178"/>
        <v>-93.425302229922792</v>
      </c>
      <c r="AI255" s="28">
        <f t="shared" si="179"/>
        <v>-89.998778601110089</v>
      </c>
      <c r="AJ255" s="28">
        <f t="shared" si="180"/>
        <v>17.510945782695238</v>
      </c>
      <c r="AK255" s="28">
        <f t="shared" si="181"/>
        <v>82.346365863767559</v>
      </c>
      <c r="AL255" s="29">
        <f t="shared" si="182"/>
        <v>-0.21122469391979853</v>
      </c>
      <c r="AM255" s="28">
        <f t="shared" si="183"/>
        <v>-12.584651881957601</v>
      </c>
      <c r="AN255" s="28">
        <f t="shared" si="184"/>
        <v>15.984829327602027</v>
      </c>
      <c r="AO255" s="28">
        <f t="shared" si="185"/>
        <v>-20.237064619300131</v>
      </c>
      <c r="AP255">
        <f t="shared" si="135"/>
        <v>23.609121289162623</v>
      </c>
      <c r="AQ255">
        <f t="shared" si="136"/>
        <v>-26.020599913279625</v>
      </c>
      <c r="AR255" s="28">
        <f t="shared" si="186"/>
        <v>-18.594151413835704</v>
      </c>
      <c r="AS255" s="30">
        <f t="shared" si="187"/>
        <v>-174.59263166730906</v>
      </c>
      <c r="AT255" s="28">
        <f t="shared" si="188"/>
        <v>4.5498517712722654E-3</v>
      </c>
      <c r="AU255" s="28">
        <f t="shared" si="189"/>
        <v>1.8543477630056195</v>
      </c>
      <c r="AV255" s="29">
        <f t="shared" si="190"/>
        <v>-1.1380574867432424E-5</v>
      </c>
      <c r="AW255" s="28">
        <f t="shared" si="191"/>
        <v>-9.2749693263085881E-2</v>
      </c>
      <c r="AX255" s="31">
        <f t="shared" si="192"/>
        <v>4.538471196404833E-3</v>
      </c>
      <c r="AY255" s="28">
        <f t="shared" si="193"/>
        <v>1.7615980697425337</v>
      </c>
      <c r="AZ255" s="8">
        <f t="shared" si="194"/>
        <v>-18.589612942639299</v>
      </c>
      <c r="BA255" s="8">
        <f t="shared" si="195"/>
        <v>-172.83103359756652</v>
      </c>
      <c r="BB255" s="8">
        <f t="shared" si="196"/>
        <v>7.1689664024334832</v>
      </c>
      <c r="BD255" s="32">
        <f t="shared" si="197"/>
        <v>-19</v>
      </c>
      <c r="BE255" s="32">
        <f t="shared" si="198"/>
        <v>-173</v>
      </c>
      <c r="BF255" s="32">
        <f t="shared" si="199"/>
        <v>7</v>
      </c>
    </row>
    <row r="256" spans="22:58" x14ac:dyDescent="0.2">
      <c r="V256" s="27">
        <v>3.5200000000000098</v>
      </c>
      <c r="W256" s="32">
        <f t="shared" si="169"/>
        <v>33113.112148259883</v>
      </c>
      <c r="X256">
        <f t="shared" si="137"/>
        <v>-2.0749887507672389</v>
      </c>
      <c r="Y256" s="28">
        <f t="shared" si="170"/>
        <v>-38.318140823771671</v>
      </c>
      <c r="Z256" s="28">
        <f t="shared" si="171"/>
        <v>-89.304613502992652</v>
      </c>
      <c r="AA256" s="28">
        <f t="shared" si="172"/>
        <v>8.1916019091055006</v>
      </c>
      <c r="AB256" s="28">
        <f t="shared" si="173"/>
        <v>-67.081492923412611</v>
      </c>
      <c r="AC256" s="28">
        <f t="shared" si="174"/>
        <v>3.2743732334015903E-3</v>
      </c>
      <c r="AD256" s="28">
        <f t="shared" si="175"/>
        <v>1.57313966230224</v>
      </c>
      <c r="AE256" s="28">
        <f t="shared" si="176"/>
        <v>-32.198253292200008</v>
      </c>
      <c r="AF256" s="28">
        <f t="shared" si="177"/>
        <v>-154.81296676410301</v>
      </c>
      <c r="AG256" s="28">
        <f t="shared" si="134"/>
        <v>92.110410468749379</v>
      </c>
      <c r="AH256" s="28">
        <f t="shared" si="178"/>
        <v>-93.625302229833949</v>
      </c>
      <c r="AI256" s="28">
        <f t="shared" si="179"/>
        <v>-89.998806403543142</v>
      </c>
      <c r="AJ256" s="28">
        <f t="shared" si="180"/>
        <v>17.707477238689599</v>
      </c>
      <c r="AK256" s="28">
        <f t="shared" si="181"/>
        <v>82.518587762044589</v>
      </c>
      <c r="AL256" s="29">
        <f t="shared" si="182"/>
        <v>-0.22093035106578734</v>
      </c>
      <c r="AM256" s="28">
        <f t="shared" si="183"/>
        <v>-12.868133004140356</v>
      </c>
      <c r="AN256" s="28">
        <f t="shared" si="184"/>
        <v>15.971655126539241</v>
      </c>
      <c r="AO256" s="28">
        <f t="shared" si="185"/>
        <v>-20.348351645638907</v>
      </c>
      <c r="AP256">
        <f t="shared" si="135"/>
        <v>23.609121289162623</v>
      </c>
      <c r="AQ256">
        <f t="shared" si="136"/>
        <v>-26.020599913279625</v>
      </c>
      <c r="AR256" s="28">
        <f t="shared" si="186"/>
        <v>-18.63807678977777</v>
      </c>
      <c r="AS256" s="30">
        <f t="shared" si="187"/>
        <v>-175.16131840974191</v>
      </c>
      <c r="AT256" s="28">
        <f t="shared" si="188"/>
        <v>4.7641621086137167E-3</v>
      </c>
      <c r="AU256" s="28">
        <f t="shared" si="189"/>
        <v>1.8975098544162445</v>
      </c>
      <c r="AV256" s="29">
        <f t="shared" si="190"/>
        <v>-1.1916924101181933E-5</v>
      </c>
      <c r="AW256" s="28">
        <f t="shared" si="191"/>
        <v>-9.4910107245203462E-2</v>
      </c>
      <c r="AX256" s="31">
        <f t="shared" si="192"/>
        <v>4.752245184512535E-3</v>
      </c>
      <c r="AY256" s="28">
        <f t="shared" si="193"/>
        <v>1.8025997471710411</v>
      </c>
      <c r="AZ256" s="8">
        <f t="shared" si="194"/>
        <v>-18.633324544593258</v>
      </c>
      <c r="BA256" s="8">
        <f t="shared" si="195"/>
        <v>-173.35871866257088</v>
      </c>
      <c r="BB256" s="8">
        <f t="shared" si="196"/>
        <v>6.6412813374291204</v>
      </c>
      <c r="BD256" s="32">
        <f t="shared" si="197"/>
        <v>-19</v>
      </c>
      <c r="BE256" s="32">
        <f t="shared" si="198"/>
        <v>-173</v>
      </c>
      <c r="BF256" s="32">
        <f t="shared" si="199"/>
        <v>7</v>
      </c>
    </row>
    <row r="257" spans="22:58" x14ac:dyDescent="0.2">
      <c r="V257" s="27">
        <v>3.53000000000001</v>
      </c>
      <c r="W257" s="32">
        <f t="shared" si="169"/>
        <v>33884.415613921039</v>
      </c>
      <c r="X257">
        <f t="shared" si="137"/>
        <v>-2.0749887507672389</v>
      </c>
      <c r="Y257" s="28">
        <f t="shared" si="170"/>
        <v>-38.518112032839355</v>
      </c>
      <c r="Z257" s="28">
        <f t="shared" si="171"/>
        <v>-89.320440930467257</v>
      </c>
      <c r="AA257" s="28">
        <f t="shared" si="172"/>
        <v>8.3618582417738736</v>
      </c>
      <c r="AB257" s="28">
        <f t="shared" si="173"/>
        <v>-67.550897831597013</v>
      </c>
      <c r="AC257" s="28">
        <f t="shared" si="174"/>
        <v>3.4286287911553604E-3</v>
      </c>
      <c r="AD257" s="28">
        <f t="shared" si="175"/>
        <v>1.6097637313581705</v>
      </c>
      <c r="AE257" s="28">
        <f t="shared" si="176"/>
        <v>-32.227813913041565</v>
      </c>
      <c r="AF257" s="28">
        <f t="shared" si="177"/>
        <v>-155.26157503070613</v>
      </c>
      <c r="AG257" s="28">
        <f t="shared" si="134"/>
        <v>92.110410468749379</v>
      </c>
      <c r="AH257" s="28">
        <f t="shared" si="178"/>
        <v>-93.825302229749127</v>
      </c>
      <c r="AI257" s="28">
        <f t="shared" si="179"/>
        <v>-89.998833573115533</v>
      </c>
      <c r="AJ257" s="28">
        <f t="shared" si="180"/>
        <v>17.904162216894512</v>
      </c>
      <c r="AK257" s="28">
        <f t="shared" si="181"/>
        <v>82.687020892987135</v>
      </c>
      <c r="AL257" s="29">
        <f t="shared" si="182"/>
        <v>-0.23107022745599343</v>
      </c>
      <c r="AM257" s="28">
        <f t="shared" si="183"/>
        <v>-13.157555271601778</v>
      </c>
      <c r="AN257" s="28">
        <f t="shared" si="184"/>
        <v>15.958200228438772</v>
      </c>
      <c r="AO257" s="28">
        <f t="shared" si="185"/>
        <v>-20.469367951730177</v>
      </c>
      <c r="AP257">
        <f t="shared" si="135"/>
        <v>23.609121289162623</v>
      </c>
      <c r="AQ257">
        <f t="shared" si="136"/>
        <v>-26.020599913279625</v>
      </c>
      <c r="AR257" s="28">
        <f t="shared" si="186"/>
        <v>-18.681092308719798</v>
      </c>
      <c r="AS257" s="30">
        <f t="shared" si="187"/>
        <v>-175.73094298243632</v>
      </c>
      <c r="AT257" s="28">
        <f t="shared" si="188"/>
        <v>4.9885612466794033E-3</v>
      </c>
      <c r="AU257" s="28">
        <f t="shared" si="189"/>
        <v>1.9416750895182979</v>
      </c>
      <c r="AV257" s="29">
        <f t="shared" si="190"/>
        <v>-1.2478550624929059E-5</v>
      </c>
      <c r="AW257" s="28">
        <f t="shared" si="191"/>
        <v>-9.7120843454097147E-2</v>
      </c>
      <c r="AX257" s="31">
        <f t="shared" si="192"/>
        <v>4.9760826960544742E-3</v>
      </c>
      <c r="AY257" s="28">
        <f t="shared" si="193"/>
        <v>1.8445542460642008</v>
      </c>
      <c r="AZ257" s="8">
        <f t="shared" si="194"/>
        <v>-18.676116226023744</v>
      </c>
      <c r="BA257" s="8">
        <f t="shared" si="195"/>
        <v>-173.88638873637211</v>
      </c>
      <c r="BB257" s="8">
        <f t="shared" si="196"/>
        <v>6.1136112636278881</v>
      </c>
      <c r="BD257" s="32">
        <f t="shared" si="197"/>
        <v>-19</v>
      </c>
      <c r="BE257" s="32">
        <f t="shared" si="198"/>
        <v>-174</v>
      </c>
      <c r="BF257" s="32">
        <f t="shared" si="199"/>
        <v>6</v>
      </c>
    </row>
    <row r="258" spans="22:58" x14ac:dyDescent="0.2">
      <c r="V258" s="27">
        <v>3.5400000000000098</v>
      </c>
      <c r="W258" s="32">
        <f t="shared" si="169"/>
        <v>34673.685045253958</v>
      </c>
      <c r="X258">
        <f t="shared" si="137"/>
        <v>-2.0749887507672389</v>
      </c>
      <c r="Y258" s="28">
        <f t="shared" si="170"/>
        <v>-38.718084537534274</v>
      </c>
      <c r="Z258" s="28">
        <f t="shared" si="171"/>
        <v>-89.335908181929</v>
      </c>
      <c r="AA258" s="28">
        <f t="shared" si="172"/>
        <v>8.5332618272786664</v>
      </c>
      <c r="AB258" s="28">
        <f t="shared" si="173"/>
        <v>-68.012709045590654</v>
      </c>
      <c r="AC258" s="28">
        <f t="shared" si="174"/>
        <v>3.5901483172319573E-3</v>
      </c>
      <c r="AD258" s="28">
        <f t="shared" si="175"/>
        <v>1.6472395222367235</v>
      </c>
      <c r="AE258" s="28">
        <f t="shared" si="176"/>
        <v>-32.25622131270562</v>
      </c>
      <c r="AF258" s="28">
        <f t="shared" si="177"/>
        <v>-155.70137770528291</v>
      </c>
      <c r="AG258" s="28">
        <f t="shared" si="134"/>
        <v>92.110410468749379</v>
      </c>
      <c r="AH258" s="28">
        <f t="shared" si="178"/>
        <v>-94.025302229668114</v>
      </c>
      <c r="AI258" s="28">
        <f t="shared" si="179"/>
        <v>-89.998860124232976</v>
      </c>
      <c r="AJ258" s="28">
        <f t="shared" si="180"/>
        <v>18.100994031778512</v>
      </c>
      <c r="AK258" s="28">
        <f t="shared" si="181"/>
        <v>82.851742911211701</v>
      </c>
      <c r="AL258" s="29">
        <f t="shared" si="182"/>
        <v>-0.24166266802364358</v>
      </c>
      <c r="AM258" s="28">
        <f t="shared" si="183"/>
        <v>-13.453013033452756</v>
      </c>
      <c r="AN258" s="28">
        <f t="shared" si="184"/>
        <v>15.944439602836134</v>
      </c>
      <c r="AO258" s="28">
        <f t="shared" si="185"/>
        <v>-20.600130246474031</v>
      </c>
      <c r="AP258">
        <f t="shared" si="135"/>
        <v>23.609121289162623</v>
      </c>
      <c r="AQ258">
        <f t="shared" si="136"/>
        <v>-26.020599913279625</v>
      </c>
      <c r="AR258" s="28">
        <f t="shared" si="186"/>
        <v>-18.723260333986488</v>
      </c>
      <c r="AS258" s="30">
        <f t="shared" si="187"/>
        <v>-176.30150795175695</v>
      </c>
      <c r="AT258" s="28">
        <f t="shared" si="188"/>
        <v>5.223523563773624E-3</v>
      </c>
      <c r="AU258" s="28">
        <f t="shared" si="189"/>
        <v>1.986866675248312</v>
      </c>
      <c r="AV258" s="29">
        <f t="shared" si="190"/>
        <v>-1.3066645713804298E-5</v>
      </c>
      <c r="AW258" s="28">
        <f t="shared" si="191"/>
        <v>-9.9383074025022042E-2</v>
      </c>
      <c r="AX258" s="31">
        <f t="shared" si="192"/>
        <v>5.2104569180598196E-3</v>
      </c>
      <c r="AY258" s="28">
        <f t="shared" si="193"/>
        <v>1.8874836012232898</v>
      </c>
      <c r="AZ258" s="8">
        <f t="shared" si="194"/>
        <v>-18.718049877068427</v>
      </c>
      <c r="BA258" s="8">
        <f t="shared" si="195"/>
        <v>-174.41402435053365</v>
      </c>
      <c r="BB258" s="8">
        <f t="shared" si="196"/>
        <v>5.5859756494663486</v>
      </c>
      <c r="BD258" s="32">
        <f t="shared" si="197"/>
        <v>-19</v>
      </c>
      <c r="BE258" s="32">
        <f t="shared" si="198"/>
        <v>-174</v>
      </c>
      <c r="BF258" s="32">
        <f t="shared" si="199"/>
        <v>6</v>
      </c>
    </row>
    <row r="259" spans="22:58" x14ac:dyDescent="0.2">
      <c r="V259" s="27">
        <v>3.55000000000001</v>
      </c>
      <c r="W259" s="32">
        <f t="shared" si="169"/>
        <v>35481.338923358424</v>
      </c>
      <c r="X259">
        <f t="shared" si="137"/>
        <v>-2.0749887507672389</v>
      </c>
      <c r="Y259" s="28">
        <f t="shared" si="170"/>
        <v>-38.918058279559283</v>
      </c>
      <c r="Z259" s="28">
        <f t="shared" si="171"/>
        <v>-89.351023449296704</v>
      </c>
      <c r="AA259" s="28">
        <f t="shared" si="172"/>
        <v>8.7057755592434649</v>
      </c>
      <c r="AB259" s="28">
        <f t="shared" si="173"/>
        <v>-68.466931349062506</v>
      </c>
      <c r="AC259" s="28">
        <f t="shared" si="174"/>
        <v>3.759273585859162E-3</v>
      </c>
      <c r="AD259" s="28">
        <f t="shared" si="175"/>
        <v>1.685586776763121</v>
      </c>
      <c r="AE259" s="28">
        <f t="shared" si="176"/>
        <v>-32.283512197497203</v>
      </c>
      <c r="AF259" s="28">
        <f t="shared" si="177"/>
        <v>-156.13236802159608</v>
      </c>
      <c r="AG259" s="28">
        <f t="shared" si="134"/>
        <v>92.110410468749379</v>
      </c>
      <c r="AH259" s="28">
        <f t="shared" si="178"/>
        <v>-94.225302229590767</v>
      </c>
      <c r="AI259" s="28">
        <f t="shared" si="179"/>
        <v>-89.998886070973199</v>
      </c>
      <c r="AJ259" s="28">
        <f t="shared" si="180"/>
        <v>18.297966279448282</v>
      </c>
      <c r="AK259" s="28">
        <f t="shared" si="181"/>
        <v>83.012830256905133</v>
      </c>
      <c r="AL259" s="29">
        <f t="shared" si="182"/>
        <v>-0.25272669440849427</v>
      </c>
      <c r="AM259" s="28">
        <f t="shared" si="183"/>
        <v>-13.754600063851168</v>
      </c>
      <c r="AN259" s="28">
        <f t="shared" si="184"/>
        <v>15.9303478241984</v>
      </c>
      <c r="AO259" s="28">
        <f t="shared" si="185"/>
        <v>-20.740655877919234</v>
      </c>
      <c r="AP259">
        <f t="shared" si="135"/>
        <v>23.609121289162623</v>
      </c>
      <c r="AQ259">
        <f t="shared" si="136"/>
        <v>-26.020599913279625</v>
      </c>
      <c r="AR259" s="28">
        <f t="shared" si="186"/>
        <v>-18.764642997415805</v>
      </c>
      <c r="AS259" s="30">
        <f t="shared" si="187"/>
        <v>-176.87302389951532</v>
      </c>
      <c r="AT259" s="28">
        <f t="shared" si="188"/>
        <v>5.4695456897667742E-3</v>
      </c>
      <c r="AU259" s="28">
        <f t="shared" si="189"/>
        <v>2.0331083477402081</v>
      </c>
      <c r="AV259" s="29">
        <f t="shared" si="190"/>
        <v>-1.368245678287187E-5</v>
      </c>
      <c r="AW259" s="28">
        <f t="shared" si="191"/>
        <v>-0.10169799839434164</v>
      </c>
      <c r="AX259" s="31">
        <f t="shared" si="192"/>
        <v>5.4558632329839022E-3</v>
      </c>
      <c r="AY259" s="28">
        <f t="shared" si="193"/>
        <v>1.9314103493458665</v>
      </c>
      <c r="AZ259" s="8">
        <f t="shared" si="194"/>
        <v>-18.75918713418282</v>
      </c>
      <c r="BA259" s="8">
        <f t="shared" si="195"/>
        <v>-174.94161355016945</v>
      </c>
      <c r="BB259" s="8">
        <f t="shared" si="196"/>
        <v>5.0583864498305502</v>
      </c>
      <c r="BD259" s="32">
        <f t="shared" si="197"/>
        <v>-19</v>
      </c>
      <c r="BE259" s="32">
        <f t="shared" si="198"/>
        <v>-175</v>
      </c>
      <c r="BF259" s="32">
        <f t="shared" si="199"/>
        <v>5</v>
      </c>
    </row>
    <row r="260" spans="22:58" x14ac:dyDescent="0.2">
      <c r="V260" s="27">
        <v>3.5600000000000098</v>
      </c>
      <c r="W260" s="32">
        <f t="shared" si="169"/>
        <v>36307.805477010959</v>
      </c>
      <c r="X260">
        <f t="shared" si="137"/>
        <v>-2.0749887507672389</v>
      </c>
      <c r="Y260" s="28">
        <f t="shared" si="170"/>
        <v>-39.118033203239612</v>
      </c>
      <c r="Z260" s="28">
        <f t="shared" si="171"/>
        <v>-89.365794738464658</v>
      </c>
      <c r="AA260" s="28">
        <f t="shared" si="172"/>
        <v>8.8793629823123474</v>
      </c>
      <c r="AB260" s="28">
        <f t="shared" si="173"/>
        <v>-68.91357714149072</v>
      </c>
      <c r="AC260" s="28">
        <f t="shared" si="174"/>
        <v>3.9363624240435335E-3</v>
      </c>
      <c r="AD260" s="28">
        <f t="shared" si="175"/>
        <v>1.724825689661406</v>
      </c>
      <c r="AE260" s="28">
        <f t="shared" si="176"/>
        <v>-32.309722609270466</v>
      </c>
      <c r="AF260" s="28">
        <f t="shared" si="177"/>
        <v>-156.55454619029396</v>
      </c>
      <c r="AG260" s="28">
        <f t="shared" ref="AG260:AG323" si="200">DC_gain_comp</f>
        <v>92.110410468749379</v>
      </c>
      <c r="AH260" s="28">
        <f t="shared" si="178"/>
        <v>-94.425302229516873</v>
      </c>
      <c r="AI260" s="28">
        <f t="shared" si="179"/>
        <v>-89.998911427093503</v>
      </c>
      <c r="AJ260" s="28">
        <f t="shared" si="180"/>
        <v>18.495072826609473</v>
      </c>
      <c r="AK260" s="28">
        <f t="shared" si="181"/>
        <v>83.170358148667034</v>
      </c>
      <c r="AL260" s="29">
        <f t="shared" si="182"/>
        <v>-0.26428202099718529</v>
      </c>
      <c r="AM260" s="28">
        <f t="shared" si="183"/>
        <v>-14.062409391975734</v>
      </c>
      <c r="AN260" s="28">
        <f t="shared" si="184"/>
        <v>15.915899044844792</v>
      </c>
      <c r="AO260" s="28">
        <f t="shared" si="185"/>
        <v>-20.890962670402203</v>
      </c>
      <c r="AP260">
        <f t="shared" ref="AP260:AP323" si="201">-20*LOG(GmPS*Rsns)</f>
        <v>23.609121289162623</v>
      </c>
      <c r="AQ260">
        <f t="shared" ref="AQ260:AQ323" si="202">20*LOG(Vref/Vout)</f>
        <v>-26.020599913279625</v>
      </c>
      <c r="AR260" s="28">
        <f t="shared" si="186"/>
        <v>-18.805302188542676</v>
      </c>
      <c r="AS260" s="30">
        <f t="shared" si="187"/>
        <v>-177.44550886069618</v>
      </c>
      <c r="AT260" s="28">
        <f t="shared" si="188"/>
        <v>5.7271475446785802E-3</v>
      </c>
      <c r="AU260" s="28">
        <f t="shared" si="189"/>
        <v>2.0804243838429581</v>
      </c>
      <c r="AV260" s="29">
        <f t="shared" si="190"/>
        <v>-1.4327290042949904E-5</v>
      </c>
      <c r="AW260" s="28">
        <f t="shared" si="191"/>
        <v>-0.10406684393534907</v>
      </c>
      <c r="AX260" s="31">
        <f t="shared" si="192"/>
        <v>5.7128202546356307E-3</v>
      </c>
      <c r="AY260" s="28">
        <f t="shared" si="193"/>
        <v>1.976357539907609</v>
      </c>
      <c r="AZ260" s="8">
        <f t="shared" si="194"/>
        <v>-18.799589368288039</v>
      </c>
      <c r="BA260" s="8">
        <f t="shared" si="195"/>
        <v>-175.46915132078857</v>
      </c>
      <c r="BB260" s="8">
        <f t="shared" si="196"/>
        <v>4.5308486792114309</v>
      </c>
      <c r="BD260" s="32">
        <f t="shared" si="197"/>
        <v>-19</v>
      </c>
      <c r="BE260" s="32">
        <f t="shared" si="198"/>
        <v>-175</v>
      </c>
      <c r="BF260" s="32">
        <f t="shared" si="199"/>
        <v>5</v>
      </c>
    </row>
    <row r="261" spans="22:58" x14ac:dyDescent="0.2">
      <c r="V261" s="27">
        <v>3.5700000000000101</v>
      </c>
      <c r="W261" s="32">
        <f t="shared" si="169"/>
        <v>37153.522909718165</v>
      </c>
      <c r="X261">
        <f t="shared" ref="X261:X324" si="203">DC_gain_power</f>
        <v>-2.0749887507672389</v>
      </c>
      <c r="Y261" s="28">
        <f t="shared" si="170"/>
        <v>-39.318009255405109</v>
      </c>
      <c r="Z261" s="28">
        <f t="shared" si="171"/>
        <v>-89.380229873507204</v>
      </c>
      <c r="AA261" s="28">
        <f t="shared" si="172"/>
        <v>9.0539883248514261</v>
      </c>
      <c r="AB261" s="28">
        <f t="shared" si="173"/>
        <v>-69.352666044340637</v>
      </c>
      <c r="AC261" s="28">
        <f t="shared" si="174"/>
        <v>4.1217894628691309E-3</v>
      </c>
      <c r="AD261" s="28">
        <f t="shared" si="175"/>
        <v>1.764976918608594</v>
      </c>
      <c r="AE261" s="28">
        <f t="shared" si="176"/>
        <v>-32.334887891858052</v>
      </c>
      <c r="AF261" s="28">
        <f t="shared" si="177"/>
        <v>-156.96791899923923</v>
      </c>
      <c r="AG261" s="28">
        <f t="shared" si="200"/>
        <v>92.110410468749379</v>
      </c>
      <c r="AH261" s="28">
        <f t="shared" si="178"/>
        <v>-94.625302229446334</v>
      </c>
      <c r="AI261" s="28">
        <f t="shared" si="179"/>
        <v>-89.998936206038039</v>
      </c>
      <c r="AJ261" s="28">
        <f t="shared" si="180"/>
        <v>18.692307799887878</v>
      </c>
      <c r="AK261" s="28">
        <f t="shared" si="181"/>
        <v>83.324400578615212</v>
      </c>
      <c r="AL261" s="29">
        <f t="shared" si="182"/>
        <v>-0.27634907049228208</v>
      </c>
      <c r="AM261" s="28">
        <f t="shared" si="183"/>
        <v>-14.376533121228803</v>
      </c>
      <c r="AN261" s="28">
        <f t="shared" si="184"/>
        <v>15.901066968698641</v>
      </c>
      <c r="AO261" s="28">
        <f t="shared" si="185"/>
        <v>-21.05106874865163</v>
      </c>
      <c r="AP261">
        <f t="shared" si="201"/>
        <v>23.609121289162623</v>
      </c>
      <c r="AQ261">
        <f t="shared" si="202"/>
        <v>-26.020599913279625</v>
      </c>
      <c r="AR261" s="28">
        <f t="shared" si="186"/>
        <v>-18.845299547276412</v>
      </c>
      <c r="AS261" s="30">
        <f t="shared" si="187"/>
        <v>-178.01898774789086</v>
      </c>
      <c r="AT261" s="28">
        <f t="shared" si="188"/>
        <v>5.9968734251997884E-3</v>
      </c>
      <c r="AU261" s="28">
        <f t="shared" si="189"/>
        <v>2.1288396128491893</v>
      </c>
      <c r="AV261" s="29">
        <f t="shared" si="190"/>
        <v>-1.5002513253833666E-5</v>
      </c>
      <c r="AW261" s="28">
        <f t="shared" si="191"/>
        <v>-0.1064908666088944</v>
      </c>
      <c r="AX261" s="31">
        <f t="shared" si="192"/>
        <v>5.9818709119459548E-3</v>
      </c>
      <c r="AY261" s="28">
        <f t="shared" si="193"/>
        <v>2.0223487462402949</v>
      </c>
      <c r="AZ261" s="8">
        <f t="shared" si="194"/>
        <v>-18.839317676364466</v>
      </c>
      <c r="BA261" s="8">
        <f t="shared" si="195"/>
        <v>-175.99663900165058</v>
      </c>
      <c r="BB261" s="8">
        <f t="shared" si="196"/>
        <v>4.0033609983494216</v>
      </c>
      <c r="BD261" s="32">
        <f t="shared" si="197"/>
        <v>-19</v>
      </c>
      <c r="BE261" s="32">
        <f t="shared" si="198"/>
        <v>-176</v>
      </c>
      <c r="BF261" s="32">
        <f t="shared" si="199"/>
        <v>4</v>
      </c>
    </row>
    <row r="262" spans="22:58" x14ac:dyDescent="0.2">
      <c r="V262" s="27">
        <v>3.5800000000000098</v>
      </c>
      <c r="W262" s="32">
        <f t="shared" si="169"/>
        <v>38018.939632056979</v>
      </c>
      <c r="X262">
        <f t="shared" si="203"/>
        <v>-2.0749887507672389</v>
      </c>
      <c r="Y262" s="28">
        <f t="shared" si="170"/>
        <v>-39.517986385277403</v>
      </c>
      <c r="Z262" s="28">
        <f t="shared" si="171"/>
        <v>-89.394336500789748</v>
      </c>
      <c r="AA262" s="28">
        <f t="shared" si="172"/>
        <v>9.229616527468993</v>
      </c>
      <c r="AB262" s="28">
        <f t="shared" si="173"/>
        <v>-69.784224509089654</v>
      </c>
      <c r="AC262" s="28">
        <f t="shared" si="174"/>
        <v>4.3159469236853281E-3</v>
      </c>
      <c r="AD262" s="28">
        <f t="shared" si="175"/>
        <v>1.8060615944877025</v>
      </c>
      <c r="AE262" s="28">
        <f t="shared" si="176"/>
        <v>-32.359042661651969</v>
      </c>
      <c r="AF262" s="28">
        <f t="shared" si="177"/>
        <v>-157.37249941539167</v>
      </c>
      <c r="AG262" s="28">
        <f t="shared" si="200"/>
        <v>92.110410468749379</v>
      </c>
      <c r="AH262" s="28">
        <f t="shared" si="178"/>
        <v>-94.825302229378934</v>
      </c>
      <c r="AI262" s="28">
        <f t="shared" si="179"/>
        <v>-89.99896042094494</v>
      </c>
      <c r="AJ262" s="28">
        <f t="shared" si="180"/>
        <v>18.889665575505276</v>
      </c>
      <c r="AK262" s="28">
        <f t="shared" si="181"/>
        <v>83.475030309585122</v>
      </c>
      <c r="AL262" s="29">
        <f t="shared" si="182"/>
        <v>-0.28894898890764792</v>
      </c>
      <c r="AM262" s="28">
        <f t="shared" si="183"/>
        <v>-14.697062237357468</v>
      </c>
      <c r="AN262" s="28">
        <f t="shared" si="184"/>
        <v>15.885824825968072</v>
      </c>
      <c r="AO262" s="28">
        <f t="shared" si="185"/>
        <v>-21.220992348717285</v>
      </c>
      <c r="AP262">
        <f t="shared" si="201"/>
        <v>23.609121289162623</v>
      </c>
      <c r="AQ262">
        <f t="shared" si="202"/>
        <v>-26.020599913279625</v>
      </c>
      <c r="AR262" s="28">
        <f t="shared" si="186"/>
        <v>-18.8846964598009</v>
      </c>
      <c r="AS262" s="30">
        <f t="shared" si="187"/>
        <v>-178.59349176410896</v>
      </c>
      <c r="AT262" s="28">
        <f t="shared" si="188"/>
        <v>6.2792931413793067E-3</v>
      </c>
      <c r="AU262" s="28">
        <f t="shared" si="189"/>
        <v>2.1783794284354143</v>
      </c>
      <c r="AV262" s="29">
        <f t="shared" si="190"/>
        <v>-1.5709558641461085E-5</v>
      </c>
      <c r="AW262" s="28">
        <f t="shared" si="191"/>
        <v>-0.10897135162915417</v>
      </c>
      <c r="AX262" s="31">
        <f t="shared" si="192"/>
        <v>6.2635835827378455E-3</v>
      </c>
      <c r="AY262" s="28">
        <f t="shared" si="193"/>
        <v>2.0694080768062602</v>
      </c>
      <c r="AZ262" s="8">
        <f t="shared" si="194"/>
        <v>-18.878432876218163</v>
      </c>
      <c r="BA262" s="8">
        <f t="shared" si="195"/>
        <v>-176.52408368730269</v>
      </c>
      <c r="BB262" s="8">
        <f t="shared" si="196"/>
        <v>3.4759163126973078</v>
      </c>
      <c r="BD262" s="32">
        <f t="shared" si="197"/>
        <v>-19</v>
      </c>
      <c r="BE262" s="32">
        <f t="shared" si="198"/>
        <v>-177</v>
      </c>
      <c r="BF262" s="32">
        <f t="shared" si="199"/>
        <v>3</v>
      </c>
    </row>
    <row r="263" spans="22:58" x14ac:dyDescent="0.2">
      <c r="V263" s="27">
        <v>3.5900000000000101</v>
      </c>
      <c r="W263" s="32">
        <f t="shared" si="169"/>
        <v>38904.514499429002</v>
      </c>
      <c r="X263">
        <f t="shared" si="203"/>
        <v>-2.0749887507672389</v>
      </c>
      <c r="Y263" s="28">
        <f t="shared" si="170"/>
        <v>-39.717964544362609</v>
      </c>
      <c r="Z263" s="28">
        <f t="shared" si="171"/>
        <v>-89.408122092987981</v>
      </c>
      <c r="AA263" s="28">
        <f t="shared" si="172"/>
        <v>9.4062132675389147</v>
      </c>
      <c r="AB263" s="28">
        <f t="shared" si="173"/>
        <v>-70.208285428748098</v>
      </c>
      <c r="AC263" s="28">
        <f t="shared" si="174"/>
        <v>4.5192454408103438E-3</v>
      </c>
      <c r="AD263" s="28">
        <f t="shared" si="175"/>
        <v>1.8481013318419892</v>
      </c>
      <c r="AE263" s="28">
        <f t="shared" si="176"/>
        <v>-32.382220782150121</v>
      </c>
      <c r="AF263" s="28">
        <f t="shared" si="177"/>
        <v>-157.76830618989408</v>
      </c>
      <c r="AG263" s="28">
        <f t="shared" si="200"/>
        <v>92.110410468749379</v>
      </c>
      <c r="AH263" s="28">
        <f t="shared" si="178"/>
        <v>-95.025302229314605</v>
      </c>
      <c r="AI263" s="28">
        <f t="shared" si="179"/>
        <v>-89.998984084653259</v>
      </c>
      <c r="AJ263" s="28">
        <f t="shared" si="180"/>
        <v>19.087140769305005</v>
      </c>
      <c r="AK263" s="28">
        <f t="shared" si="181"/>
        <v>83.622318874264806</v>
      </c>
      <c r="AL263" s="29">
        <f t="shared" si="182"/>
        <v>-0.30210365988009397</v>
      </c>
      <c r="AM263" s="28">
        <f t="shared" si="183"/>
        <v>-15.024086405209829</v>
      </c>
      <c r="AN263" s="28">
        <f t="shared" si="184"/>
        <v>15.870145348859685</v>
      </c>
      <c r="AO263" s="28">
        <f t="shared" si="185"/>
        <v>-21.400751615598281</v>
      </c>
      <c r="AP263">
        <f t="shared" si="201"/>
        <v>23.609121289162623</v>
      </c>
      <c r="AQ263">
        <f t="shared" si="202"/>
        <v>-26.020599913279625</v>
      </c>
      <c r="AR263" s="28">
        <f t="shared" si="186"/>
        <v>-18.923554057407436</v>
      </c>
      <c r="AS263" s="30">
        <f t="shared" si="187"/>
        <v>-179.16905780549234</v>
      </c>
      <c r="AT263" s="28">
        <f t="shared" si="188"/>
        <v>6.5750032057028621E-3</v>
      </c>
      <c r="AU263" s="28">
        <f t="shared" si="189"/>
        <v>2.2290698008147207</v>
      </c>
      <c r="AV263" s="29">
        <f t="shared" si="190"/>
        <v>-1.6449925928876128E-5</v>
      </c>
      <c r="AW263" s="28">
        <f t="shared" si="191"/>
        <v>-0.11150961414490619</v>
      </c>
      <c r="AX263" s="31">
        <f t="shared" si="192"/>
        <v>6.558553279773986E-3</v>
      </c>
      <c r="AY263" s="28">
        <f t="shared" si="193"/>
        <v>2.1175601866698144</v>
      </c>
      <c r="AZ263" s="8">
        <f t="shared" si="194"/>
        <v>-18.916995504127662</v>
      </c>
      <c r="BA263" s="8">
        <f t="shared" si="195"/>
        <v>-177.05149761882254</v>
      </c>
      <c r="BB263" s="8">
        <f t="shared" si="196"/>
        <v>2.9485023811774624</v>
      </c>
      <c r="BD263" s="32">
        <f t="shared" si="197"/>
        <v>-19</v>
      </c>
      <c r="BE263" s="32">
        <f t="shared" si="198"/>
        <v>-177</v>
      </c>
      <c r="BF263" s="32">
        <f t="shared" si="199"/>
        <v>3</v>
      </c>
    </row>
    <row r="264" spans="22:58" x14ac:dyDescent="0.2">
      <c r="V264" s="27">
        <v>3.6000000000000099</v>
      </c>
      <c r="W264" s="32">
        <f t="shared" si="169"/>
        <v>39810.717055350688</v>
      </c>
      <c r="X264">
        <f t="shared" si="203"/>
        <v>-2.0749887507672389</v>
      </c>
      <c r="Y264" s="28">
        <f t="shared" si="170"/>
        <v>-39.917943686348359</v>
      </c>
      <c r="Z264" s="28">
        <f t="shared" si="171"/>
        <v>-89.421593953017251</v>
      </c>
      <c r="AA264" s="28">
        <f t="shared" si="172"/>
        <v>9.5837449799195475</v>
      </c>
      <c r="AB264" s="28">
        <f t="shared" si="173"/>
        <v>-70.624887754356706</v>
      </c>
      <c r="AC264" s="28">
        <f t="shared" si="174"/>
        <v>4.732114922384136E-3</v>
      </c>
      <c r="AD264" s="28">
        <f t="shared" si="175"/>
        <v>1.8911182395322073</v>
      </c>
      <c r="AE264" s="28">
        <f t="shared" si="176"/>
        <v>-32.404455342273671</v>
      </c>
      <c r="AF264" s="28">
        <f t="shared" si="177"/>
        <v>-158.15536346784177</v>
      </c>
      <c r="AG264" s="28">
        <f t="shared" si="200"/>
        <v>92.110410468749379</v>
      </c>
      <c r="AH264" s="28">
        <f t="shared" si="178"/>
        <v>-95.225302229253131</v>
      </c>
      <c r="AI264" s="28">
        <f t="shared" si="179"/>
        <v>-89.999007209709816</v>
      </c>
      <c r="AJ264" s="28">
        <f t="shared" si="180"/>
        <v>19.284728227120166</v>
      </c>
      <c r="AK264" s="28">
        <f t="shared" si="181"/>
        <v>83.766336576114099</v>
      </c>
      <c r="AL264" s="29">
        <f t="shared" si="182"/>
        <v>-0.31583571817876249</v>
      </c>
      <c r="AM264" s="28">
        <f t="shared" si="183"/>
        <v>-15.357693753870317</v>
      </c>
      <c r="AN264" s="28">
        <f t="shared" si="184"/>
        <v>15.854000748437651</v>
      </c>
      <c r="AO264" s="28">
        <f t="shared" si="185"/>
        <v>-21.590364387466032</v>
      </c>
      <c r="AP264">
        <f t="shared" si="201"/>
        <v>23.609121289162623</v>
      </c>
      <c r="AQ264">
        <f t="shared" si="202"/>
        <v>-26.020599913279625</v>
      </c>
      <c r="AR264" s="28">
        <f t="shared" si="186"/>
        <v>-18.961933217953025</v>
      </c>
      <c r="AS264" s="30">
        <f t="shared" si="187"/>
        <v>-179.74572785530779</v>
      </c>
      <c r="AT264" s="28">
        <f t="shared" si="188"/>
        <v>6.884628076943628E-3</v>
      </c>
      <c r="AU264" s="28">
        <f t="shared" si="189"/>
        <v>2.2809372891019781</v>
      </c>
      <c r="AV264" s="29">
        <f t="shared" si="190"/>
        <v>-1.7225185515706525E-5</v>
      </c>
      <c r="AW264" s="28">
        <f t="shared" si="191"/>
        <v>-0.11410699993665835</v>
      </c>
      <c r="AX264" s="31">
        <f t="shared" si="192"/>
        <v>6.8674028914279218E-3</v>
      </c>
      <c r="AY264" s="28">
        <f t="shared" si="193"/>
        <v>2.1668302891653197</v>
      </c>
      <c r="AZ264" s="8">
        <f t="shared" si="194"/>
        <v>-18.955065815061598</v>
      </c>
      <c r="BA264" s="8">
        <f t="shared" si="195"/>
        <v>-177.57889756614247</v>
      </c>
      <c r="BB264" s="8">
        <f t="shared" si="196"/>
        <v>2.4211024338575271</v>
      </c>
      <c r="BD264" s="32">
        <f t="shared" si="197"/>
        <v>-19</v>
      </c>
      <c r="BE264" s="32">
        <f t="shared" si="198"/>
        <v>-178</v>
      </c>
      <c r="BF264" s="32">
        <f t="shared" si="199"/>
        <v>2</v>
      </c>
    </row>
    <row r="265" spans="22:58" x14ac:dyDescent="0.2">
      <c r="V265" s="27">
        <v>3.6100000000000101</v>
      </c>
      <c r="W265" s="32">
        <f t="shared" si="169"/>
        <v>40738.02778041226</v>
      </c>
      <c r="X265">
        <f t="shared" si="203"/>
        <v>-2.0749887507672389</v>
      </c>
      <c r="Y265" s="28">
        <f t="shared" si="170"/>
        <v>-40.11792376700587</v>
      </c>
      <c r="Z265" s="28">
        <f t="shared" si="171"/>
        <v>-89.434759217874301</v>
      </c>
      <c r="AA265" s="28">
        <f t="shared" si="172"/>
        <v>9.7621788740686419</v>
      </c>
      <c r="AB265" s="28">
        <f t="shared" si="173"/>
        <v>-71.034076117784707</v>
      </c>
      <c r="AC265" s="28">
        <f t="shared" si="174"/>
        <v>4.9550054511324059E-3</v>
      </c>
      <c r="AD265" s="28">
        <f t="shared" si="175"/>
        <v>1.9351349315989361</v>
      </c>
      <c r="AE265" s="28">
        <f t="shared" si="176"/>
        <v>-32.425778638253341</v>
      </c>
      <c r="AF265" s="28">
        <f t="shared" si="177"/>
        <v>-158.53370040406008</v>
      </c>
      <c r="AG265" s="28">
        <f t="shared" si="200"/>
        <v>92.110410468749379</v>
      </c>
      <c r="AH265" s="28">
        <f t="shared" si="178"/>
        <v>-95.425302229194457</v>
      </c>
      <c r="AI265" s="28">
        <f t="shared" si="179"/>
        <v>-89.999029808375823</v>
      </c>
      <c r="AJ265" s="28">
        <f t="shared" si="180"/>
        <v>19.482423015478453</v>
      </c>
      <c r="AK265" s="28">
        <f t="shared" si="181"/>
        <v>83.907152491927206</v>
      </c>
      <c r="AL265" s="29">
        <f t="shared" si="182"/>
        <v>-0.33016856228562175</v>
      </c>
      <c r="AM265" s="28">
        <f t="shared" si="183"/>
        <v>-15.697970649956394</v>
      </c>
      <c r="AN265" s="28">
        <f t="shared" si="184"/>
        <v>15.837362692747753</v>
      </c>
      <c r="AO265" s="28">
        <f t="shared" si="185"/>
        <v>-21.789847966405013</v>
      </c>
      <c r="AP265">
        <f t="shared" si="201"/>
        <v>23.609121289162623</v>
      </c>
      <c r="AQ265">
        <f t="shared" si="202"/>
        <v>-26.020599913279625</v>
      </c>
      <c r="AR265" s="28">
        <f t="shared" si="186"/>
        <v>-18.99989456962259</v>
      </c>
      <c r="AS265" s="30">
        <f t="shared" si="187"/>
        <v>-180.32354837046509</v>
      </c>
      <c r="AT265" s="28">
        <f t="shared" si="188"/>
        <v>7.2088214612145906E-3</v>
      </c>
      <c r="AU265" s="28">
        <f t="shared" si="189"/>
        <v>2.3340090538917808</v>
      </c>
      <c r="AV265" s="29">
        <f t="shared" si="190"/>
        <v>-1.8036981812906923E-5</v>
      </c>
      <c r="AW265" s="28">
        <f t="shared" si="191"/>
        <v>-0.11676488613001097</v>
      </c>
      <c r="AX265" s="31">
        <f t="shared" si="192"/>
        <v>7.1907844794016837E-3</v>
      </c>
      <c r="AY265" s="28">
        <f t="shared" si="193"/>
        <v>2.2172441677617698</v>
      </c>
      <c r="AZ265" s="8">
        <f t="shared" si="194"/>
        <v>-18.992703785143188</v>
      </c>
      <c r="BA265" s="8">
        <f t="shared" si="195"/>
        <v>-178.10630420270331</v>
      </c>
      <c r="BB265" s="8">
        <f t="shared" si="196"/>
        <v>1.8936957972966866</v>
      </c>
      <c r="BD265" s="32">
        <f t="shared" si="197"/>
        <v>-19</v>
      </c>
      <c r="BE265" s="32">
        <f t="shared" si="198"/>
        <v>-178</v>
      </c>
      <c r="BF265" s="32">
        <f t="shared" si="199"/>
        <v>2</v>
      </c>
    </row>
    <row r="266" spans="22:58" x14ac:dyDescent="0.2">
      <c r="V266" s="27">
        <v>3.6200000000000099</v>
      </c>
      <c r="W266" s="32">
        <f t="shared" si="169"/>
        <v>41686.938347034535</v>
      </c>
      <c r="X266">
        <f t="shared" si="203"/>
        <v>-2.0749887507672389</v>
      </c>
      <c r="Y266" s="28">
        <f t="shared" si="170"/>
        <v>-40.31790474409619</v>
      </c>
      <c r="Z266" s="28">
        <f t="shared" si="171"/>
        <v>-89.447624862392857</v>
      </c>
      <c r="AA266" s="28">
        <f t="shared" si="172"/>
        <v>9.9414829477578657</v>
      </c>
      <c r="AB266" s="28">
        <f t="shared" si="173"/>
        <v>-71.435900461993768</v>
      </c>
      <c r="AC266" s="28">
        <f t="shared" si="174"/>
        <v>5.1883882268597041E-3</v>
      </c>
      <c r="AD266" s="28">
        <f t="shared" si="175"/>
        <v>1.980174538331569</v>
      </c>
      <c r="AE266" s="28">
        <f t="shared" si="176"/>
        <v>-32.446222158878705</v>
      </c>
      <c r="AF266" s="28">
        <f t="shared" si="177"/>
        <v>-158.90335078605506</v>
      </c>
      <c r="AG266" s="28">
        <f t="shared" si="200"/>
        <v>92.110410468749379</v>
      </c>
      <c r="AH266" s="28">
        <f t="shared" si="178"/>
        <v>-95.625302229138413</v>
      </c>
      <c r="AI266" s="28">
        <f t="shared" si="179"/>
        <v>-89.999051892633403</v>
      </c>
      <c r="AJ266" s="28">
        <f t="shared" si="180"/>
        <v>19.680220412636</v>
      </c>
      <c r="AK266" s="28">
        <f t="shared" si="181"/>
        <v>84.044834475904509</v>
      </c>
      <c r="AL266" s="29">
        <f t="shared" si="182"/>
        <v>-0.34512636591189816</v>
      </c>
      <c r="AM266" s="28">
        <f t="shared" si="183"/>
        <v>-16.045001458898199</v>
      </c>
      <c r="AN266" s="28">
        <f t="shared" si="184"/>
        <v>15.820202286335068</v>
      </c>
      <c r="AO266" s="28">
        <f t="shared" si="185"/>
        <v>-21.999218875627093</v>
      </c>
      <c r="AP266">
        <f t="shared" si="201"/>
        <v>23.609121289162623</v>
      </c>
      <c r="AQ266">
        <f t="shared" si="202"/>
        <v>-26.020599913279625</v>
      </c>
      <c r="AR266" s="28">
        <f t="shared" si="186"/>
        <v>-19.037498496660639</v>
      </c>
      <c r="AS266" s="30">
        <f t="shared" si="187"/>
        <v>-180.90256966168215</v>
      </c>
      <c r="AT266" s="28">
        <f t="shared" si="188"/>
        <v>7.548267672812645E-3</v>
      </c>
      <c r="AU266" s="28">
        <f t="shared" si="189"/>
        <v>2.388312870048606</v>
      </c>
      <c r="AV266" s="29">
        <f t="shared" si="190"/>
        <v>-1.8887036727946663E-5</v>
      </c>
      <c r="AW266" s="28">
        <f t="shared" si="191"/>
        <v>-0.11948468192562209</v>
      </c>
      <c r="AX266" s="31">
        <f t="shared" si="192"/>
        <v>7.5293806360846984E-3</v>
      </c>
      <c r="AY266" s="28">
        <f t="shared" si="193"/>
        <v>2.2688281881229839</v>
      </c>
      <c r="AZ266" s="8">
        <f t="shared" si="194"/>
        <v>-19.029969116024553</v>
      </c>
      <c r="BA266" s="8">
        <f t="shared" si="195"/>
        <v>-178.63374147355916</v>
      </c>
      <c r="BB266" s="8">
        <f t="shared" si="196"/>
        <v>1.3662585264408449</v>
      </c>
      <c r="BD266" s="32">
        <f t="shared" si="197"/>
        <v>-19</v>
      </c>
      <c r="BE266" s="32">
        <f t="shared" si="198"/>
        <v>-179</v>
      </c>
      <c r="BF266" s="32">
        <f t="shared" si="199"/>
        <v>1</v>
      </c>
    </row>
    <row r="267" spans="22:58" x14ac:dyDescent="0.2">
      <c r="V267" s="27">
        <v>3.6300000000000101</v>
      </c>
      <c r="W267" s="32">
        <f t="shared" si="169"/>
        <v>42657.95188016029</v>
      </c>
      <c r="X267">
        <f t="shared" si="203"/>
        <v>-2.0749887507672389</v>
      </c>
      <c r="Y267" s="28">
        <f t="shared" si="170"/>
        <v>-40.517886577280706</v>
      </c>
      <c r="Z267" s="28">
        <f t="shared" si="171"/>
        <v>-89.460197702915295</v>
      </c>
      <c r="AA267" s="28">
        <f t="shared" si="172"/>
        <v>10.121625997593677</v>
      </c>
      <c r="AB267" s="28">
        <f t="shared" si="173"/>
        <v>-71.830415679786171</v>
      </c>
      <c r="AC267" s="28">
        <f t="shared" si="174"/>
        <v>5.432756552549255E-3</v>
      </c>
      <c r="AD267" s="28">
        <f t="shared" si="175"/>
        <v>2.026260717545572</v>
      </c>
      <c r="AE267" s="28">
        <f t="shared" si="176"/>
        <v>-32.465816573901719</v>
      </c>
      <c r="AF267" s="28">
        <f t="shared" si="177"/>
        <v>-159.26435266515588</v>
      </c>
      <c r="AG267" s="28">
        <f t="shared" si="200"/>
        <v>92.110410468749379</v>
      </c>
      <c r="AH267" s="28">
        <f t="shared" si="178"/>
        <v>-95.825302229084883</v>
      </c>
      <c r="AI267" s="28">
        <f t="shared" si="179"/>
        <v>-89.999073474191889</v>
      </c>
      <c r="AJ267" s="28">
        <f t="shared" si="180"/>
        <v>19.878115899933</v>
      </c>
      <c r="AK267" s="28">
        <f t="shared" si="181"/>
        <v>84.179449165108608</v>
      </c>
      <c r="AL267" s="29">
        <f t="shared" si="182"/>
        <v>-0.36073408830686082</v>
      </c>
      <c r="AM267" s="28">
        <f t="shared" si="183"/>
        <v>-16.398868294072059</v>
      </c>
      <c r="AN267" s="28">
        <f t="shared" si="184"/>
        <v>15.802490051290635</v>
      </c>
      <c r="AO267" s="28">
        <f t="shared" si="185"/>
        <v>-22.21849260315534</v>
      </c>
      <c r="AP267">
        <f t="shared" si="201"/>
        <v>23.609121289162623</v>
      </c>
      <c r="AQ267">
        <f t="shared" si="202"/>
        <v>-26.020599913279625</v>
      </c>
      <c r="AR267" s="28">
        <f t="shared" si="186"/>
        <v>-19.074805146728089</v>
      </c>
      <c r="AS267" s="30">
        <f t="shared" si="187"/>
        <v>-181.48284526831122</v>
      </c>
      <c r="AT267" s="28">
        <f t="shared" si="188"/>
        <v>7.9036830575205854E-3</v>
      </c>
      <c r="AU267" s="28">
        <f t="shared" si="189"/>
        <v>2.4438771397085506</v>
      </c>
      <c r="AV267" s="29">
        <f t="shared" si="190"/>
        <v>-1.9777153318765267E-5</v>
      </c>
      <c r="AW267" s="28">
        <f t="shared" si="191"/>
        <v>-0.12226782934616623</v>
      </c>
      <c r="AX267" s="31">
        <f t="shared" si="192"/>
        <v>7.8839059042018194E-3</v>
      </c>
      <c r="AY267" s="28">
        <f t="shared" si="193"/>
        <v>2.3216093103623843</v>
      </c>
      <c r="AZ267" s="8">
        <f t="shared" si="194"/>
        <v>-19.066921240823888</v>
      </c>
      <c r="BA267" s="8">
        <f t="shared" si="195"/>
        <v>-179.16123595794883</v>
      </c>
      <c r="BB267" s="8">
        <f t="shared" si="196"/>
        <v>0.83876404205116728</v>
      </c>
      <c r="BD267" s="32">
        <f t="shared" si="197"/>
        <v>-19</v>
      </c>
      <c r="BE267" s="32">
        <f t="shared" si="198"/>
        <v>-179</v>
      </c>
      <c r="BF267" s="32">
        <f t="shared" si="199"/>
        <v>1</v>
      </c>
    </row>
    <row r="268" spans="22:58" x14ac:dyDescent="0.2">
      <c r="V268" s="27">
        <v>3.6400000000000099</v>
      </c>
      <c r="W268" s="32">
        <f t="shared" si="169"/>
        <v>43651.583224017639</v>
      </c>
      <c r="X268">
        <f t="shared" si="203"/>
        <v>-2.0749887507672389</v>
      </c>
      <c r="Y268" s="28">
        <f t="shared" si="170"/>
        <v>-40.717869228035653</v>
      </c>
      <c r="Z268" s="28">
        <f t="shared" si="171"/>
        <v>-89.472484400881953</v>
      </c>
      <c r="AA268" s="28">
        <f t="shared" si="172"/>
        <v>10.302577626551223</v>
      </c>
      <c r="AB268" s="28">
        <f t="shared" si="173"/>
        <v>-72.217681261912503</v>
      </c>
      <c r="AC268" s="28">
        <f t="shared" si="174"/>
        <v>5.6886268660832628E-3</v>
      </c>
      <c r="AD268" s="28">
        <f t="shared" si="175"/>
        <v>2.073417666069322</v>
      </c>
      <c r="AE268" s="28">
        <f t="shared" si="176"/>
        <v>-32.484591725385592</v>
      </c>
      <c r="AF268" s="28">
        <f t="shared" si="177"/>
        <v>-159.61674799672514</v>
      </c>
      <c r="AG268" s="28">
        <f t="shared" si="200"/>
        <v>92.110410468749379</v>
      </c>
      <c r="AH268" s="28">
        <f t="shared" si="178"/>
        <v>-96.02530222903377</v>
      </c>
      <c r="AI268" s="28">
        <f t="shared" si="179"/>
        <v>-89.999094564494143</v>
      </c>
      <c r="AJ268" s="28">
        <f t="shared" si="180"/>
        <v>20.076105153463402</v>
      </c>
      <c r="AK268" s="28">
        <f t="shared" si="181"/>
        <v>84.311061986186189</v>
      </c>
      <c r="AL268" s="29">
        <f t="shared" si="182"/>
        <v>-0.37701748320697398</v>
      </c>
      <c r="AM268" s="28">
        <f t="shared" si="183"/>
        <v>-16.759650753712808</v>
      </c>
      <c r="AN268" s="28">
        <f t="shared" si="184"/>
        <v>15.784195909972038</v>
      </c>
      <c r="AO268" s="28">
        <f t="shared" si="185"/>
        <v>-22.447683332020762</v>
      </c>
      <c r="AP268">
        <f t="shared" si="201"/>
        <v>23.609121289162623</v>
      </c>
      <c r="AQ268">
        <f t="shared" si="202"/>
        <v>-26.020599913279625</v>
      </c>
      <c r="AR268" s="28">
        <f t="shared" si="186"/>
        <v>-19.111874439530556</v>
      </c>
      <c r="AS268" s="30">
        <f t="shared" si="187"/>
        <v>-182.06443132874591</v>
      </c>
      <c r="AT268" s="28">
        <f t="shared" si="188"/>
        <v>8.275817481125566E-3</v>
      </c>
      <c r="AU268" s="28">
        <f t="shared" si="189"/>
        <v>2.5007309054914604</v>
      </c>
      <c r="AV268" s="29">
        <f t="shared" si="190"/>
        <v>-2.0709219618425389E-5</v>
      </c>
      <c r="AW268" s="28">
        <f t="shared" si="191"/>
        <v>-0.12511580400067915</v>
      </c>
      <c r="AX268" s="31">
        <f t="shared" si="192"/>
        <v>8.2551082615071412E-3</v>
      </c>
      <c r="AY268" s="28">
        <f t="shared" si="193"/>
        <v>2.3756151014907814</v>
      </c>
      <c r="AZ268" s="8">
        <f t="shared" si="194"/>
        <v>-19.103619331269048</v>
      </c>
      <c r="BA268" s="8">
        <f t="shared" si="195"/>
        <v>-179.68881622725513</v>
      </c>
      <c r="BB268" s="8">
        <f t="shared" si="196"/>
        <v>0.31118377274486875</v>
      </c>
      <c r="BD268" s="32">
        <f t="shared" si="197"/>
        <v>-19</v>
      </c>
      <c r="BE268" s="32">
        <f t="shared" si="198"/>
        <v>-180</v>
      </c>
      <c r="BF268" s="32">
        <f t="shared" si="199"/>
        <v>0</v>
      </c>
    </row>
    <row r="269" spans="22:58" x14ac:dyDescent="0.2">
      <c r="V269" s="27">
        <v>3.6500000000000101</v>
      </c>
      <c r="W269" s="32">
        <f t="shared" si="169"/>
        <v>44668.359215097371</v>
      </c>
      <c r="X269">
        <f t="shared" si="203"/>
        <v>-2.0749887507672389</v>
      </c>
      <c r="Y269" s="28">
        <f t="shared" si="170"/>
        <v>-40.91785265957057</v>
      </c>
      <c r="Z269" s="28">
        <f t="shared" si="171"/>
        <v>-89.484491466340032</v>
      </c>
      <c r="AA269" s="28">
        <f t="shared" si="172"/>
        <v>10.484308248727011</v>
      </c>
      <c r="AB269" s="28">
        <f t="shared" si="173"/>
        <v>-72.597760955280293</v>
      </c>
      <c r="AC269" s="28">
        <f t="shared" si="174"/>
        <v>5.9565398195980251E-3</v>
      </c>
      <c r="AD269" s="28">
        <f t="shared" si="175"/>
        <v>2.1216701314416895</v>
      </c>
      <c r="AE269" s="28">
        <f t="shared" si="176"/>
        <v>-32.502576621791199</v>
      </c>
      <c r="AF269" s="28">
        <f t="shared" si="177"/>
        <v>-159.96058229017865</v>
      </c>
      <c r="AG269" s="28">
        <f t="shared" si="200"/>
        <v>92.110410468749379</v>
      </c>
      <c r="AH269" s="28">
        <f t="shared" si="178"/>
        <v>-96.225302228984958</v>
      </c>
      <c r="AI269" s="28">
        <f t="shared" si="179"/>
        <v>-89.99911517472249</v>
      </c>
      <c r="AJ269" s="28">
        <f t="shared" si="180"/>
        <v>20.274184036050741</v>
      </c>
      <c r="AK269" s="28">
        <f t="shared" si="181"/>
        <v>84.439737163245269</v>
      </c>
      <c r="AL269" s="29">
        <f t="shared" si="182"/>
        <v>-0.39400310626521318</v>
      </c>
      <c r="AM269" s="28">
        <f t="shared" si="183"/>
        <v>-17.127425645592155</v>
      </c>
      <c r="AN269" s="28">
        <f t="shared" si="184"/>
        <v>15.765289169549948</v>
      </c>
      <c r="AO269" s="28">
        <f t="shared" si="185"/>
        <v>-22.686803657069376</v>
      </c>
      <c r="AP269">
        <f t="shared" si="201"/>
        <v>23.609121289162623</v>
      </c>
      <c r="AQ269">
        <f t="shared" si="202"/>
        <v>-26.020599913279625</v>
      </c>
      <c r="AR269" s="28">
        <f t="shared" si="186"/>
        <v>-19.148766076358253</v>
      </c>
      <c r="AS269" s="30">
        <f t="shared" si="187"/>
        <v>-182.64738594724804</v>
      </c>
      <c r="AT269" s="28">
        <f t="shared" si="188"/>
        <v>8.6654558860864983E-3</v>
      </c>
      <c r="AU269" s="28">
        <f t="shared" si="189"/>
        <v>2.5589038639218895</v>
      </c>
      <c r="AV269" s="29">
        <f t="shared" si="190"/>
        <v>-2.1685212633357248E-5</v>
      </c>
      <c r="AW269" s="28">
        <f t="shared" si="191"/>
        <v>-0.12803011586669497</v>
      </c>
      <c r="AX269" s="31">
        <f t="shared" si="192"/>
        <v>8.6437706734531407E-3</v>
      </c>
      <c r="AY269" s="28">
        <f t="shared" si="193"/>
        <v>2.4308737480551947</v>
      </c>
      <c r="AZ269" s="8">
        <f t="shared" si="194"/>
        <v>-19.140122305684802</v>
      </c>
      <c r="BA269" s="8">
        <f t="shared" si="195"/>
        <v>-180.21651219919283</v>
      </c>
      <c r="BB269" s="8">
        <f t="shared" si="196"/>
        <v>-0.21651219919283449</v>
      </c>
      <c r="BD269" s="32">
        <f t="shared" si="197"/>
        <v>-19</v>
      </c>
      <c r="BE269" s="32">
        <f t="shared" si="198"/>
        <v>-180</v>
      </c>
      <c r="BF269" s="32">
        <f t="shared" si="199"/>
        <v>0</v>
      </c>
    </row>
    <row r="270" spans="22:58" x14ac:dyDescent="0.2">
      <c r="V270" s="27">
        <v>3.6600000000000099</v>
      </c>
      <c r="W270" s="32">
        <f t="shared" si="169"/>
        <v>45708.818961488585</v>
      </c>
      <c r="X270">
        <f t="shared" si="203"/>
        <v>-2.0749887507672389</v>
      </c>
      <c r="Y270" s="28">
        <f t="shared" si="170"/>
        <v>-41.117836836750243</v>
      </c>
      <c r="Z270" s="28">
        <f t="shared" si="171"/>
        <v>-89.496225261373652</v>
      </c>
      <c r="AA270" s="28">
        <f t="shared" si="172"/>
        <v>10.666789091513078</v>
      </c>
      <c r="AB270" s="28">
        <f t="shared" si="173"/>
        <v>-72.97072243187904</v>
      </c>
      <c r="AC270" s="28">
        <f t="shared" si="174"/>
        <v>6.2370614086770552E-3</v>
      </c>
      <c r="AD270" s="28">
        <f t="shared" si="175"/>
        <v>2.1710434238212342</v>
      </c>
      <c r="AE270" s="28">
        <f t="shared" si="176"/>
        <v>-32.519799434595733</v>
      </c>
      <c r="AF270" s="28">
        <f t="shared" si="177"/>
        <v>-160.29590426943145</v>
      </c>
      <c r="AG270" s="28">
        <f t="shared" si="200"/>
        <v>92.110410468749379</v>
      </c>
      <c r="AH270" s="28">
        <f t="shared" si="178"/>
        <v>-96.425302228938335</v>
      </c>
      <c r="AI270" s="28">
        <f t="shared" si="179"/>
        <v>-89.999135315804764</v>
      </c>
      <c r="AJ270" s="28">
        <f t="shared" si="180"/>
        <v>20.472348589522085</v>
      </c>
      <c r="AK270" s="28">
        <f t="shared" si="181"/>
        <v>84.565537726783603</v>
      </c>
      <c r="AL270" s="29">
        <f t="shared" si="182"/>
        <v>-0.4117183207922861</v>
      </c>
      <c r="AM270" s="28">
        <f t="shared" si="183"/>
        <v>-17.502266699519652</v>
      </c>
      <c r="AN270" s="28">
        <f t="shared" si="184"/>
        <v>15.745738508540843</v>
      </c>
      <c r="AO270" s="28">
        <f t="shared" si="185"/>
        <v>-22.935864288540813</v>
      </c>
      <c r="AP270">
        <f t="shared" si="201"/>
        <v>23.609121289162623</v>
      </c>
      <c r="AQ270">
        <f t="shared" si="202"/>
        <v>-26.020599913279625</v>
      </c>
      <c r="AR270" s="28">
        <f t="shared" si="186"/>
        <v>-19.185539550171892</v>
      </c>
      <c r="AS270" s="30">
        <f t="shared" si="187"/>
        <v>-183.23176855797226</v>
      </c>
      <c r="AT270" s="28">
        <f t="shared" si="188"/>
        <v>9.0734199193379158E-3</v>
      </c>
      <c r="AU270" s="28">
        <f t="shared" si="189"/>
        <v>2.6184263790567912</v>
      </c>
      <c r="AV270" s="29">
        <f t="shared" si="190"/>
        <v>-2.2707202546054267E-5</v>
      </c>
      <c r="AW270" s="28">
        <f t="shared" si="191"/>
        <v>-0.13101231009058709</v>
      </c>
      <c r="AX270" s="31">
        <f t="shared" si="192"/>
        <v>9.0507127167918609E-3</v>
      </c>
      <c r="AY270" s="28">
        <f t="shared" si="193"/>
        <v>2.4874140689662041</v>
      </c>
      <c r="AZ270" s="8">
        <f t="shared" si="194"/>
        <v>-19.1764888374551</v>
      </c>
      <c r="BA270" s="8">
        <f t="shared" si="195"/>
        <v>-180.74435448900604</v>
      </c>
      <c r="BB270" s="8">
        <f t="shared" si="196"/>
        <v>-0.74435448900604229</v>
      </c>
      <c r="BD270" s="32">
        <f t="shared" si="197"/>
        <v>-19</v>
      </c>
      <c r="BE270" s="32">
        <f t="shared" si="198"/>
        <v>-181</v>
      </c>
      <c r="BF270" s="32">
        <f t="shared" si="199"/>
        <v>-1</v>
      </c>
    </row>
    <row r="271" spans="22:58" x14ac:dyDescent="0.2">
      <c r="V271" s="27">
        <v>3.6700000000000101</v>
      </c>
      <c r="W271" s="32">
        <f t="shared" si="169"/>
        <v>46773.514128720919</v>
      </c>
      <c r="X271">
        <f t="shared" si="203"/>
        <v>-2.0749887507672389</v>
      </c>
      <c r="Y271" s="28">
        <f t="shared" si="170"/>
        <v>-41.317821726020313</v>
      </c>
      <c r="Z271" s="28">
        <f t="shared" si="171"/>
        <v>-89.507692003457066</v>
      </c>
      <c r="AA271" s="28">
        <f t="shared" si="172"/>
        <v>10.8499921953917</v>
      </c>
      <c r="AB271" s="28">
        <f t="shared" si="173"/>
        <v>-73.336636968918683</v>
      </c>
      <c r="AC271" s="28">
        <f t="shared" si="174"/>
        <v>6.5307841536076279E-3</v>
      </c>
      <c r="AD271" s="28">
        <f t="shared" si="175"/>
        <v>2.2215634281076655</v>
      </c>
      <c r="AE271" s="28">
        <f t="shared" si="176"/>
        <v>-32.536287497242242</v>
      </c>
      <c r="AF271" s="28">
        <f t="shared" si="177"/>
        <v>-160.62276554426811</v>
      </c>
      <c r="AG271" s="28">
        <f t="shared" si="200"/>
        <v>92.110410468749379</v>
      </c>
      <c r="AH271" s="28">
        <f t="shared" si="178"/>
        <v>-96.625302228893815</v>
      </c>
      <c r="AI271" s="28">
        <f t="shared" si="179"/>
        <v>-89.999154998420039</v>
      </c>
      <c r="AJ271" s="28">
        <f t="shared" si="180"/>
        <v>20.670595027271965</v>
      </c>
      <c r="AK271" s="28">
        <f t="shared" si="181"/>
        <v>84.688525523571172</v>
      </c>
      <c r="AL271" s="29">
        <f t="shared" si="182"/>
        <v>-0.43019130163394137</v>
      </c>
      <c r="AM271" s="28">
        <f t="shared" si="183"/>
        <v>-17.884244267800419</v>
      </c>
      <c r="AN271" s="28">
        <f t="shared" si="184"/>
        <v>15.725511965493586</v>
      </c>
      <c r="AO271" s="28">
        <f t="shared" si="185"/>
        <v>-23.194873742649285</v>
      </c>
      <c r="AP271">
        <f t="shared" si="201"/>
        <v>23.609121289162623</v>
      </c>
      <c r="AQ271">
        <f t="shared" si="202"/>
        <v>-26.020599913279625</v>
      </c>
      <c r="AR271" s="28">
        <f t="shared" si="186"/>
        <v>-19.222254155865656</v>
      </c>
      <c r="AS271" s="30">
        <f t="shared" si="187"/>
        <v>-183.8176392869174</v>
      </c>
      <c r="AT271" s="28">
        <f t="shared" si="188"/>
        <v>9.500569634398371E-3</v>
      </c>
      <c r="AU271" s="28">
        <f t="shared" si="189"/>
        <v>2.6793294963173482</v>
      </c>
      <c r="AV271" s="29">
        <f t="shared" si="190"/>
        <v>-2.3777357102934692E-5</v>
      </c>
      <c r="AW271" s="28">
        <f t="shared" si="191"/>
        <v>-0.13406396780653712</v>
      </c>
      <c r="AX271" s="31">
        <f t="shared" si="192"/>
        <v>9.4767922772954361E-3</v>
      </c>
      <c r="AY271" s="28">
        <f t="shared" si="193"/>
        <v>2.5452655285108112</v>
      </c>
      <c r="AZ271" s="8">
        <f t="shared" si="194"/>
        <v>-19.212777363588362</v>
      </c>
      <c r="BA271" s="8">
        <f t="shared" si="195"/>
        <v>-181.27237375840659</v>
      </c>
      <c r="BB271" s="8">
        <f t="shared" si="196"/>
        <v>-1.2723737584065873</v>
      </c>
      <c r="BD271" s="32">
        <f t="shared" si="197"/>
        <v>-19</v>
      </c>
      <c r="BE271" s="32">
        <f t="shared" si="198"/>
        <v>-181</v>
      </c>
      <c r="BF271" s="32">
        <f t="shared" si="199"/>
        <v>-1</v>
      </c>
    </row>
    <row r="272" spans="22:58" x14ac:dyDescent="0.2">
      <c r="V272" s="27">
        <v>3.6800000000000099</v>
      </c>
      <c r="W272" s="32">
        <f t="shared" si="169"/>
        <v>47863.009232264958</v>
      </c>
      <c r="X272">
        <f t="shared" si="203"/>
        <v>-2.0749887507672389</v>
      </c>
      <c r="Y272" s="28">
        <f t="shared" si="170"/>
        <v>-41.517807295336198</v>
      </c>
      <c r="Z272" s="28">
        <f t="shared" si="171"/>
        <v>-89.518897768732344</v>
      </c>
      <c r="AA272" s="28">
        <f t="shared" si="172"/>
        <v>11.03389041154438</v>
      </c>
      <c r="AB272" s="28">
        <f t="shared" si="173"/>
        <v>-73.695579140570715</v>
      </c>
      <c r="AC272" s="28">
        <f t="shared" si="174"/>
        <v>6.8383283350344735E-3</v>
      </c>
      <c r="AD272" s="28">
        <f t="shared" si="175"/>
        <v>2.2732566162759213</v>
      </c>
      <c r="AE272" s="28">
        <f t="shared" si="176"/>
        <v>-32.552067306224018</v>
      </c>
      <c r="AF272" s="28">
        <f t="shared" si="177"/>
        <v>-160.94122029302716</v>
      </c>
      <c r="AG272" s="28">
        <f t="shared" si="200"/>
        <v>92.110410468749379</v>
      </c>
      <c r="AH272" s="28">
        <f t="shared" si="178"/>
        <v>-96.825302228851314</v>
      </c>
      <c r="AI272" s="28">
        <f t="shared" si="179"/>
        <v>-89.999174233004297</v>
      </c>
      <c r="AJ272" s="28">
        <f t="shared" si="180"/>
        <v>20.868919727108022</v>
      </c>
      <c r="AK272" s="28">
        <f t="shared" si="181"/>
        <v>84.808761227395408</v>
      </c>
      <c r="AL272" s="29">
        <f t="shared" si="182"/>
        <v>-0.44945103700127975</v>
      </c>
      <c r="AM272" s="28">
        <f t="shared" si="183"/>
        <v>-18.273425013869449</v>
      </c>
      <c r="AN272" s="28">
        <f t="shared" si="184"/>
        <v>15.704576930004807</v>
      </c>
      <c r="AO272" s="28">
        <f t="shared" si="185"/>
        <v>-23.463838019478338</v>
      </c>
      <c r="AP272">
        <f t="shared" si="201"/>
        <v>23.609121289162623</v>
      </c>
      <c r="AQ272">
        <f t="shared" si="202"/>
        <v>-26.020599913279625</v>
      </c>
      <c r="AR272" s="28">
        <f t="shared" si="186"/>
        <v>-19.258969000336215</v>
      </c>
      <c r="AS272" s="30">
        <f t="shared" si="187"/>
        <v>-184.4050583125055</v>
      </c>
      <c r="AT272" s="28">
        <f t="shared" si="188"/>
        <v>9.9478052710263234E-3</v>
      </c>
      <c r="AU272" s="28">
        <f t="shared" si="189"/>
        <v>2.7416449565217649</v>
      </c>
      <c r="AV272" s="29">
        <f t="shared" si="190"/>
        <v>-2.489794620762148E-5</v>
      </c>
      <c r="AW272" s="28">
        <f t="shared" si="191"/>
        <v>-0.13718670697456464</v>
      </c>
      <c r="AX272" s="31">
        <f t="shared" si="192"/>
        <v>9.9229073248187014E-3</v>
      </c>
      <c r="AY272" s="28">
        <f t="shared" si="193"/>
        <v>2.6044582495472004</v>
      </c>
      <c r="AZ272" s="8">
        <f t="shared" si="194"/>
        <v>-19.249046093011398</v>
      </c>
      <c r="BA272" s="8">
        <f t="shared" si="195"/>
        <v>-181.8006000629583</v>
      </c>
      <c r="BB272" s="8">
        <f t="shared" si="196"/>
        <v>-1.8006000629582957</v>
      </c>
      <c r="BD272" s="32">
        <f t="shared" si="197"/>
        <v>-19</v>
      </c>
      <c r="BE272" s="32">
        <f t="shared" si="198"/>
        <v>-182</v>
      </c>
      <c r="BF272" s="32">
        <f t="shared" si="199"/>
        <v>-2</v>
      </c>
    </row>
    <row r="273" spans="22:58" x14ac:dyDescent="0.2">
      <c r="V273" s="27">
        <v>3.6900000000000102</v>
      </c>
      <c r="W273" s="32">
        <f t="shared" si="169"/>
        <v>48977.881936845763</v>
      </c>
      <c r="X273">
        <f t="shared" si="203"/>
        <v>-2.0749887507672389</v>
      </c>
      <c r="Y273" s="28">
        <f t="shared" si="170"/>
        <v>-41.717793514095085</v>
      </c>
      <c r="Z273" s="28">
        <f t="shared" si="171"/>
        <v>-89.529848495213599</v>
      </c>
      <c r="AA273" s="28">
        <f t="shared" si="172"/>
        <v>11.218457397463075</v>
      </c>
      <c r="AB273" s="28">
        <f t="shared" si="173"/>
        <v>-74.047626521599753</v>
      </c>
      <c r="AC273" s="28">
        <f t="shared" si="174"/>
        <v>7.1603432864805281E-3</v>
      </c>
      <c r="AD273" s="28">
        <f t="shared" si="175"/>
        <v>2.3261500599228979</v>
      </c>
      <c r="AE273" s="28">
        <f t="shared" si="176"/>
        <v>-32.567164524112769</v>
      </c>
      <c r="AF273" s="28">
        <f t="shared" si="177"/>
        <v>-161.25132495689047</v>
      </c>
      <c r="AG273" s="28">
        <f t="shared" si="200"/>
        <v>92.110410468749379</v>
      </c>
      <c r="AH273" s="28">
        <f t="shared" si="178"/>
        <v>-97.025302228810688</v>
      </c>
      <c r="AI273" s="28">
        <f t="shared" si="179"/>
        <v>-89.999193029755958</v>
      </c>
      <c r="AJ273" s="28">
        <f t="shared" si="180"/>
        <v>21.067319224370248</v>
      </c>
      <c r="AK273" s="28">
        <f t="shared" si="181"/>
        <v>84.926304350583877</v>
      </c>
      <c r="AL273" s="29">
        <f t="shared" si="182"/>
        <v>-0.46952732806460012</v>
      </c>
      <c r="AM273" s="28">
        <f t="shared" si="183"/>
        <v>-18.669871589416353</v>
      </c>
      <c r="AN273" s="28">
        <f t="shared" si="184"/>
        <v>15.682900136244339</v>
      </c>
      <c r="AO273" s="28">
        <f t="shared" si="185"/>
        <v>-23.742760268588434</v>
      </c>
      <c r="AP273">
        <f t="shared" si="201"/>
        <v>23.609121289162623</v>
      </c>
      <c r="AQ273">
        <f t="shared" si="202"/>
        <v>-26.020599913279625</v>
      </c>
      <c r="AR273" s="28">
        <f t="shared" si="186"/>
        <v>-19.295743011985433</v>
      </c>
      <c r="AS273" s="30">
        <f t="shared" si="187"/>
        <v>-184.9940852254789</v>
      </c>
      <c r="AT273" s="28">
        <f t="shared" si="188"/>
        <v>1.0416069115855114E-2</v>
      </c>
      <c r="AU273" s="28">
        <f t="shared" si="189"/>
        <v>2.8054052101152114</v>
      </c>
      <c r="AV273" s="29">
        <f t="shared" si="190"/>
        <v>-2.6071346740857376E-5</v>
      </c>
      <c r="AW273" s="28">
        <f t="shared" si="191"/>
        <v>-0.14038218323805998</v>
      </c>
      <c r="AX273" s="31">
        <f t="shared" si="192"/>
        <v>1.0389997769114256E-2</v>
      </c>
      <c r="AY273" s="28">
        <f t="shared" si="193"/>
        <v>2.6650230268771513</v>
      </c>
      <c r="AZ273" s="8">
        <f t="shared" si="194"/>
        <v>-19.285353014216319</v>
      </c>
      <c r="BA273" s="8">
        <f t="shared" si="195"/>
        <v>-182.32906219860175</v>
      </c>
      <c r="BB273" s="8">
        <f t="shared" si="196"/>
        <v>-2.329062198601747</v>
      </c>
      <c r="BD273" s="32">
        <f t="shared" si="197"/>
        <v>-19</v>
      </c>
      <c r="BE273" s="32">
        <f t="shared" si="198"/>
        <v>-182</v>
      </c>
      <c r="BF273" s="32">
        <f t="shared" si="199"/>
        <v>-2</v>
      </c>
    </row>
    <row r="274" spans="22:58" x14ac:dyDescent="0.2">
      <c r="V274" s="27">
        <v>3.7000000000000099</v>
      </c>
      <c r="W274" s="32">
        <f t="shared" si="169"/>
        <v>50118.7233627284</v>
      </c>
      <c r="X274">
        <f t="shared" si="203"/>
        <v>-2.0749887507672389</v>
      </c>
      <c r="Y274" s="28">
        <f t="shared" si="170"/>
        <v>-41.91778035307118</v>
      </c>
      <c r="Z274" s="28">
        <f t="shared" si="171"/>
        <v>-89.540549985918943</v>
      </c>
      <c r="AA274" s="28">
        <f t="shared" si="172"/>
        <v>11.403667610744787</v>
      </c>
      <c r="AB274" s="28">
        <f t="shared" si="173"/>
        <v>-74.3928594030818</v>
      </c>
      <c r="AC274" s="28">
        <f t="shared" si="174"/>
        <v>7.4975087462551349E-3</v>
      </c>
      <c r="AD274" s="28">
        <f t="shared" si="175"/>
        <v>2.3802714430265395</v>
      </c>
      <c r="AE274" s="28">
        <f t="shared" si="176"/>
        <v>-32.581603984347382</v>
      </c>
      <c r="AF274" s="28">
        <f t="shared" si="177"/>
        <v>-161.55313794597421</v>
      </c>
      <c r="AG274" s="28">
        <f t="shared" si="200"/>
        <v>92.110410468749379</v>
      </c>
      <c r="AH274" s="28">
        <f t="shared" si="178"/>
        <v>-97.225302228771938</v>
      </c>
      <c r="AI274" s="28">
        <f t="shared" si="179"/>
        <v>-89.999211398641322</v>
      </c>
      <c r="AJ274" s="28">
        <f t="shared" si="180"/>
        <v>21.265790205315426</v>
      </c>
      <c r="AK274" s="28">
        <f t="shared" si="181"/>
        <v>85.041213256225049</v>
      </c>
      <c r="AL274" s="29">
        <f t="shared" si="182"/>
        <v>-0.49045078611543774</v>
      </c>
      <c r="AM274" s="28">
        <f t="shared" si="183"/>
        <v>-19.073642300417252</v>
      </c>
      <c r="AN274" s="28">
        <f t="shared" si="184"/>
        <v>15.660447659177429</v>
      </c>
      <c r="AO274" s="28">
        <f t="shared" si="185"/>
        <v>-24.031640442833524</v>
      </c>
      <c r="AP274">
        <f t="shared" si="201"/>
        <v>23.609121289162623</v>
      </c>
      <c r="AQ274">
        <f t="shared" si="202"/>
        <v>-26.020599913279625</v>
      </c>
      <c r="AR274" s="28">
        <f t="shared" si="186"/>
        <v>-19.332634949286955</v>
      </c>
      <c r="AS274" s="30">
        <f t="shared" si="187"/>
        <v>-185.58477838880773</v>
      </c>
      <c r="AT274" s="28">
        <f t="shared" si="188"/>
        <v>1.0906347447507684E-2</v>
      </c>
      <c r="AU274" s="28">
        <f t="shared" si="189"/>
        <v>2.8706434315924665</v>
      </c>
      <c r="AV274" s="29">
        <f t="shared" si="190"/>
        <v>-2.7300047596449147E-5</v>
      </c>
      <c r="AW274" s="28">
        <f t="shared" si="191"/>
        <v>-0.14365209080127411</v>
      </c>
      <c r="AX274" s="31">
        <f t="shared" si="192"/>
        <v>1.0879047399911235E-2</v>
      </c>
      <c r="AY274" s="28">
        <f t="shared" si="193"/>
        <v>2.7269913407911925</v>
      </c>
      <c r="AZ274" s="8">
        <f t="shared" si="194"/>
        <v>-19.321755901887045</v>
      </c>
      <c r="BA274" s="8">
        <f t="shared" si="195"/>
        <v>-182.85778704801655</v>
      </c>
      <c r="BB274" s="8">
        <f t="shared" si="196"/>
        <v>-2.8577870480165473</v>
      </c>
      <c r="BD274" s="32">
        <f t="shared" si="197"/>
        <v>-19</v>
      </c>
      <c r="BE274" s="32">
        <f t="shared" si="198"/>
        <v>-183</v>
      </c>
      <c r="BF274" s="32">
        <f t="shared" si="199"/>
        <v>-3</v>
      </c>
    </row>
    <row r="275" spans="22:58" x14ac:dyDescent="0.2">
      <c r="V275" s="27">
        <v>3.7100000000000102</v>
      </c>
      <c r="W275" s="32">
        <f t="shared" si="169"/>
        <v>51286.138399137766</v>
      </c>
      <c r="X275">
        <f t="shared" si="203"/>
        <v>-2.0749887507672389</v>
      </c>
      <c r="Y275" s="28">
        <f t="shared" si="170"/>
        <v>-42.11776778435371</v>
      </c>
      <c r="Z275" s="28">
        <f t="shared" si="171"/>
        <v>-89.551007911932103</v>
      </c>
      <c r="AA275" s="28">
        <f t="shared" si="172"/>
        <v>11.58949630124342</v>
      </c>
      <c r="AB275" s="28">
        <f t="shared" si="173"/>
        <v>-74.731360520322241</v>
      </c>
      <c r="AC275" s="28">
        <f t="shared" si="174"/>
        <v>7.8505362714158394E-3</v>
      </c>
      <c r="AD275" s="28">
        <f t="shared" si="175"/>
        <v>2.435649074916606</v>
      </c>
      <c r="AE275" s="28">
        <f t="shared" si="176"/>
        <v>-32.595409697606115</v>
      </c>
      <c r="AF275" s="28">
        <f t="shared" si="177"/>
        <v>-161.84671935733775</v>
      </c>
      <c r="AG275" s="28">
        <f t="shared" si="200"/>
        <v>92.110410468749379</v>
      </c>
      <c r="AH275" s="28">
        <f t="shared" si="178"/>
        <v>-97.425302228734907</v>
      </c>
      <c r="AI275" s="28">
        <f t="shared" si="179"/>
        <v>-89.999229349399798</v>
      </c>
      <c r="AJ275" s="28">
        <f t="shared" si="180"/>
        <v>21.464329500758762</v>
      </c>
      <c r="AK275" s="28">
        <f t="shared" si="181"/>
        <v>85.153545171012283</v>
      </c>
      <c r="AL275" s="29">
        <f t="shared" si="182"/>
        <v>-0.51225282709677022</v>
      </c>
      <c r="AM275" s="28">
        <f t="shared" si="183"/>
        <v>-19.484790762601673</v>
      </c>
      <c r="AN275" s="28">
        <f t="shared" si="184"/>
        <v>15.637184913676464</v>
      </c>
      <c r="AO275" s="28">
        <f t="shared" si="185"/>
        <v>-24.330474940989188</v>
      </c>
      <c r="AP275">
        <f t="shared" si="201"/>
        <v>23.609121289162623</v>
      </c>
      <c r="AQ275">
        <f t="shared" si="202"/>
        <v>-26.020599913279625</v>
      </c>
      <c r="AR275" s="28">
        <f t="shared" si="186"/>
        <v>-19.369703408046654</v>
      </c>
      <c r="AS275" s="30">
        <f t="shared" si="187"/>
        <v>-186.17719429832692</v>
      </c>
      <c r="AT275" s="28">
        <f t="shared" si="188"/>
        <v>1.1419672569922283E-2</v>
      </c>
      <c r="AU275" s="28">
        <f t="shared" si="189"/>
        <v>2.9373935341080508</v>
      </c>
      <c r="AV275" s="29">
        <f t="shared" si="190"/>
        <v>-2.8586654966030251E-5</v>
      </c>
      <c r="AW275" s="28">
        <f t="shared" si="191"/>
        <v>-0.14699816332722834</v>
      </c>
      <c r="AX275" s="31">
        <f t="shared" si="192"/>
        <v>1.1391085914956254E-2</v>
      </c>
      <c r="AY275" s="28">
        <f t="shared" si="193"/>
        <v>2.7903953707808227</v>
      </c>
      <c r="AZ275" s="8">
        <f t="shared" si="194"/>
        <v>-19.358312322131699</v>
      </c>
      <c r="BA275" s="8">
        <f t="shared" si="195"/>
        <v>-183.3867989275461</v>
      </c>
      <c r="BB275" s="8">
        <f t="shared" si="196"/>
        <v>-3.3867989275460957</v>
      </c>
      <c r="BD275" s="32">
        <f t="shared" si="197"/>
        <v>-19</v>
      </c>
      <c r="BE275" s="32">
        <f t="shared" si="198"/>
        <v>-183</v>
      </c>
      <c r="BF275" s="32">
        <f t="shared" si="199"/>
        <v>-3</v>
      </c>
    </row>
    <row r="276" spans="22:58" x14ac:dyDescent="0.2">
      <c r="V276" s="27">
        <v>3.72000000000001</v>
      </c>
      <c r="W276" s="32">
        <f t="shared" si="169"/>
        <v>52480.746024978471</v>
      </c>
      <c r="X276">
        <f t="shared" si="203"/>
        <v>-2.0749887507672389</v>
      </c>
      <c r="Y276" s="28">
        <f t="shared" si="170"/>
        <v>-42.317755781287715</v>
      </c>
      <c r="Z276" s="28">
        <f t="shared" si="171"/>
        <v>-89.561227815394972</v>
      </c>
      <c r="AA276" s="28">
        <f t="shared" si="172"/>
        <v>11.775919501745005</v>
      </c>
      <c r="AB276" s="28">
        <f t="shared" si="173"/>
        <v>-75.063214793010602</v>
      </c>
      <c r="AC276" s="28">
        <f t="shared" si="174"/>
        <v>8.2201707165559905E-3</v>
      </c>
      <c r="AD276" s="28">
        <f t="shared" si="175"/>
        <v>2.4923119034560246</v>
      </c>
      <c r="AE276" s="28">
        <f t="shared" si="176"/>
        <v>-32.608604859593399</v>
      </c>
      <c r="AF276" s="28">
        <f t="shared" si="177"/>
        <v>-162.13213070494953</v>
      </c>
      <c r="AG276" s="28">
        <f t="shared" si="200"/>
        <v>92.110410468749379</v>
      </c>
      <c r="AH276" s="28">
        <f t="shared" si="178"/>
        <v>-97.625302228699539</v>
      </c>
      <c r="AI276" s="28">
        <f t="shared" si="179"/>
        <v>-89.999246891549134</v>
      </c>
      <c r="AJ276" s="28">
        <f t="shared" si="180"/>
        <v>21.662934079964337</v>
      </c>
      <c r="AK276" s="28">
        <f t="shared" si="181"/>
        <v>85.263356198642143</v>
      </c>
      <c r="AL276" s="29">
        <f t="shared" si="182"/>
        <v>-0.5349656632976254</v>
      </c>
      <c r="AM276" s="28">
        <f t="shared" si="183"/>
        <v>-19.903365547002213</v>
      </c>
      <c r="AN276" s="28">
        <f t="shared" si="184"/>
        <v>15.613076656716551</v>
      </c>
      <c r="AO276" s="28">
        <f t="shared" si="185"/>
        <v>-24.639256239909205</v>
      </c>
      <c r="AP276">
        <f t="shared" si="201"/>
        <v>23.609121289162623</v>
      </c>
      <c r="AQ276">
        <f t="shared" si="202"/>
        <v>-26.020599913279625</v>
      </c>
      <c r="AR276" s="28">
        <f t="shared" si="186"/>
        <v>-19.40700682699385</v>
      </c>
      <c r="AS276" s="30">
        <f t="shared" si="187"/>
        <v>-186.77138694485873</v>
      </c>
      <c r="AT276" s="28">
        <f t="shared" si="188"/>
        <v>1.1957124937648307E-2</v>
      </c>
      <c r="AU276" s="28">
        <f t="shared" si="189"/>
        <v>3.0056901842678427</v>
      </c>
      <c r="AV276" s="29">
        <f t="shared" si="190"/>
        <v>-2.9933897866857862E-5</v>
      </c>
      <c r="AW276" s="28">
        <f t="shared" si="191"/>
        <v>-0.15042217485651749</v>
      </c>
      <c r="AX276" s="31">
        <f t="shared" si="192"/>
        <v>1.1927191039781449E-2</v>
      </c>
      <c r="AY276" s="28">
        <f t="shared" si="193"/>
        <v>2.8552680094113252</v>
      </c>
      <c r="AZ276" s="8">
        <f t="shared" si="194"/>
        <v>-19.395079635954069</v>
      </c>
      <c r="BA276" s="8">
        <f t="shared" si="195"/>
        <v>-183.9161189354474</v>
      </c>
      <c r="BB276" s="8">
        <f t="shared" si="196"/>
        <v>-3.9161189354474004</v>
      </c>
      <c r="BD276" s="32">
        <f t="shared" si="197"/>
        <v>-19</v>
      </c>
      <c r="BE276" s="32">
        <f t="shared" si="198"/>
        <v>-184</v>
      </c>
      <c r="BF276" s="32">
        <f t="shared" si="199"/>
        <v>-4</v>
      </c>
    </row>
    <row r="277" spans="22:58" x14ac:dyDescent="0.2">
      <c r="V277" s="27">
        <v>3.7300000000000102</v>
      </c>
      <c r="W277" s="32">
        <f t="shared" si="169"/>
        <v>53703.179637026609</v>
      </c>
      <c r="X277">
        <f t="shared" si="203"/>
        <v>-2.0749887507672389</v>
      </c>
      <c r="Y277" s="28">
        <f t="shared" si="170"/>
        <v>-42.517744318417748</v>
      </c>
      <c r="Z277" s="28">
        <f t="shared" si="171"/>
        <v>-89.571215112432853</v>
      </c>
      <c r="AA277" s="28">
        <f t="shared" si="172"/>
        <v>11.962914017324541</v>
      </c>
      <c r="AB277" s="28">
        <f t="shared" si="173"/>
        <v>-75.388509077582938</v>
      </c>
      <c r="AC277" s="28">
        <f t="shared" si="174"/>
        <v>8.6071917802873713E-3</v>
      </c>
      <c r="AD277" s="28">
        <f t="shared" si="175"/>
        <v>2.5502895284313851</v>
      </c>
      <c r="AE277" s="28">
        <f t="shared" si="176"/>
        <v>-32.621211860080159</v>
      </c>
      <c r="AF277" s="28">
        <f t="shared" si="177"/>
        <v>-162.40943466158438</v>
      </c>
      <c r="AG277" s="28">
        <f t="shared" si="200"/>
        <v>92.110410468749379</v>
      </c>
      <c r="AH277" s="28">
        <f t="shared" si="178"/>
        <v>-97.825302228665777</v>
      </c>
      <c r="AI277" s="28">
        <f t="shared" si="179"/>
        <v>-89.999264034390393</v>
      </c>
      <c r="AJ277" s="28">
        <f t="shared" si="180"/>
        <v>21.861601044776759</v>
      </c>
      <c r="AK277" s="28">
        <f t="shared" si="181"/>
        <v>85.370701333702158</v>
      </c>
      <c r="AL277" s="29">
        <f t="shared" si="182"/>
        <v>-0.55862229200605396</v>
      </c>
      <c r="AM277" s="28">
        <f t="shared" si="183"/>
        <v>-20.329409816363714</v>
      </c>
      <c r="AN277" s="28">
        <f t="shared" si="184"/>
        <v>15.588086992854306</v>
      </c>
      <c r="AO277" s="28">
        <f t="shared" si="185"/>
        <v>-24.95797251705195</v>
      </c>
      <c r="AP277">
        <f t="shared" si="201"/>
        <v>23.609121289162623</v>
      </c>
      <c r="AQ277">
        <f t="shared" si="202"/>
        <v>-26.020599913279625</v>
      </c>
      <c r="AR277" s="28">
        <f t="shared" si="186"/>
        <v>-19.444603491342853</v>
      </c>
      <c r="AS277" s="30">
        <f t="shared" si="187"/>
        <v>-187.36740717863634</v>
      </c>
      <c r="AT277" s="28">
        <f t="shared" si="188"/>
        <v>1.2519835377137356E-2</v>
      </c>
      <c r="AU277" s="28">
        <f t="shared" si="189"/>
        <v>3.0755688170954589</v>
      </c>
      <c r="AV277" s="29">
        <f t="shared" si="190"/>
        <v>-3.1344633919396973E-5</v>
      </c>
      <c r="AW277" s="28">
        <f t="shared" si="191"/>
        <v>-0.1539259407474963</v>
      </c>
      <c r="AX277" s="31">
        <f t="shared" si="192"/>
        <v>1.2488490743217959E-2</v>
      </c>
      <c r="AY277" s="28">
        <f t="shared" si="193"/>
        <v>2.9216428763479625</v>
      </c>
      <c r="AZ277" s="8">
        <f t="shared" si="194"/>
        <v>-19.432115000599634</v>
      </c>
      <c r="BA277" s="8">
        <f t="shared" si="195"/>
        <v>-184.44576430228838</v>
      </c>
      <c r="BB277" s="8">
        <f t="shared" si="196"/>
        <v>-4.4457643022883815</v>
      </c>
      <c r="BD277" s="32">
        <f t="shared" si="197"/>
        <v>-19</v>
      </c>
      <c r="BE277" s="32">
        <f t="shared" si="198"/>
        <v>-184</v>
      </c>
      <c r="BF277" s="32">
        <f t="shared" si="199"/>
        <v>-4</v>
      </c>
    </row>
    <row r="278" spans="22:58" x14ac:dyDescent="0.2">
      <c r="V278" s="27">
        <v>3.74000000000001</v>
      </c>
      <c r="W278" s="32">
        <f t="shared" si="169"/>
        <v>54954.087385763814</v>
      </c>
      <c r="X278">
        <f t="shared" si="203"/>
        <v>-2.0749887507672389</v>
      </c>
      <c r="Y278" s="28">
        <f t="shared" si="170"/>
        <v>-42.71773337143366</v>
      </c>
      <c r="Z278" s="28">
        <f t="shared" si="171"/>
        <v>-89.58097509601383</v>
      </c>
      <c r="AA278" s="28">
        <f t="shared" si="172"/>
        <v>12.150457413533779</v>
      </c>
      <c r="AB278" s="28">
        <f t="shared" si="173"/>
        <v>-75.707331931700296</v>
      </c>
      <c r="AC278" s="28">
        <f t="shared" si="174"/>
        <v>9.0124156224232824E-3</v>
      </c>
      <c r="AD278" s="28">
        <f t="shared" si="175"/>
        <v>2.6096122151504058</v>
      </c>
      <c r="AE278" s="28">
        <f t="shared" si="176"/>
        <v>-32.633252293044698</v>
      </c>
      <c r="AF278" s="28">
        <f t="shared" si="177"/>
        <v>-162.67869481256372</v>
      </c>
      <c r="AG278" s="28">
        <f t="shared" si="200"/>
        <v>92.110410468749379</v>
      </c>
      <c r="AH278" s="28">
        <f t="shared" si="178"/>
        <v>-98.025302228633535</v>
      </c>
      <c r="AI278" s="28">
        <f t="shared" si="179"/>
        <v>-89.999280787012935</v>
      </c>
      <c r="AJ278" s="28">
        <f t="shared" si="180"/>
        <v>22.060327623985327</v>
      </c>
      <c r="AK278" s="28">
        <f t="shared" si="181"/>
        <v>85.475634475987903</v>
      </c>
      <c r="AL278" s="29">
        <f t="shared" si="182"/>
        <v>-0.5832564809134887</v>
      </c>
      <c r="AM278" s="28">
        <f t="shared" si="183"/>
        <v>-20.762960953323173</v>
      </c>
      <c r="AN278" s="28">
        <f t="shared" si="184"/>
        <v>15.562179383187681</v>
      </c>
      <c r="AO278" s="28">
        <f t="shared" si="185"/>
        <v>-25.286607264348206</v>
      </c>
      <c r="AP278">
        <f t="shared" si="201"/>
        <v>23.609121289162623</v>
      </c>
      <c r="AQ278">
        <f t="shared" si="202"/>
        <v>-26.020599913279625</v>
      </c>
      <c r="AR278" s="28">
        <f t="shared" si="186"/>
        <v>-19.482551533974018</v>
      </c>
      <c r="AS278" s="30">
        <f t="shared" si="187"/>
        <v>-187.96530207691194</v>
      </c>
      <c r="AT278" s="28">
        <f t="shared" si="188"/>
        <v>1.3108987408136688E-2</v>
      </c>
      <c r="AU278" s="28">
        <f t="shared" si="189"/>
        <v>3.1470656511654371</v>
      </c>
      <c r="AV278" s="29">
        <f t="shared" si="190"/>
        <v>-3.2821855422910535E-5</v>
      </c>
      <c r="AW278" s="28">
        <f t="shared" si="191"/>
        <v>-0.15751131863833545</v>
      </c>
      <c r="AX278" s="31">
        <f t="shared" si="192"/>
        <v>1.3076165552713778E-2</v>
      </c>
      <c r="AY278" s="28">
        <f t="shared" si="193"/>
        <v>2.9895543325271019</v>
      </c>
      <c r="AZ278" s="8">
        <f t="shared" si="194"/>
        <v>-19.469475368421303</v>
      </c>
      <c r="BA278" s="8">
        <f t="shared" si="195"/>
        <v>-184.97574774438485</v>
      </c>
      <c r="BB278" s="8">
        <f t="shared" si="196"/>
        <v>-4.9757477443848472</v>
      </c>
      <c r="BD278" s="32">
        <f t="shared" si="197"/>
        <v>-19</v>
      </c>
      <c r="BE278" s="32">
        <f t="shared" si="198"/>
        <v>-185</v>
      </c>
      <c r="BF278" s="32">
        <f t="shared" si="199"/>
        <v>-5</v>
      </c>
    </row>
    <row r="279" spans="22:58" x14ac:dyDescent="0.2">
      <c r="V279" s="27">
        <v>3.7500000000000102</v>
      </c>
      <c r="W279" s="32">
        <f t="shared" si="169"/>
        <v>56234.132519036291</v>
      </c>
      <c r="X279">
        <f t="shared" si="203"/>
        <v>-2.0749887507672389</v>
      </c>
      <c r="Y279" s="28">
        <f t="shared" si="170"/>
        <v>-42.917722917119256</v>
      </c>
      <c r="Z279" s="28">
        <f t="shared" si="171"/>
        <v>-89.590512938743416</v>
      </c>
      <c r="AA279" s="28">
        <f t="shared" si="172"/>
        <v>12.338528003561894</v>
      </c>
      <c r="AB279" s="28">
        <f t="shared" si="173"/>
        <v>-76.019773390702156</v>
      </c>
      <c r="AC279" s="28">
        <f t="shared" si="174"/>
        <v>9.4366965549846846E-3</v>
      </c>
      <c r="AD279" s="28">
        <f t="shared" si="175"/>
        <v>2.6703109082440615</v>
      </c>
      <c r="AE279" s="28">
        <f t="shared" si="176"/>
        <v>-32.64474696776962</v>
      </c>
      <c r="AF279" s="28">
        <f t="shared" si="177"/>
        <v>-162.9399754212015</v>
      </c>
      <c r="AG279" s="28">
        <f t="shared" si="200"/>
        <v>92.110410468749379</v>
      </c>
      <c r="AH279" s="28">
        <f t="shared" si="178"/>
        <v>-98.225302228602729</v>
      </c>
      <c r="AI279" s="28">
        <f t="shared" si="179"/>
        <v>-89.999297158299257</v>
      </c>
      <c r="AJ279" s="28">
        <f t="shared" si="180"/>
        <v>22.259111167913762</v>
      </c>
      <c r="AK279" s="28">
        <f t="shared" si="181"/>
        <v>85.578208445193496</v>
      </c>
      <c r="AL279" s="29">
        <f t="shared" si="182"/>
        <v>-0.60890275006456185</v>
      </c>
      <c r="AM279" s="28">
        <f t="shared" si="183"/>
        <v>-21.204050181418442</v>
      </c>
      <c r="AN279" s="28">
        <f t="shared" si="184"/>
        <v>15.53531665799585</v>
      </c>
      <c r="AO279" s="28">
        <f t="shared" si="185"/>
        <v>-25.625138894524202</v>
      </c>
      <c r="AP279">
        <f t="shared" si="201"/>
        <v>23.609121289162623</v>
      </c>
      <c r="AQ279">
        <f t="shared" si="202"/>
        <v>-26.020599913279625</v>
      </c>
      <c r="AR279" s="28">
        <f t="shared" si="186"/>
        <v>-19.520908933890773</v>
      </c>
      <c r="AS279" s="30">
        <f t="shared" si="187"/>
        <v>-188.56511431572571</v>
      </c>
      <c r="AT279" s="28">
        <f t="shared" si="188"/>
        <v>1.3725819669440449E-2</v>
      </c>
      <c r="AU279" s="28">
        <f t="shared" si="189"/>
        <v>3.2202177038947717</v>
      </c>
      <c r="AV279" s="29">
        <f t="shared" si="190"/>
        <v>-3.4368695692413779E-5</v>
      </c>
      <c r="AW279" s="28">
        <f t="shared" si="191"/>
        <v>-0.1611802094314686</v>
      </c>
      <c r="AX279" s="31">
        <f t="shared" si="192"/>
        <v>1.3691450973748036E-2</v>
      </c>
      <c r="AY279" s="28">
        <f t="shared" si="193"/>
        <v>3.0590374944633032</v>
      </c>
      <c r="AZ279" s="8">
        <f t="shared" si="194"/>
        <v>-19.507217482917024</v>
      </c>
      <c r="BA279" s="8">
        <f t="shared" si="195"/>
        <v>-185.50607682126241</v>
      </c>
      <c r="BB279" s="8">
        <f t="shared" si="196"/>
        <v>-5.5060768212624112</v>
      </c>
      <c r="BD279" s="32">
        <f t="shared" si="197"/>
        <v>-20</v>
      </c>
      <c r="BE279" s="32">
        <f t="shared" si="198"/>
        <v>-186</v>
      </c>
      <c r="BF279" s="32">
        <f t="shared" si="199"/>
        <v>-6</v>
      </c>
    </row>
    <row r="280" spans="22:58" x14ac:dyDescent="0.2">
      <c r="V280" s="27">
        <v>3.76000000000001</v>
      </c>
      <c r="W280" s="32">
        <f t="shared" si="169"/>
        <v>57543.9937337171</v>
      </c>
      <c r="X280">
        <f t="shared" si="203"/>
        <v>-2.0749887507672389</v>
      </c>
      <c r="Y280" s="28">
        <f t="shared" si="170"/>
        <v>-43.117712933303018</v>
      </c>
      <c r="Z280" s="28">
        <f t="shared" si="171"/>
        <v>-89.599833695596402</v>
      </c>
      <c r="AA280" s="28">
        <f t="shared" si="172"/>
        <v>12.52710483450141</v>
      </c>
      <c r="AB280" s="28">
        <f t="shared" si="173"/>
        <v>-76.325924755844227</v>
      </c>
      <c r="AC280" s="28">
        <f t="shared" si="174"/>
        <v>9.880928810273441E-3</v>
      </c>
      <c r="AD280" s="28">
        <f t="shared" si="175"/>
        <v>2.7324172456701072</v>
      </c>
      <c r="AE280" s="28">
        <f t="shared" si="176"/>
        <v>-32.655715920758574</v>
      </c>
      <c r="AF280" s="28">
        <f t="shared" si="177"/>
        <v>-163.19334120577051</v>
      </c>
      <c r="AG280" s="28">
        <f t="shared" si="200"/>
        <v>92.110410468749379</v>
      </c>
      <c r="AH280" s="28">
        <f t="shared" si="178"/>
        <v>-98.425302228573315</v>
      </c>
      <c r="AI280" s="28">
        <f t="shared" si="179"/>
        <v>-89.999313156929588</v>
      </c>
      <c r="AJ280" s="28">
        <f t="shared" si="180"/>
        <v>22.457949143227044</v>
      </c>
      <c r="AK280" s="28">
        <f t="shared" si="181"/>
        <v>85.678474995923608</v>
      </c>
      <c r="AL280" s="29">
        <f t="shared" si="182"/>
        <v>-0.63559635014910443</v>
      </c>
      <c r="AM280" s="28">
        <f t="shared" si="183"/>
        <v>-21.652702180131687</v>
      </c>
      <c r="AN280" s="28">
        <f t="shared" si="184"/>
        <v>15.507461033254003</v>
      </c>
      <c r="AO280" s="28">
        <f t="shared" si="185"/>
        <v>-25.973540341137667</v>
      </c>
      <c r="AP280">
        <f t="shared" si="201"/>
        <v>23.609121289162623</v>
      </c>
      <c r="AQ280">
        <f t="shared" si="202"/>
        <v>-26.020599913279625</v>
      </c>
      <c r="AR280" s="28">
        <f t="shared" si="186"/>
        <v>-19.559733511621573</v>
      </c>
      <c r="AS280" s="30">
        <f t="shared" si="187"/>
        <v>-189.16688154690817</v>
      </c>
      <c r="AT280" s="28">
        <f t="shared" si="188"/>
        <v>1.4371628453500923E-2</v>
      </c>
      <c r="AU280" s="28">
        <f t="shared" si="189"/>
        <v>3.2950628069827763</v>
      </c>
      <c r="AV280" s="29">
        <f t="shared" si="190"/>
        <v>-3.5988435707140989E-5</v>
      </c>
      <c r="AW280" s="28">
        <f t="shared" si="191"/>
        <v>-0.16493455830093767</v>
      </c>
      <c r="AX280" s="31">
        <f t="shared" si="192"/>
        <v>1.4335640017793782E-2</v>
      </c>
      <c r="AY280" s="28">
        <f t="shared" si="193"/>
        <v>3.1301282486818387</v>
      </c>
      <c r="AZ280" s="8">
        <f t="shared" si="194"/>
        <v>-19.545397871603779</v>
      </c>
      <c r="BA280" s="8">
        <f t="shared" si="195"/>
        <v>-186.03675329822633</v>
      </c>
      <c r="BB280" s="8">
        <f t="shared" si="196"/>
        <v>-6.0367532982263299</v>
      </c>
      <c r="BD280" s="32">
        <f t="shared" si="197"/>
        <v>-20</v>
      </c>
      <c r="BE280" s="32">
        <f t="shared" si="198"/>
        <v>-186</v>
      </c>
      <c r="BF280" s="32">
        <f t="shared" si="199"/>
        <v>-6</v>
      </c>
    </row>
    <row r="281" spans="22:58" x14ac:dyDescent="0.2">
      <c r="V281" s="27">
        <v>3.7700000000000098</v>
      </c>
      <c r="W281" s="32">
        <f t="shared" si="169"/>
        <v>58884.365535560224</v>
      </c>
      <c r="X281">
        <f t="shared" si="203"/>
        <v>-2.0749887507672389</v>
      </c>
      <c r="Y281" s="28">
        <f t="shared" si="170"/>
        <v>-43.317703398811076</v>
      </c>
      <c r="Z281" s="28">
        <f t="shared" si="171"/>
        <v>-89.608942306587011</v>
      </c>
      <c r="AA281" s="28">
        <f t="shared" si="172"/>
        <v>12.716167672844199</v>
      </c>
      <c r="AB281" s="28">
        <f t="shared" si="173"/>
        <v>-76.625878394092439</v>
      </c>
      <c r="AC281" s="28">
        <f t="shared" si="174"/>
        <v>1.034604838942052E-2</v>
      </c>
      <c r="AD281" s="28">
        <f t="shared" si="175"/>
        <v>2.7959635729143719</v>
      </c>
      <c r="AE281" s="28">
        <f t="shared" si="176"/>
        <v>-32.666178428344693</v>
      </c>
      <c r="AF281" s="28">
        <f t="shared" si="177"/>
        <v>-163.43885712776509</v>
      </c>
      <c r="AG281" s="28">
        <f t="shared" si="200"/>
        <v>92.110410468749379</v>
      </c>
      <c r="AH281" s="28">
        <f t="shared" si="178"/>
        <v>-98.625302228545195</v>
      </c>
      <c r="AI281" s="28">
        <f t="shared" si="179"/>
        <v>-89.999328791386631</v>
      </c>
      <c r="AJ281" s="28">
        <f t="shared" si="180"/>
        <v>22.656839127948253</v>
      </c>
      <c r="AK281" s="28">
        <f t="shared" si="181"/>
        <v>85.776484832978639</v>
      </c>
      <c r="AL281" s="29">
        <f t="shared" si="182"/>
        <v>-0.6633732369381653</v>
      </c>
      <c r="AM281" s="28">
        <f t="shared" si="183"/>
        <v>-22.10893469533239</v>
      </c>
      <c r="AN281" s="28">
        <f t="shared" si="184"/>
        <v>15.478574131214272</v>
      </c>
      <c r="AO281" s="28">
        <f t="shared" si="185"/>
        <v>-26.331778653740383</v>
      </c>
      <c r="AP281">
        <f t="shared" si="201"/>
        <v>23.609121289162623</v>
      </c>
      <c r="AQ281">
        <f t="shared" si="202"/>
        <v>-26.020599913279625</v>
      </c>
      <c r="AR281" s="28">
        <f t="shared" si="186"/>
        <v>-19.599082921247422</v>
      </c>
      <c r="AS281" s="30">
        <f t="shared" si="187"/>
        <v>-189.77063578150546</v>
      </c>
      <c r="AT281" s="28">
        <f t="shared" si="188"/>
        <v>1.5047770354431417E-2</v>
      </c>
      <c r="AU281" s="28">
        <f t="shared" si="189"/>
        <v>3.3716396219884763</v>
      </c>
      <c r="AV281" s="29">
        <f t="shared" si="190"/>
        <v>-3.7684511070527953E-5</v>
      </c>
      <c r="AW281" s="28">
        <f t="shared" si="191"/>
        <v>-0.16877635572317556</v>
      </c>
      <c r="AX281" s="31">
        <f t="shared" si="192"/>
        <v>1.5010085843360889E-2</v>
      </c>
      <c r="AY281" s="28">
        <f t="shared" si="193"/>
        <v>3.2028632662653007</v>
      </c>
      <c r="AZ281" s="8">
        <f t="shared" si="194"/>
        <v>-19.584072835404061</v>
      </c>
      <c r="BA281" s="8">
        <f t="shared" si="195"/>
        <v>-186.56777251524016</v>
      </c>
      <c r="BB281" s="8">
        <f t="shared" si="196"/>
        <v>-6.5677725152401649</v>
      </c>
      <c r="BD281" s="32">
        <f t="shared" si="197"/>
        <v>-20</v>
      </c>
      <c r="BE281" s="32">
        <f t="shared" si="198"/>
        <v>-187</v>
      </c>
      <c r="BF281" s="32">
        <f t="shared" si="199"/>
        <v>-7</v>
      </c>
    </row>
    <row r="282" spans="22:58" x14ac:dyDescent="0.2">
      <c r="V282" s="27">
        <v>3.78000000000001</v>
      </c>
      <c r="W282" s="32">
        <f t="shared" si="169"/>
        <v>60255.958607437242</v>
      </c>
      <c r="X282">
        <f t="shared" si="203"/>
        <v>-2.0749887507672389</v>
      </c>
      <c r="Y282" s="28">
        <f t="shared" si="170"/>
        <v>-43.517694293422473</v>
      </c>
      <c r="Z282" s="28">
        <f t="shared" si="171"/>
        <v>-89.617843599378659</v>
      </c>
      <c r="AA282" s="28">
        <f t="shared" si="172"/>
        <v>12.905696989323721</v>
      </c>
      <c r="AB282" s="28">
        <f t="shared" si="173"/>
        <v>-76.919727549209895</v>
      </c>
      <c r="AC282" s="28">
        <f t="shared" si="174"/>
        <v>1.0833034994882536E-2</v>
      </c>
      <c r="AD282" s="28">
        <f t="shared" si="175"/>
        <v>2.8609829573854784</v>
      </c>
      <c r="AE282" s="28">
        <f t="shared" si="176"/>
        <v>-32.676153019871109</v>
      </c>
      <c r="AF282" s="28">
        <f t="shared" si="177"/>
        <v>-163.67658819120305</v>
      </c>
      <c r="AG282" s="28">
        <f t="shared" si="200"/>
        <v>92.110410468749379</v>
      </c>
      <c r="AH282" s="28">
        <f t="shared" si="178"/>
        <v>-98.825302228518396</v>
      </c>
      <c r="AI282" s="28">
        <f t="shared" si="179"/>
        <v>-89.999344069959989</v>
      </c>
      <c r="AJ282" s="28">
        <f t="shared" si="180"/>
        <v>22.855778806677847</v>
      </c>
      <c r="AK282" s="28">
        <f t="shared" si="181"/>
        <v>85.872287626868456</v>
      </c>
      <c r="AL282" s="29">
        <f t="shared" si="182"/>
        <v>-0.69227004167312201</v>
      </c>
      <c r="AM282" s="28">
        <f t="shared" si="183"/>
        <v>-22.572758146645988</v>
      </c>
      <c r="AN282" s="28">
        <f t="shared" si="184"/>
        <v>15.448617005235707</v>
      </c>
      <c r="AO282" s="28">
        <f t="shared" si="185"/>
        <v>-26.699814589737521</v>
      </c>
      <c r="AP282">
        <f t="shared" si="201"/>
        <v>23.609121289162623</v>
      </c>
      <c r="AQ282">
        <f t="shared" si="202"/>
        <v>-26.020599913279625</v>
      </c>
      <c r="AR282" s="28">
        <f t="shared" si="186"/>
        <v>-19.639014638752403</v>
      </c>
      <c r="AS282" s="30">
        <f t="shared" si="187"/>
        <v>-190.37640278094057</v>
      </c>
      <c r="AT282" s="28">
        <f t="shared" si="188"/>
        <v>1.575566503424064E-2</v>
      </c>
      <c r="AU282" s="28">
        <f t="shared" si="189"/>
        <v>3.44998765603337</v>
      </c>
      <c r="AV282" s="29">
        <f t="shared" si="190"/>
        <v>-3.9460519293285691E-5</v>
      </c>
      <c r="AW282" s="28">
        <f t="shared" si="191"/>
        <v>-0.17270763853176835</v>
      </c>
      <c r="AX282" s="31">
        <f t="shared" si="192"/>
        <v>1.5716204514947353E-2</v>
      </c>
      <c r="AY282" s="28">
        <f t="shared" si="193"/>
        <v>3.2772800175016017</v>
      </c>
      <c r="AZ282" s="8">
        <f t="shared" si="194"/>
        <v>-19.623298434237455</v>
      </c>
      <c r="BA282" s="8">
        <f t="shared" si="195"/>
        <v>-187.09912276343897</v>
      </c>
      <c r="BB282" s="8">
        <f t="shared" si="196"/>
        <v>-7.0991227634389702</v>
      </c>
      <c r="BD282" s="32">
        <f t="shared" si="197"/>
        <v>-20</v>
      </c>
      <c r="BE282" s="32">
        <f t="shared" si="198"/>
        <v>-187</v>
      </c>
      <c r="BF282" s="32">
        <f t="shared" si="199"/>
        <v>-7</v>
      </c>
    </row>
    <row r="283" spans="22:58" x14ac:dyDescent="0.2">
      <c r="V283" s="27">
        <v>3.7900000000000098</v>
      </c>
      <c r="W283" s="32">
        <f t="shared" si="169"/>
        <v>61659.500186149708</v>
      </c>
      <c r="X283">
        <f t="shared" si="203"/>
        <v>-2.0749887507672389</v>
      </c>
      <c r="Y283" s="28">
        <f t="shared" si="170"/>
        <v>-43.717685597826012</v>
      </c>
      <c r="Z283" s="28">
        <f t="shared" si="171"/>
        <v>-89.626542291834923</v>
      </c>
      <c r="AA283" s="28">
        <f t="shared" si="172"/>
        <v>13.095673943211326</v>
      </c>
      <c r="AB283" s="28">
        <f t="shared" si="173"/>
        <v>-77.207566163844803</v>
      </c>
      <c r="AC283" s="28">
        <f t="shared" si="174"/>
        <v>1.1342914050592916E-2</v>
      </c>
      <c r="AD283" s="28">
        <f t="shared" si="175"/>
        <v>2.9275092029977783</v>
      </c>
      <c r="AE283" s="28">
        <f t="shared" si="176"/>
        <v>-32.685657491331334</v>
      </c>
      <c r="AF283" s="28">
        <f t="shared" si="177"/>
        <v>-163.90659925268193</v>
      </c>
      <c r="AG283" s="28">
        <f t="shared" si="200"/>
        <v>92.110410468749379</v>
      </c>
      <c r="AH283" s="28">
        <f t="shared" si="178"/>
        <v>-99.025302228492777</v>
      </c>
      <c r="AI283" s="28">
        <f t="shared" si="179"/>
        <v>-89.999359000750573</v>
      </c>
      <c r="AJ283" s="28">
        <f t="shared" si="180"/>
        <v>23.054765966008009</v>
      </c>
      <c r="AK283" s="28">
        <f t="shared" si="181"/>
        <v>85.965932029513183</v>
      </c>
      <c r="AL283" s="29">
        <f t="shared" si="182"/>
        <v>-0.7223240372269103</v>
      </c>
      <c r="AM283" s="28">
        <f t="shared" si="183"/>
        <v>-23.044175233438942</v>
      </c>
      <c r="AN283" s="28">
        <f t="shared" si="184"/>
        <v>15.417550169037701</v>
      </c>
      <c r="AO283" s="28">
        <f t="shared" si="185"/>
        <v>-27.077602204676332</v>
      </c>
      <c r="AP283">
        <f t="shared" si="201"/>
        <v>23.609121289162623</v>
      </c>
      <c r="AQ283">
        <f t="shared" si="202"/>
        <v>-26.020599913279625</v>
      </c>
      <c r="AR283" s="28">
        <f t="shared" si="186"/>
        <v>-19.679585946410633</v>
      </c>
      <c r="AS283" s="30">
        <f t="shared" si="187"/>
        <v>-190.98420145735827</v>
      </c>
      <c r="AT283" s="28">
        <f t="shared" si="188"/>
        <v>1.6496798112203604E-2</v>
      </c>
      <c r="AU283" s="28">
        <f t="shared" si="189"/>
        <v>3.5301472776159604</v>
      </c>
      <c r="AV283" s="29">
        <f t="shared" si="190"/>
        <v>-4.1320227425606353E-5</v>
      </c>
      <c r="AW283" s="28">
        <f t="shared" si="191"/>
        <v>-0.1767304909967484</v>
      </c>
      <c r="AX283" s="31">
        <f t="shared" si="192"/>
        <v>1.6455477884777997E-2</v>
      </c>
      <c r="AY283" s="28">
        <f t="shared" si="193"/>
        <v>3.3534167866192122</v>
      </c>
      <c r="AZ283" s="8">
        <f t="shared" si="194"/>
        <v>-19.663130468525853</v>
      </c>
      <c r="BA283" s="8">
        <f t="shared" si="195"/>
        <v>-187.63078467073905</v>
      </c>
      <c r="BB283" s="8">
        <f t="shared" si="196"/>
        <v>-7.6307846707390468</v>
      </c>
      <c r="BD283" s="32">
        <f t="shared" si="197"/>
        <v>-20</v>
      </c>
      <c r="BE283" s="32">
        <f t="shared" si="198"/>
        <v>-188</v>
      </c>
      <c r="BF283" s="32">
        <f t="shared" si="199"/>
        <v>-8</v>
      </c>
    </row>
    <row r="284" spans="22:58" x14ac:dyDescent="0.2">
      <c r="V284" s="27">
        <v>3.80000000000001</v>
      </c>
      <c r="W284" s="32">
        <f t="shared" si="169"/>
        <v>63095.734448020849</v>
      </c>
      <c r="X284">
        <f t="shared" si="203"/>
        <v>-2.0749887507672389</v>
      </c>
      <c r="Y284" s="28">
        <f t="shared" si="170"/>
        <v>-43.917677293579615</v>
      </c>
      <c r="Z284" s="28">
        <f t="shared" si="171"/>
        <v>-89.635042994512759</v>
      </c>
      <c r="AA284" s="28">
        <f t="shared" si="172"/>
        <v>13.286080366167267</v>
      </c>
      <c r="AB284" s="28">
        <f t="shared" si="173"/>
        <v>-77.489488712304478</v>
      </c>
      <c r="AC284" s="28">
        <f t="shared" si="174"/>
        <v>1.1876758813531094E-2</v>
      </c>
      <c r="AD284" s="28">
        <f t="shared" si="175"/>
        <v>2.9955768649368393</v>
      </c>
      <c r="AE284" s="28">
        <f t="shared" si="176"/>
        <v>-32.694708919366057</v>
      </c>
      <c r="AF284" s="28">
        <f t="shared" si="177"/>
        <v>-164.12895484188039</v>
      </c>
      <c r="AG284" s="28">
        <f t="shared" si="200"/>
        <v>92.110410468749379</v>
      </c>
      <c r="AH284" s="28">
        <f t="shared" si="178"/>
        <v>-99.225302228468308</v>
      </c>
      <c r="AI284" s="28">
        <f t="shared" si="179"/>
        <v>-89.999373591674853</v>
      </c>
      <c r="AJ284" s="28">
        <f t="shared" si="180"/>
        <v>23.25379849012532</v>
      </c>
      <c r="AK284" s="28">
        <f t="shared" si="181"/>
        <v>86.057465690093096</v>
      </c>
      <c r="AL284" s="29">
        <f t="shared" si="182"/>
        <v>-0.75357309986907084</v>
      </c>
      <c r="AM284" s="28">
        <f t="shared" si="183"/>
        <v>-23.52318054128077</v>
      </c>
      <c r="AN284" s="28">
        <f t="shared" si="184"/>
        <v>15.385333630537319</v>
      </c>
      <c r="AO284" s="28">
        <f t="shared" si="185"/>
        <v>-27.465088442862527</v>
      </c>
      <c r="AP284">
        <f t="shared" si="201"/>
        <v>23.609121289162623</v>
      </c>
      <c r="AQ284">
        <f t="shared" si="202"/>
        <v>-26.020599913279625</v>
      </c>
      <c r="AR284" s="28">
        <f t="shared" si="186"/>
        <v>-19.720853912945742</v>
      </c>
      <c r="AS284" s="30">
        <f t="shared" si="187"/>
        <v>-191.59404328474292</v>
      </c>
      <c r="AT284" s="28">
        <f t="shared" si="188"/>
        <v>1.7272724182507349E-2</v>
      </c>
      <c r="AU284" s="28">
        <f t="shared" si="189"/>
        <v>3.6121597325234034</v>
      </c>
      <c r="AV284" s="29">
        <f t="shared" si="190"/>
        <v>-4.3267580048148928E-5</v>
      </c>
      <c r="AW284" s="28">
        <f t="shared" si="191"/>
        <v>-0.18084704592899811</v>
      </c>
      <c r="AX284" s="31">
        <f t="shared" si="192"/>
        <v>1.7229456602459201E-2</v>
      </c>
      <c r="AY284" s="28">
        <f t="shared" si="193"/>
        <v>3.4313126865944055</v>
      </c>
      <c r="AZ284" s="8">
        <f t="shared" si="194"/>
        <v>-19.703624456343285</v>
      </c>
      <c r="BA284" s="8">
        <f t="shared" si="195"/>
        <v>-188.16273059814853</v>
      </c>
      <c r="BB284" s="8">
        <f t="shared" si="196"/>
        <v>-8.1627305981485279</v>
      </c>
      <c r="BD284" s="32">
        <f t="shared" si="197"/>
        <v>-20</v>
      </c>
      <c r="BE284" s="32">
        <f t="shared" si="198"/>
        <v>-188</v>
      </c>
      <c r="BF284" s="32">
        <f t="shared" si="199"/>
        <v>-8</v>
      </c>
    </row>
    <row r="285" spans="22:58" x14ac:dyDescent="0.2">
      <c r="V285" s="27">
        <v>3.8100000000000098</v>
      </c>
      <c r="W285" s="32">
        <f t="shared" si="169"/>
        <v>64565.422903467101</v>
      </c>
      <c r="X285">
        <f t="shared" si="203"/>
        <v>-2.0749887507672389</v>
      </c>
      <c r="Y285" s="28">
        <f t="shared" si="170"/>
        <v>-44.117669363071045</v>
      </c>
      <c r="Z285" s="28">
        <f t="shared" si="171"/>
        <v>-89.643350213099396</v>
      </c>
      <c r="AA285" s="28">
        <f t="shared" si="172"/>
        <v>13.47689874573839</v>
      </c>
      <c r="AB285" s="28">
        <f t="shared" si="173"/>
        <v>-77.765590043680788</v>
      </c>
      <c r="AC285" s="28">
        <f t="shared" si="174"/>
        <v>1.2435692580681661E-2</v>
      </c>
      <c r="AD285" s="28">
        <f t="shared" si="175"/>
        <v>3.0652212646005812</v>
      </c>
      <c r="AE285" s="28">
        <f t="shared" si="176"/>
        <v>-32.703323675519215</v>
      </c>
      <c r="AF285" s="28">
        <f t="shared" si="177"/>
        <v>-164.34371899217959</v>
      </c>
      <c r="AG285" s="28">
        <f t="shared" si="200"/>
        <v>92.110410468749379</v>
      </c>
      <c r="AH285" s="28">
        <f t="shared" si="178"/>
        <v>-99.425302228444949</v>
      </c>
      <c r="AI285" s="28">
        <f t="shared" si="179"/>
        <v>-89.999387850469148</v>
      </c>
      <c r="AJ285" s="28">
        <f t="shared" si="180"/>
        <v>23.452874356594535</v>
      </c>
      <c r="AK285" s="28">
        <f t="shared" si="181"/>
        <v>86.146935271011841</v>
      </c>
      <c r="AL285" s="29">
        <f t="shared" si="182"/>
        <v>-0.78605566648187652</v>
      </c>
      <c r="AM285" s="28">
        <f t="shared" si="183"/>
        <v>-24.009760150908903</v>
      </c>
      <c r="AN285" s="28">
        <f t="shared" si="184"/>
        <v>15.351926930417088</v>
      </c>
      <c r="AO285" s="28">
        <f t="shared" si="185"/>
        <v>-27.86221273036621</v>
      </c>
      <c r="AP285">
        <f t="shared" si="201"/>
        <v>23.609121289162623</v>
      </c>
      <c r="AQ285">
        <f t="shared" si="202"/>
        <v>-26.020599913279625</v>
      </c>
      <c r="AR285" s="28">
        <f t="shared" si="186"/>
        <v>-19.762875369219131</v>
      </c>
      <c r="AS285" s="30">
        <f t="shared" si="187"/>
        <v>-192.20593172254581</v>
      </c>
      <c r="AT285" s="28">
        <f t="shared" si="188"/>
        <v>1.8085069965463087E-2</v>
      </c>
      <c r="AU285" s="28">
        <f t="shared" si="189"/>
        <v>3.6960671598236234</v>
      </c>
      <c r="AV285" s="29">
        <f t="shared" si="190"/>
        <v>-4.5306707638203198E-5</v>
      </c>
      <c r="AW285" s="28">
        <f t="shared" si="191"/>
        <v>-0.18505948581033488</v>
      </c>
      <c r="AX285" s="31">
        <f t="shared" si="192"/>
        <v>1.8039763257824883E-2</v>
      </c>
      <c r="AY285" s="28">
        <f t="shared" si="193"/>
        <v>3.5110076740132885</v>
      </c>
      <c r="AZ285" s="8">
        <f t="shared" si="194"/>
        <v>-19.744835605961306</v>
      </c>
      <c r="BA285" s="8">
        <f t="shared" si="195"/>
        <v>-188.69492404853253</v>
      </c>
      <c r="BB285" s="8">
        <f t="shared" si="196"/>
        <v>-8.6949240485325276</v>
      </c>
      <c r="BD285" s="32">
        <f t="shared" si="197"/>
        <v>-20</v>
      </c>
      <c r="BE285" s="32">
        <f t="shared" si="198"/>
        <v>-189</v>
      </c>
      <c r="BF285" s="32">
        <f t="shared" si="199"/>
        <v>-9</v>
      </c>
    </row>
    <row r="286" spans="22:58" x14ac:dyDescent="0.2">
      <c r="V286" s="27">
        <v>3.8200000000000101</v>
      </c>
      <c r="W286" s="32">
        <f t="shared" si="169"/>
        <v>66069.344800761188</v>
      </c>
      <c r="X286">
        <f t="shared" si="203"/>
        <v>-2.0749887507672389</v>
      </c>
      <c r="Y286" s="28">
        <f t="shared" si="170"/>
        <v>-44.317661789480638</v>
      </c>
      <c r="Z286" s="28">
        <f t="shared" si="171"/>
        <v>-89.651468350794246</v>
      </c>
      <c r="AA286" s="28">
        <f t="shared" si="172"/>
        <v>13.668112208587928</v>
      </c>
      <c r="AB286" s="28">
        <f t="shared" si="173"/>
        <v>-78.03596523497724</v>
      </c>
      <c r="AC286" s="28">
        <f t="shared" si="174"/>
        <v>1.3020890995478495E-2</v>
      </c>
      <c r="AD286" s="28">
        <f t="shared" si="175"/>
        <v>3.136478504708589</v>
      </c>
      <c r="AE286" s="28">
        <f t="shared" si="176"/>
        <v>-32.711517440664473</v>
      </c>
      <c r="AF286" s="28">
        <f t="shared" si="177"/>
        <v>-164.55095508106291</v>
      </c>
      <c r="AG286" s="28">
        <f t="shared" si="200"/>
        <v>92.110410468749379</v>
      </c>
      <c r="AH286" s="28">
        <f t="shared" si="178"/>
        <v>-99.625302228422626</v>
      </c>
      <c r="AI286" s="28">
        <f t="shared" si="179"/>
        <v>-89.999401784693646</v>
      </c>
      <c r="AJ286" s="28">
        <f t="shared" si="180"/>
        <v>23.65199163231685</v>
      </c>
      <c r="AK286" s="28">
        <f t="shared" si="181"/>
        <v>86.234386463940737</v>
      </c>
      <c r="AL286" s="29">
        <f t="shared" si="182"/>
        <v>-0.81981068709357741</v>
      </c>
      <c r="AM286" s="28">
        <f t="shared" si="183"/>
        <v>-24.503891251890909</v>
      </c>
      <c r="AN286" s="28">
        <f t="shared" si="184"/>
        <v>15.317289185550026</v>
      </c>
      <c r="AO286" s="28">
        <f t="shared" si="185"/>
        <v>-28.268906572643818</v>
      </c>
      <c r="AP286">
        <f t="shared" si="201"/>
        <v>23.609121289162623</v>
      </c>
      <c r="AQ286">
        <f t="shared" si="202"/>
        <v>-26.020599913279625</v>
      </c>
      <c r="AR286" s="28">
        <f t="shared" si="186"/>
        <v>-19.805706879231451</v>
      </c>
      <c r="AS286" s="30">
        <f t="shared" si="187"/>
        <v>-192.81986165370674</v>
      </c>
      <c r="AT286" s="28">
        <f t="shared" si="188"/>
        <v>1.8935537597759872E-2</v>
      </c>
      <c r="AU286" s="28">
        <f t="shared" si="189"/>
        <v>3.7819126079200194</v>
      </c>
      <c r="AV286" s="29">
        <f t="shared" si="190"/>
        <v>-4.7441935322609025E-5</v>
      </c>
      <c r="AW286" s="28">
        <f t="shared" si="191"/>
        <v>-0.18937004394988038</v>
      </c>
      <c r="AX286" s="31">
        <f t="shared" si="192"/>
        <v>1.8888095662437262E-2</v>
      </c>
      <c r="AY286" s="28">
        <f t="shared" si="193"/>
        <v>3.5925425639701389</v>
      </c>
      <c r="AZ286" s="8">
        <f t="shared" si="194"/>
        <v>-19.786818783569014</v>
      </c>
      <c r="BA286" s="8">
        <f t="shared" si="195"/>
        <v>-189.2273190897366</v>
      </c>
      <c r="BB286" s="8">
        <f t="shared" si="196"/>
        <v>-9.2273190897365964</v>
      </c>
      <c r="BD286" s="32">
        <f t="shared" si="197"/>
        <v>-20</v>
      </c>
      <c r="BE286" s="32">
        <f t="shared" si="198"/>
        <v>-189</v>
      </c>
      <c r="BF286" s="32">
        <f t="shared" si="199"/>
        <v>-9</v>
      </c>
    </row>
    <row r="287" spans="22:58" x14ac:dyDescent="0.2">
      <c r="V287" s="27">
        <v>3.8300000000000098</v>
      </c>
      <c r="W287" s="32">
        <f t="shared" si="169"/>
        <v>67608.29753919979</v>
      </c>
      <c r="X287">
        <f t="shared" si="203"/>
        <v>-2.0749887507672389</v>
      </c>
      <c r="Y287" s="28">
        <f t="shared" si="170"/>
        <v>-44.517654556745626</v>
      </c>
      <c r="Z287" s="28">
        <f t="shared" si="171"/>
        <v>-89.659401710636843</v>
      </c>
      <c r="AA287" s="28">
        <f t="shared" si="172"/>
        <v>13.859704503535239</v>
      </c>
      <c r="AB287" s="28">
        <f t="shared" si="173"/>
        <v>-78.300709453877829</v>
      </c>
      <c r="AC287" s="28">
        <f t="shared" si="174"/>
        <v>1.3633584457988965E-2</v>
      </c>
      <c r="AD287" s="28">
        <f t="shared" si="175"/>
        <v>3.2093854845709644</v>
      </c>
      <c r="AE287" s="28">
        <f t="shared" si="176"/>
        <v>-32.719305219519633</v>
      </c>
      <c r="AF287" s="28">
        <f t="shared" si="177"/>
        <v>-164.75072567994371</v>
      </c>
      <c r="AG287" s="28">
        <f t="shared" si="200"/>
        <v>92.110410468749379</v>
      </c>
      <c r="AH287" s="28">
        <f t="shared" si="178"/>
        <v>-99.825302228401327</v>
      </c>
      <c r="AI287" s="28">
        <f t="shared" si="179"/>
        <v>-89.999415401736485</v>
      </c>
      <c r="AJ287" s="28">
        <f t="shared" si="180"/>
        <v>23.851148469656188</v>
      </c>
      <c r="AK287" s="28">
        <f t="shared" si="181"/>
        <v>86.319864005913871</v>
      </c>
      <c r="AL287" s="29">
        <f t="shared" si="182"/>
        <v>-0.85487757261680108</v>
      </c>
      <c r="AM287" s="28">
        <f t="shared" si="183"/>
        <v>-25.005541763339675</v>
      </c>
      <c r="AN287" s="28">
        <f t="shared" si="184"/>
        <v>15.281379137387439</v>
      </c>
      <c r="AO287" s="28">
        <f t="shared" si="185"/>
        <v>-28.685093159162289</v>
      </c>
      <c r="AP287">
        <f t="shared" si="201"/>
        <v>23.609121289162623</v>
      </c>
      <c r="AQ287">
        <f t="shared" si="202"/>
        <v>-26.020599913279625</v>
      </c>
      <c r="AR287" s="28">
        <f t="shared" si="186"/>
        <v>-19.849404706249196</v>
      </c>
      <c r="AS287" s="30">
        <f t="shared" si="187"/>
        <v>-193.43581883910599</v>
      </c>
      <c r="AT287" s="28">
        <f t="shared" si="188"/>
        <v>1.9825908067418394E-2</v>
      </c>
      <c r="AU287" s="28">
        <f t="shared" si="189"/>
        <v>3.869740050648923</v>
      </c>
      <c r="AV287" s="29">
        <f t="shared" si="190"/>
        <v>-4.9677792063724754E-5</v>
      </c>
      <c r="AW287" s="28">
        <f t="shared" si="191"/>
        <v>-0.19378100566732057</v>
      </c>
      <c r="AX287" s="31">
        <f t="shared" si="192"/>
        <v>1.9776230275354668E-2</v>
      </c>
      <c r="AY287" s="28">
        <f t="shared" si="193"/>
        <v>3.6759590449816026</v>
      </c>
      <c r="AZ287" s="8">
        <f t="shared" si="194"/>
        <v>-19.829628475973841</v>
      </c>
      <c r="BA287" s="8">
        <f t="shared" si="195"/>
        <v>-189.7598597941244</v>
      </c>
      <c r="BB287" s="8">
        <f t="shared" si="196"/>
        <v>-9.7598597941243952</v>
      </c>
      <c r="BD287" s="32">
        <f t="shared" si="197"/>
        <v>-20</v>
      </c>
      <c r="BE287" s="32">
        <f t="shared" si="198"/>
        <v>-190</v>
      </c>
      <c r="BF287" s="32">
        <f t="shared" si="199"/>
        <v>-10</v>
      </c>
    </row>
    <row r="288" spans="22:58" x14ac:dyDescent="0.2">
      <c r="V288" s="27">
        <v>3.8400000000000101</v>
      </c>
      <c r="W288" s="32">
        <f t="shared" si="169"/>
        <v>69183.097091895295</v>
      </c>
      <c r="X288">
        <f t="shared" si="203"/>
        <v>-2.0749887507672389</v>
      </c>
      <c r="Y288" s="28">
        <f t="shared" si="170"/>
        <v>-44.717647649526064</v>
      </c>
      <c r="Z288" s="28">
        <f t="shared" si="171"/>
        <v>-89.667154497782079</v>
      </c>
      <c r="AA288" s="28">
        <f t="shared" si="172"/>
        <v>14.051659984476805</v>
      </c>
      <c r="AB288" s="28">
        <f t="shared" si="173"/>
        <v>-78.559917830788635</v>
      </c>
      <c r="AC288" s="28">
        <f t="shared" si="174"/>
        <v>1.4275060643265766E-2</v>
      </c>
      <c r="AD288" s="28">
        <f t="shared" si="175"/>
        <v>3.2839799155071168</v>
      </c>
      <c r="AE288" s="28">
        <f t="shared" si="176"/>
        <v>-32.726701355173233</v>
      </c>
      <c r="AF288" s="28">
        <f t="shared" si="177"/>
        <v>-164.94309241306362</v>
      </c>
      <c r="AG288" s="28">
        <f t="shared" si="200"/>
        <v>92.110410468749379</v>
      </c>
      <c r="AH288" s="28">
        <f t="shared" si="178"/>
        <v>-100.02530222838098</v>
      </c>
      <c r="AI288" s="28">
        <f t="shared" si="179"/>
        <v>-89.999428708817589</v>
      </c>
      <c r="AJ288" s="28">
        <f t="shared" si="180"/>
        <v>24.050343102727044</v>
      </c>
      <c r="AK288" s="28">
        <f t="shared" si="181"/>
        <v>86.403411695446579</v>
      </c>
      <c r="AL288" s="29">
        <f t="shared" si="182"/>
        <v>-0.89129613770539085</v>
      </c>
      <c r="AM288" s="28">
        <f t="shared" si="183"/>
        <v>-25.514669964193857</v>
      </c>
      <c r="AN288" s="28">
        <f t="shared" si="184"/>
        <v>15.244155205390053</v>
      </c>
      <c r="AO288" s="28">
        <f t="shared" si="185"/>
        <v>-29.110686977564868</v>
      </c>
      <c r="AP288">
        <f t="shared" si="201"/>
        <v>23.609121289162623</v>
      </c>
      <c r="AQ288">
        <f t="shared" si="202"/>
        <v>-26.020599913279625</v>
      </c>
      <c r="AR288" s="28">
        <f t="shared" si="186"/>
        <v>-19.894024773900185</v>
      </c>
      <c r="AS288" s="30">
        <f t="shared" si="187"/>
        <v>-194.05377939062851</v>
      </c>
      <c r="AT288" s="28">
        <f t="shared" si="188"/>
        <v>2.0758044799302683E-2</v>
      </c>
      <c r="AU288" s="28">
        <f t="shared" si="189"/>
        <v>3.9595944033981838</v>
      </c>
      <c r="AV288" s="29">
        <f t="shared" si="190"/>
        <v>-5.2019020253378264E-5</v>
      </c>
      <c r="AW288" s="28">
        <f t="shared" si="191"/>
        <v>-0.19829470950368022</v>
      </c>
      <c r="AX288" s="31">
        <f t="shared" si="192"/>
        <v>2.0706025779049304E-2</v>
      </c>
      <c r="AY288" s="28">
        <f t="shared" si="193"/>
        <v>3.7612996938945038</v>
      </c>
      <c r="AZ288" s="8">
        <f t="shared" si="194"/>
        <v>-19.873318748121136</v>
      </c>
      <c r="BA288" s="8">
        <f t="shared" si="195"/>
        <v>-190.29247969673401</v>
      </c>
      <c r="BB288" s="8">
        <f t="shared" si="196"/>
        <v>-10.292479696734006</v>
      </c>
      <c r="BD288" s="32">
        <f t="shared" si="197"/>
        <v>-20</v>
      </c>
      <c r="BE288" s="32">
        <f t="shared" si="198"/>
        <v>-190</v>
      </c>
      <c r="BF288" s="32">
        <f t="shared" si="199"/>
        <v>-10</v>
      </c>
    </row>
    <row r="289" spans="22:58" x14ac:dyDescent="0.2">
      <c r="V289" s="27">
        <v>3.8500000000000099</v>
      </c>
      <c r="W289" s="32">
        <f t="shared" si="169"/>
        <v>70794.578438415469</v>
      </c>
      <c r="X289">
        <f t="shared" si="203"/>
        <v>-2.0749887507672389</v>
      </c>
      <c r="Y289" s="28">
        <f t="shared" si="170"/>
        <v>-44.917641053172339</v>
      </c>
      <c r="Z289" s="28">
        <f t="shared" si="171"/>
        <v>-89.674730821724069</v>
      </c>
      <c r="AA289" s="28">
        <f t="shared" si="172"/>
        <v>14.243963593253149</v>
      </c>
      <c r="AB289" s="28">
        <f t="shared" si="173"/>
        <v>-78.813685339779084</v>
      </c>
      <c r="AC289" s="28">
        <f t="shared" si="174"/>
        <v>1.4946667132437344E-2</v>
      </c>
      <c r="AD289" s="28">
        <f t="shared" si="175"/>
        <v>3.3603003364037152</v>
      </c>
      <c r="AE289" s="28">
        <f t="shared" si="176"/>
        <v>-32.733719543553995</v>
      </c>
      <c r="AF289" s="28">
        <f t="shared" si="177"/>
        <v>-165.12811582509943</v>
      </c>
      <c r="AG289" s="28">
        <f t="shared" si="200"/>
        <v>92.110410468749379</v>
      </c>
      <c r="AH289" s="28">
        <f t="shared" si="178"/>
        <v>-100.22530222836154</v>
      </c>
      <c r="AI289" s="28">
        <f t="shared" si="179"/>
        <v>-89.999441712992535</v>
      </c>
      <c r="AJ289" s="28">
        <f t="shared" si="180"/>
        <v>24.249573843837751</v>
      </c>
      <c r="AK289" s="28">
        <f t="shared" si="181"/>
        <v>86.485072408651746</v>
      </c>
      <c r="AL289" s="29">
        <f t="shared" si="182"/>
        <v>-0.92910653867180093</v>
      </c>
      <c r="AM289" s="28">
        <f t="shared" si="183"/>
        <v>-26.031224135722383</v>
      </c>
      <c r="AN289" s="28">
        <f t="shared" si="184"/>
        <v>15.205575545553787</v>
      </c>
      <c r="AO289" s="28">
        <f t="shared" si="185"/>
        <v>-29.545593440063172</v>
      </c>
      <c r="AP289">
        <f t="shared" si="201"/>
        <v>23.609121289162623</v>
      </c>
      <c r="AQ289">
        <f t="shared" si="202"/>
        <v>-26.020599913279625</v>
      </c>
      <c r="AR289" s="28">
        <f t="shared" si="186"/>
        <v>-19.939622622117213</v>
      </c>
      <c r="AS289" s="30">
        <f t="shared" si="187"/>
        <v>-194.67370926516259</v>
      </c>
      <c r="AT289" s="28">
        <f t="shared" si="188"/>
        <v>2.1733897397179878E-2</v>
      </c>
      <c r="AU289" s="28">
        <f t="shared" si="189"/>
        <v>4.0515215392232191</v>
      </c>
      <c r="AV289" s="29">
        <f t="shared" si="190"/>
        <v>-5.4470585774596118E-5</v>
      </c>
      <c r="AW289" s="28">
        <f t="shared" si="191"/>
        <v>-0.20291354846024962</v>
      </c>
      <c r="AX289" s="31">
        <f t="shared" si="192"/>
        <v>2.1679426811405281E-2</v>
      </c>
      <c r="AY289" s="28">
        <f t="shared" si="193"/>
        <v>3.8486079907629693</v>
      </c>
      <c r="AZ289" s="8">
        <f t="shared" si="194"/>
        <v>-19.917943195305806</v>
      </c>
      <c r="BA289" s="8">
        <f t="shared" si="195"/>
        <v>-190.82510127439963</v>
      </c>
      <c r="BB289" s="8">
        <f t="shared" si="196"/>
        <v>-10.825101274399628</v>
      </c>
      <c r="BD289" s="32">
        <f t="shared" si="197"/>
        <v>-20</v>
      </c>
      <c r="BE289" s="32">
        <f t="shared" si="198"/>
        <v>-191</v>
      </c>
      <c r="BF289" s="32">
        <f t="shared" si="199"/>
        <v>-11</v>
      </c>
    </row>
    <row r="290" spans="22:58" x14ac:dyDescent="0.2">
      <c r="V290" s="27">
        <v>3.8600000000000101</v>
      </c>
      <c r="W290" s="32">
        <f t="shared" si="169"/>
        <v>72443.596007500717</v>
      </c>
      <c r="X290">
        <f t="shared" si="203"/>
        <v>-2.0749887507672389</v>
      </c>
      <c r="Y290" s="28">
        <f t="shared" si="170"/>
        <v>-45.117634753694091</v>
      </c>
      <c r="Z290" s="28">
        <f t="shared" si="171"/>
        <v>-89.682134698469682</v>
      </c>
      <c r="AA290" s="28">
        <f t="shared" si="172"/>
        <v>14.436600842520434</v>
      </c>
      <c r="AB290" s="28">
        <f t="shared" si="173"/>
        <v>-79.062106688047734</v>
      </c>
      <c r="AC290" s="28">
        <f t="shared" si="174"/>
        <v>1.5649814161293601E-2</v>
      </c>
      <c r="AD290" s="28">
        <f t="shared" si="175"/>
        <v>3.438386129399853</v>
      </c>
      <c r="AE290" s="28">
        <f t="shared" si="176"/>
        <v>-32.740372847779604</v>
      </c>
      <c r="AF290" s="28">
        <f t="shared" si="177"/>
        <v>-165.30585525711757</v>
      </c>
      <c r="AG290" s="28">
        <f t="shared" si="200"/>
        <v>92.110410468749379</v>
      </c>
      <c r="AH290" s="28">
        <f t="shared" si="178"/>
        <v>-100.42530222834299</v>
      </c>
      <c r="AI290" s="28">
        <f t="shared" si="179"/>
        <v>-89.999454421156344</v>
      </c>
      <c r="AJ290" s="28">
        <f t="shared" si="180"/>
        <v>24.448839080083182</v>
      </c>
      <c r="AK290" s="28">
        <f t="shared" si="181"/>
        <v>86.564888115330888</v>
      </c>
      <c r="AL290" s="29">
        <f t="shared" si="182"/>
        <v>-0.96834920643930666</v>
      </c>
      <c r="AM290" s="28">
        <f t="shared" si="183"/>
        <v>-26.55514221904669</v>
      </c>
      <c r="AN290" s="28">
        <f t="shared" si="184"/>
        <v>15.165598114050269</v>
      </c>
      <c r="AO290" s="28">
        <f t="shared" si="185"/>
        <v>-29.989708524872146</v>
      </c>
      <c r="AP290">
        <f t="shared" si="201"/>
        <v>23.609121289162623</v>
      </c>
      <c r="AQ290">
        <f t="shared" si="202"/>
        <v>-26.020599913279625</v>
      </c>
      <c r="AR290" s="28">
        <f t="shared" si="186"/>
        <v>-19.986253357846337</v>
      </c>
      <c r="AS290" s="30">
        <f t="shared" si="187"/>
        <v>-195.29556378198973</v>
      </c>
      <c r="AT290" s="28">
        <f t="shared" si="188"/>
        <v>2.2755505548572953E-2</v>
      </c>
      <c r="AU290" s="28">
        <f t="shared" si="189"/>
        <v>4.1455683049347742</v>
      </c>
      <c r="AV290" s="29">
        <f t="shared" si="190"/>
        <v>-5.7037688536904483E-5</v>
      </c>
      <c r="AW290" s="28">
        <f t="shared" si="191"/>
        <v>-0.20763997126631487</v>
      </c>
      <c r="AX290" s="31">
        <f t="shared" si="192"/>
        <v>2.2698467860036049E-2</v>
      </c>
      <c r="AY290" s="28">
        <f t="shared" si="193"/>
        <v>3.9379283336684594</v>
      </c>
      <c r="AZ290" s="8">
        <f t="shared" si="194"/>
        <v>-19.963554889986302</v>
      </c>
      <c r="BA290" s="8">
        <f t="shared" si="195"/>
        <v>-191.35763544832128</v>
      </c>
      <c r="BB290" s="8">
        <f t="shared" si="196"/>
        <v>-11.357635448321275</v>
      </c>
      <c r="BD290" s="32">
        <f t="shared" si="197"/>
        <v>-20</v>
      </c>
      <c r="BE290" s="32">
        <f t="shared" si="198"/>
        <v>-191</v>
      </c>
      <c r="BF290" s="32">
        <f t="shared" si="199"/>
        <v>-11</v>
      </c>
    </row>
    <row r="291" spans="22:58" x14ac:dyDescent="0.2">
      <c r="V291" s="27">
        <v>3.8700000000000099</v>
      </c>
      <c r="W291" s="32">
        <f t="shared" si="169"/>
        <v>74131.024130093487</v>
      </c>
      <c r="X291">
        <f t="shared" si="203"/>
        <v>-2.0749887507672389</v>
      </c>
      <c r="Y291" s="28">
        <f t="shared" si="170"/>
        <v>-45.31762873773053</v>
      </c>
      <c r="Z291" s="28">
        <f t="shared" si="171"/>
        <v>-89.68937005266271</v>
      </c>
      <c r="AA291" s="28">
        <f t="shared" si="172"/>
        <v>14.629557798679611</v>
      </c>
      <c r="AB291" s="28">
        <f t="shared" si="173"/>
        <v>-79.30527621353707</v>
      </c>
      <c r="AC291" s="28">
        <f t="shared" si="174"/>
        <v>1.6385977491281796E-2</v>
      </c>
      <c r="AD291" s="28">
        <f t="shared" si="175"/>
        <v>3.5182775356861336</v>
      </c>
      <c r="AE291" s="28">
        <f t="shared" si="176"/>
        <v>-32.746673712326874</v>
      </c>
      <c r="AF291" s="28">
        <f t="shared" si="177"/>
        <v>-165.47636873051363</v>
      </c>
      <c r="AG291" s="28">
        <f t="shared" si="200"/>
        <v>92.110410468749379</v>
      </c>
      <c r="AH291" s="28">
        <f t="shared" si="178"/>
        <v>-100.62530222832527</v>
      </c>
      <c r="AI291" s="28">
        <f t="shared" si="179"/>
        <v>-89.999466840047006</v>
      </c>
      <c r="AJ291" s="28">
        <f t="shared" si="180"/>
        <v>24.648137270081087</v>
      </c>
      <c r="AK291" s="28">
        <f t="shared" si="181"/>
        <v>86.642899895018473</v>
      </c>
      <c r="AL291" s="29">
        <f t="shared" si="182"/>
        <v>-1.0090647745388228</v>
      </c>
      <c r="AM291" s="28">
        <f t="shared" si="183"/>
        <v>-27.086351490594129</v>
      </c>
      <c r="AN291" s="28">
        <f t="shared" si="184"/>
        <v>15.124180735966375</v>
      </c>
      <c r="AO291" s="28">
        <f t="shared" si="185"/>
        <v>-30.442918435622662</v>
      </c>
      <c r="AP291">
        <f t="shared" si="201"/>
        <v>23.609121289162623</v>
      </c>
      <c r="AQ291">
        <f t="shared" si="202"/>
        <v>-26.020599913279625</v>
      </c>
      <c r="AR291" s="28">
        <f t="shared" si="186"/>
        <v>-20.0339716004775</v>
      </c>
      <c r="AS291" s="30">
        <f t="shared" si="187"/>
        <v>-195.91928716613629</v>
      </c>
      <c r="AT291" s="28">
        <f t="shared" si="188"/>
        <v>2.3825003098789554E-2</v>
      </c>
      <c r="AU291" s="28">
        <f t="shared" si="189"/>
        <v>4.2417825371303106</v>
      </c>
      <c r="AV291" s="29">
        <f t="shared" si="190"/>
        <v>-5.9725773495817576E-5</v>
      </c>
      <c r="AW291" s="28">
        <f t="shared" si="191"/>
        <v>-0.21247648367635999</v>
      </c>
      <c r="AX291" s="31">
        <f t="shared" si="192"/>
        <v>2.3765277325293738E-2</v>
      </c>
      <c r="AY291" s="28">
        <f t="shared" si="193"/>
        <v>4.0293060534539507</v>
      </c>
      <c r="AZ291" s="8">
        <f t="shared" si="194"/>
        <v>-20.010206323152207</v>
      </c>
      <c r="BA291" s="8">
        <f t="shared" si="195"/>
        <v>-191.88998111268234</v>
      </c>
      <c r="BB291" s="8">
        <f t="shared" si="196"/>
        <v>-11.889981112682335</v>
      </c>
      <c r="BD291" s="32">
        <f t="shared" si="197"/>
        <v>-20</v>
      </c>
      <c r="BE291" s="32">
        <f t="shared" si="198"/>
        <v>-192</v>
      </c>
      <c r="BF291" s="32">
        <f t="shared" si="199"/>
        <v>-12</v>
      </c>
    </row>
    <row r="292" spans="22:58" x14ac:dyDescent="0.2">
      <c r="V292" s="27">
        <v>3.8800000000000101</v>
      </c>
      <c r="W292" s="32">
        <f t="shared" si="169"/>
        <v>75857.757502920154</v>
      </c>
      <c r="X292">
        <f t="shared" si="203"/>
        <v>-2.0749887507672389</v>
      </c>
      <c r="Y292" s="28">
        <f t="shared" si="170"/>
        <v>-45.517622992522149</v>
      </c>
      <c r="Z292" s="28">
        <f t="shared" si="171"/>
        <v>-89.696440719660146</v>
      </c>
      <c r="AA292" s="28">
        <f t="shared" si="172"/>
        <v>14.822821064910531</v>
      </c>
      <c r="AB292" s="28">
        <f t="shared" si="173"/>
        <v>-79.543287790324968</v>
      </c>
      <c r="AC292" s="28">
        <f t="shared" si="174"/>
        <v>1.7156701408023119E-2</v>
      </c>
      <c r="AD292" s="28">
        <f t="shared" si="175"/>
        <v>3.6000156714030229</v>
      </c>
      <c r="AE292" s="28">
        <f t="shared" si="176"/>
        <v>-32.752633976970834</v>
      </c>
      <c r="AF292" s="28">
        <f t="shared" si="177"/>
        <v>-165.63971283858211</v>
      </c>
      <c r="AG292" s="28">
        <f t="shared" si="200"/>
        <v>92.110410468749379</v>
      </c>
      <c r="AH292" s="28">
        <f t="shared" si="178"/>
        <v>-100.82530222830833</v>
      </c>
      <c r="AI292" s="28">
        <f t="shared" si="179"/>
        <v>-89.999478976249208</v>
      </c>
      <c r="AJ292" s="28">
        <f t="shared" si="180"/>
        <v>24.847466940846431</v>
      </c>
      <c r="AK292" s="28">
        <f t="shared" si="181"/>
        <v>86.71914795296027</v>
      </c>
      <c r="AL292" s="29">
        <f t="shared" si="182"/>
        <v>-1.0512940021990518</v>
      </c>
      <c r="AM292" s="28">
        <f t="shared" si="183"/>
        <v>-27.624768258496893</v>
      </c>
      <c r="AN292" s="28">
        <f t="shared" si="184"/>
        <v>15.081281179088426</v>
      </c>
      <c r="AO292" s="28">
        <f t="shared" si="185"/>
        <v>-30.90509928178583</v>
      </c>
      <c r="AP292">
        <f t="shared" si="201"/>
        <v>23.609121289162623</v>
      </c>
      <c r="AQ292">
        <f t="shared" si="202"/>
        <v>-26.020599913279625</v>
      </c>
      <c r="AR292" s="28">
        <f t="shared" si="186"/>
        <v>-20.082831421999408</v>
      </c>
      <c r="AS292" s="30">
        <f t="shared" si="187"/>
        <v>-196.54481212036794</v>
      </c>
      <c r="AT292" s="28">
        <f t="shared" si="188"/>
        <v>2.4944622300682673E-2</v>
      </c>
      <c r="AU292" s="28">
        <f t="shared" si="189"/>
        <v>4.3402130781385164</v>
      </c>
      <c r="AV292" s="29">
        <f t="shared" si="190"/>
        <v>-6.2540542215347133E-5</v>
      </c>
      <c r="AW292" s="28">
        <f t="shared" si="191"/>
        <v>-0.21742564979742215</v>
      </c>
      <c r="AX292" s="31">
        <f t="shared" si="192"/>
        <v>2.4882081758467324E-2</v>
      </c>
      <c r="AY292" s="28">
        <f t="shared" si="193"/>
        <v>4.1227874283410939</v>
      </c>
      <c r="AZ292" s="8">
        <f t="shared" si="194"/>
        <v>-20.057949340240942</v>
      </c>
      <c r="BA292" s="8">
        <f t="shared" si="195"/>
        <v>-192.42202469202684</v>
      </c>
      <c r="BB292" s="8">
        <f t="shared" si="196"/>
        <v>-12.422024692026838</v>
      </c>
      <c r="BD292" s="32">
        <f t="shared" si="197"/>
        <v>-20</v>
      </c>
      <c r="BE292" s="32">
        <f t="shared" si="198"/>
        <v>-192</v>
      </c>
      <c r="BF292" s="32">
        <f t="shared" si="199"/>
        <v>-12</v>
      </c>
    </row>
    <row r="293" spans="22:58" x14ac:dyDescent="0.2">
      <c r="V293" s="27">
        <v>3.8900000000000099</v>
      </c>
      <c r="W293" s="32">
        <f t="shared" si="169"/>
        <v>77624.711662870977</v>
      </c>
      <c r="X293">
        <f t="shared" si="203"/>
        <v>-2.0749887507672389</v>
      </c>
      <c r="Y293" s="28">
        <f t="shared" si="170"/>
        <v>-45.717617505883652</v>
      </c>
      <c r="Z293" s="28">
        <f t="shared" si="171"/>
        <v>-89.70335044756132</v>
      </c>
      <c r="AA293" s="28">
        <f t="shared" si="172"/>
        <v>15.016377764353507</v>
      </c>
      <c r="AB293" s="28">
        <f t="shared" si="173"/>
        <v>-79.77623474142375</v>
      </c>
      <c r="AC293" s="28">
        <f t="shared" si="174"/>
        <v>1.7963601852591292E-2</v>
      </c>
      <c r="AD293" s="28">
        <f t="shared" si="175"/>
        <v>3.6836425436222684</v>
      </c>
      <c r="AE293" s="28">
        <f t="shared" si="176"/>
        <v>-32.758264890444792</v>
      </c>
      <c r="AF293" s="28">
        <f t="shared" si="177"/>
        <v>-165.79594264536283</v>
      </c>
      <c r="AG293" s="28">
        <f t="shared" si="200"/>
        <v>92.110410468749379</v>
      </c>
      <c r="AH293" s="28">
        <f t="shared" si="178"/>
        <v>-101.02530222829218</v>
      </c>
      <c r="AI293" s="28">
        <f t="shared" si="179"/>
        <v>-89.999490836197722</v>
      </c>
      <c r="AJ293" s="28">
        <f t="shared" si="180"/>
        <v>25.046826684798241</v>
      </c>
      <c r="AK293" s="28">
        <f t="shared" si="181"/>
        <v>86.7936716360079</v>
      </c>
      <c r="AL293" s="29">
        <f t="shared" si="182"/>
        <v>-1.0950776926206092</v>
      </c>
      <c r="AM293" s="28">
        <f t="shared" si="183"/>
        <v>-28.170297583030514</v>
      </c>
      <c r="AN293" s="28">
        <f t="shared" si="184"/>
        <v>15.036857232634834</v>
      </c>
      <c r="AO293" s="28">
        <f t="shared" si="185"/>
        <v>-31.376116783220336</v>
      </c>
      <c r="AP293">
        <f t="shared" si="201"/>
        <v>23.609121289162623</v>
      </c>
      <c r="AQ293">
        <f t="shared" si="202"/>
        <v>-26.020599913279625</v>
      </c>
      <c r="AR293" s="28">
        <f t="shared" si="186"/>
        <v>-20.132886281926961</v>
      </c>
      <c r="AS293" s="30">
        <f t="shared" si="187"/>
        <v>-197.17205942858317</v>
      </c>
      <c r="AT293" s="28">
        <f t="shared" si="188"/>
        <v>2.6116698246951387E-2</v>
      </c>
      <c r="AU293" s="28">
        <f t="shared" si="189"/>
        <v>4.440909791843854</v>
      </c>
      <c r="AV293" s="29">
        <f t="shared" si="190"/>
        <v>-6.5487964942684057E-5</v>
      </c>
      <c r="AW293" s="28">
        <f t="shared" si="191"/>
        <v>-0.22249009344729825</v>
      </c>
      <c r="AX293" s="31">
        <f t="shared" si="192"/>
        <v>2.6051210282008703E-2</v>
      </c>
      <c r="AY293" s="28">
        <f t="shared" si="193"/>
        <v>4.2184196983965556</v>
      </c>
      <c r="AZ293" s="8">
        <f t="shared" si="194"/>
        <v>-20.106835071644952</v>
      </c>
      <c r="BA293" s="8">
        <f t="shared" si="195"/>
        <v>-192.95363973018661</v>
      </c>
      <c r="BB293" s="8">
        <f t="shared" si="196"/>
        <v>-12.953639730186609</v>
      </c>
      <c r="BD293" s="32">
        <f t="shared" si="197"/>
        <v>-20</v>
      </c>
      <c r="BE293" s="32">
        <f t="shared" si="198"/>
        <v>-193</v>
      </c>
      <c r="BF293" s="32">
        <f t="shared" si="199"/>
        <v>-13</v>
      </c>
    </row>
    <row r="294" spans="22:58" x14ac:dyDescent="0.2">
      <c r="V294" s="27">
        <v>3.9000000000000101</v>
      </c>
      <c r="W294" s="32">
        <f t="shared" si="169"/>
        <v>79432.823472430129</v>
      </c>
      <c r="X294">
        <f t="shared" si="203"/>
        <v>-2.0749887507672389</v>
      </c>
      <c r="Y294" s="28">
        <f t="shared" si="170"/>
        <v>-45.917612266178111</v>
      </c>
      <c r="Z294" s="28">
        <f t="shared" si="171"/>
        <v>-89.710102899190971</v>
      </c>
      <c r="AA294" s="28">
        <f t="shared" si="172"/>
        <v>15.21021552347583</v>
      </c>
      <c r="AB294" s="28">
        <f t="shared" si="173"/>
        <v>-80.0042097586241</v>
      </c>
      <c r="AC294" s="28">
        <f t="shared" si="174"/>
        <v>1.8808369691029243E-2</v>
      </c>
      <c r="AD294" s="28">
        <f t="shared" si="175"/>
        <v>3.7692010663936286</v>
      </c>
      <c r="AE294" s="28">
        <f t="shared" si="176"/>
        <v>-32.763577123778489</v>
      </c>
      <c r="AF294" s="28">
        <f t="shared" si="177"/>
        <v>-165.94511159142144</v>
      </c>
      <c r="AG294" s="28">
        <f t="shared" si="200"/>
        <v>92.110410468749379</v>
      </c>
      <c r="AH294" s="28">
        <f t="shared" si="178"/>
        <v>-101.22530222827676</v>
      </c>
      <c r="AI294" s="28">
        <f t="shared" si="179"/>
        <v>-89.999502426180854</v>
      </c>
      <c r="AJ294" s="28">
        <f t="shared" si="180"/>
        <v>25.246215156893843</v>
      </c>
      <c r="AK294" s="28">
        <f t="shared" si="181"/>
        <v>86.866509448413439</v>
      </c>
      <c r="AL294" s="29">
        <f t="shared" si="182"/>
        <v>-1.1404566065697006</v>
      </c>
      <c r="AM294" s="28">
        <f t="shared" si="183"/>
        <v>-28.722833024240508</v>
      </c>
      <c r="AN294" s="28">
        <f t="shared" si="184"/>
        <v>14.990866790796762</v>
      </c>
      <c r="AO294" s="28">
        <f t="shared" si="185"/>
        <v>-31.855826002007923</v>
      </c>
      <c r="AP294">
        <f t="shared" si="201"/>
        <v>23.609121289162623</v>
      </c>
      <c r="AQ294">
        <f t="shared" si="202"/>
        <v>-26.020599913279625</v>
      </c>
      <c r="AR294" s="28">
        <f t="shared" si="186"/>
        <v>-20.18418895709873</v>
      </c>
      <c r="AS294" s="30">
        <f t="shared" si="187"/>
        <v>-197.80093759342935</v>
      </c>
      <c r="AT294" s="28">
        <f t="shared" si="188"/>
        <v>2.7343673491850119E-2</v>
      </c>
      <c r="AU294" s="28">
        <f t="shared" si="189"/>
        <v>4.5439235793552584</v>
      </c>
      <c r="AV294" s="29">
        <f t="shared" si="190"/>
        <v>-6.8574293277995935E-5</v>
      </c>
      <c r="AW294" s="28">
        <f t="shared" si="191"/>
        <v>-0.22767249954431776</v>
      </c>
      <c r="AX294" s="31">
        <f t="shared" si="192"/>
        <v>2.7275099198572121E-2</v>
      </c>
      <c r="AY294" s="28">
        <f t="shared" si="193"/>
        <v>4.3162510798109404</v>
      </c>
      <c r="AZ294" s="8">
        <f t="shared" si="194"/>
        <v>-20.156913857900157</v>
      </c>
      <c r="BA294" s="8">
        <f t="shared" si="195"/>
        <v>-193.48468651361841</v>
      </c>
      <c r="BB294" s="8">
        <f t="shared" si="196"/>
        <v>-13.484686513618414</v>
      </c>
      <c r="BD294" s="32">
        <f t="shared" si="197"/>
        <v>-20</v>
      </c>
      <c r="BE294" s="32">
        <f t="shared" si="198"/>
        <v>-193</v>
      </c>
      <c r="BF294" s="32">
        <f t="shared" si="199"/>
        <v>-13</v>
      </c>
    </row>
    <row r="295" spans="22:58" x14ac:dyDescent="0.2">
      <c r="V295" s="27">
        <v>3.9100000000000099</v>
      </c>
      <c r="W295" s="32">
        <f t="shared" si="169"/>
        <v>81283.051616411802</v>
      </c>
      <c r="X295">
        <f t="shared" si="203"/>
        <v>-2.0749887507672389</v>
      </c>
      <c r="Y295" s="28">
        <f t="shared" si="170"/>
        <v>-46.117607262292225</v>
      </c>
      <c r="Z295" s="28">
        <f t="shared" si="171"/>
        <v>-89.716701654037649</v>
      </c>
      <c r="AA295" s="28">
        <f t="shared" si="172"/>
        <v>15.404322455656436</v>
      </c>
      <c r="AB295" s="28">
        <f t="shared" si="173"/>
        <v>-80.227304829027574</v>
      </c>
      <c r="AC295" s="28">
        <f t="shared" si="174"/>
        <v>1.9692774127725528E-2</v>
      </c>
      <c r="AD295" s="28">
        <f t="shared" si="175"/>
        <v>3.8567350768373405</v>
      </c>
      <c r="AE295" s="28">
        <f t="shared" si="176"/>
        <v>-32.768580783275304</v>
      </c>
      <c r="AF295" s="28">
        <f t="shared" si="177"/>
        <v>-166.08727140622787</v>
      </c>
      <c r="AG295" s="28">
        <f t="shared" si="200"/>
        <v>92.110410468749379</v>
      </c>
      <c r="AH295" s="28">
        <f t="shared" si="178"/>
        <v>-101.42530222826198</v>
      </c>
      <c r="AI295" s="28">
        <f t="shared" si="179"/>
        <v>-89.999513752343759</v>
      </c>
      <c r="AJ295" s="28">
        <f t="shared" si="180"/>
        <v>25.445631071885146</v>
      </c>
      <c r="AK295" s="28">
        <f t="shared" si="181"/>
        <v>86.937699067509598</v>
      </c>
      <c r="AL295" s="29">
        <f t="shared" si="182"/>
        <v>-1.1874713714743537</v>
      </c>
      <c r="AM295" s="28">
        <f t="shared" si="183"/>
        <v>-29.282256419931308</v>
      </c>
      <c r="AN295" s="28">
        <f t="shared" si="184"/>
        <v>14.943267940898187</v>
      </c>
      <c r="AO295" s="28">
        <f t="shared" si="185"/>
        <v>-32.344071104765469</v>
      </c>
      <c r="AP295">
        <f t="shared" si="201"/>
        <v>23.609121289162623</v>
      </c>
      <c r="AQ295">
        <f t="shared" si="202"/>
        <v>-26.020599913279625</v>
      </c>
      <c r="AR295" s="28">
        <f t="shared" si="186"/>
        <v>-20.236791466494118</v>
      </c>
      <c r="AS295" s="30">
        <f t="shared" si="187"/>
        <v>-198.43134251099335</v>
      </c>
      <c r="AT295" s="28">
        <f t="shared" si="188"/>
        <v>2.8628102869478131E-2</v>
      </c>
      <c r="AU295" s="28">
        <f t="shared" si="189"/>
        <v>4.6493063944800825</v>
      </c>
      <c r="AV295" s="29">
        <f t="shared" si="190"/>
        <v>-7.1806073438387895E-5</v>
      </c>
      <c r="AW295" s="28">
        <f t="shared" si="191"/>
        <v>-0.23297561552940746</v>
      </c>
      <c r="AX295" s="31">
        <f t="shared" si="192"/>
        <v>2.8556296796039743E-2</v>
      </c>
      <c r="AY295" s="28">
        <f t="shared" si="193"/>
        <v>4.4163307789506749</v>
      </c>
      <c r="AZ295" s="8">
        <f t="shared" si="194"/>
        <v>-20.208235169698078</v>
      </c>
      <c r="BA295" s="8">
        <f t="shared" si="195"/>
        <v>-194.01501173204267</v>
      </c>
      <c r="BB295" s="8">
        <f t="shared" si="196"/>
        <v>-14.015011732042666</v>
      </c>
      <c r="BD295" s="32">
        <f t="shared" si="197"/>
        <v>-20</v>
      </c>
      <c r="BE295" s="32">
        <f t="shared" si="198"/>
        <v>-194</v>
      </c>
      <c r="BF295" s="32">
        <f t="shared" si="199"/>
        <v>-14</v>
      </c>
    </row>
    <row r="296" spans="22:58" x14ac:dyDescent="0.2">
      <c r="V296" s="27">
        <v>3.9200000000000199</v>
      </c>
      <c r="W296" s="32">
        <f t="shared" si="169"/>
        <v>83176.377110270929</v>
      </c>
      <c r="X296">
        <f t="shared" si="203"/>
        <v>-2.0749887507672389</v>
      </c>
      <c r="Y296" s="28">
        <f t="shared" si="170"/>
        <v>-46.317602483613143</v>
      </c>
      <c r="Z296" s="28">
        <f t="shared" si="171"/>
        <v>-89.723150210147892</v>
      </c>
      <c r="AA296" s="28">
        <f t="shared" si="172"/>
        <v>15.598687145018211</v>
      </c>
      <c r="AB296" s="28">
        <f t="shared" si="173"/>
        <v>-80.445611167920489</v>
      </c>
      <c r="AC296" s="28">
        <f t="shared" si="174"/>
        <v>2.0618666268472717E-2</v>
      </c>
      <c r="AD296" s="28">
        <f t="shared" si="175"/>
        <v>3.9462893512611803</v>
      </c>
      <c r="AE296" s="28">
        <f t="shared" si="176"/>
        <v>-32.773285423093697</v>
      </c>
      <c r="AF296" s="28">
        <f t="shared" si="177"/>
        <v>-166.2224720268072</v>
      </c>
      <c r="AG296" s="28">
        <f t="shared" si="200"/>
        <v>92.110410468749379</v>
      </c>
      <c r="AH296" s="28">
        <f t="shared" si="178"/>
        <v>-101.62530222824812</v>
      </c>
      <c r="AI296" s="28">
        <f t="shared" si="179"/>
        <v>-89.999524820691718</v>
      </c>
      <c r="AJ296" s="28">
        <f t="shared" si="180"/>
        <v>25.645073201692668</v>
      </c>
      <c r="AK296" s="28">
        <f t="shared" si="181"/>
        <v>87.007277359262247</v>
      </c>
      <c r="AL296" s="29">
        <f t="shared" si="182"/>
        <v>-1.2361623862559654</v>
      </c>
      <c r="AM296" s="28">
        <f t="shared" si="183"/>
        <v>-29.848437697188285</v>
      </c>
      <c r="AN296" s="28">
        <f t="shared" si="184"/>
        <v>14.894019055937964</v>
      </c>
      <c r="AO296" s="28">
        <f t="shared" si="185"/>
        <v>-32.840685158617759</v>
      </c>
      <c r="AP296">
        <f t="shared" si="201"/>
        <v>23.609121289162623</v>
      </c>
      <c r="AQ296">
        <f t="shared" si="202"/>
        <v>-26.020599913279625</v>
      </c>
      <c r="AR296" s="28">
        <f t="shared" si="186"/>
        <v>-20.290744991272735</v>
      </c>
      <c r="AS296" s="30">
        <f t="shared" si="187"/>
        <v>-199.06315718542496</v>
      </c>
      <c r="AT296" s="28">
        <f t="shared" si="188"/>
        <v>2.9972658515876223E-2</v>
      </c>
      <c r="AU296" s="28">
        <f t="shared" si="189"/>
        <v>4.7571112589615971</v>
      </c>
      <c r="AV296" s="29">
        <f t="shared" si="190"/>
        <v>-7.5190160124719084E-5</v>
      </c>
      <c r="AW296" s="28">
        <f t="shared" si="191"/>
        <v>-0.23840225282121114</v>
      </c>
      <c r="AX296" s="31">
        <f t="shared" si="192"/>
        <v>2.9897468355751505E-2</v>
      </c>
      <c r="AY296" s="28">
        <f t="shared" si="193"/>
        <v>4.5187090061403863</v>
      </c>
      <c r="AZ296" s="8">
        <f t="shared" si="194"/>
        <v>-20.260847522916983</v>
      </c>
      <c r="BA296" s="8">
        <f t="shared" si="195"/>
        <v>-194.54444817928456</v>
      </c>
      <c r="BB296" s="8">
        <f t="shared" si="196"/>
        <v>-14.544448179284558</v>
      </c>
      <c r="BD296" s="32">
        <f t="shared" si="197"/>
        <v>-20</v>
      </c>
      <c r="BE296" s="32">
        <f t="shared" si="198"/>
        <v>-195</v>
      </c>
      <c r="BF296" s="32">
        <f t="shared" si="199"/>
        <v>-15</v>
      </c>
    </row>
    <row r="297" spans="22:58" x14ac:dyDescent="0.2">
      <c r="V297" s="27">
        <v>3.9300000000000099</v>
      </c>
      <c r="W297" s="32">
        <f t="shared" ref="W297:W360" si="204">10*10^V297</f>
        <v>85113.803820239584</v>
      </c>
      <c r="X297">
        <f t="shared" si="203"/>
        <v>-2.0749887507672389</v>
      </c>
      <c r="Y297" s="28">
        <f t="shared" ref="Y297:Y360" si="205">20*LOG(1/SQRT((W297/fp)^2+1))</f>
        <v>-46.517597920004754</v>
      </c>
      <c r="Z297" s="28">
        <f t="shared" ref="Z297:Z360" si="206">-180/PI()*ATAN(W297/fp)</f>
        <v>-89.729451985977619</v>
      </c>
      <c r="AA297" s="28">
        <f t="shared" ref="AA297:AA360" si="207">20*LOG(SQRT((W297/fzRHP)^2+1))</f>
        <v>15.793298630531323</v>
      </c>
      <c r="AB297" s="28">
        <f t="shared" ref="AB297:AB360" si="208">-180/PI()*ATAN(W297/fzRHP)</f>
        <v>-80.659219157647797</v>
      </c>
      <c r="AC297" s="28">
        <f t="shared" ref="AC297:AC360" si="209">20*LOG(SQRT((W297/fzESR)^2+1))</f>
        <v>2.1587982839184477E-2</v>
      </c>
      <c r="AD297" s="28">
        <f t="shared" ref="AD297:AD360" si="210">180/PI()*ATAN(W297/fzESR)</f>
        <v>4.0379096212779428</v>
      </c>
      <c r="AE297" s="28">
        <f t="shared" ref="AE297:AE360" si="211">X297+Y297+AA297+AC297</f>
        <v>-32.777700057401482</v>
      </c>
      <c r="AF297" s="28">
        <f t="shared" ref="AF297:AF360" si="212">Z297+AB297+AD297</f>
        <v>-166.35076152234745</v>
      </c>
      <c r="AG297" s="28">
        <f t="shared" si="200"/>
        <v>92.110410468749379</v>
      </c>
      <c r="AH297" s="28">
        <f t="shared" ref="AH297:AH360" si="213">20*LOG(1/SQRT((W297/fp_comp1)^2+1))</f>
        <v>-101.82530222823446</v>
      </c>
      <c r="AI297" s="28">
        <f t="shared" ref="AI297:AI360" si="214">-180/PI()*ATAN(W297/fp_comp1)</f>
        <v>-89.999535637093317</v>
      </c>
      <c r="AJ297" s="28">
        <f t="shared" ref="AJ297:AJ360" si="215">20*LOG(SQRT((W297/fz_comp)^2+1))</f>
        <v>25.844540372890634</v>
      </c>
      <c r="AK297" s="28">
        <f t="shared" ref="AK297:AK360" si="216">180/PI()*ATAN(W297/fz_comp)</f>
        <v>87.075280393682718</v>
      </c>
      <c r="AL297" s="29">
        <f t="shared" ref="AL297:AL360" si="217">20*LOG(1/SQRT((W297/fp_comp2)^2+1))</f>
        <v>-1.2865697221797516</v>
      </c>
      <c r="AM297" s="28">
        <f t="shared" ref="AM297:AM360" si="218">-180/PI()*ATAN(W297/fp_comp2)</f>
        <v>-30.421234720556665</v>
      </c>
      <c r="AN297" s="28">
        <f t="shared" ref="AN297:AN360" si="219">AG297+AH297+AJ297+AL297</f>
        <v>14.843078891225797</v>
      </c>
      <c r="AO297" s="28">
        <f t="shared" ref="AO297:AO360" si="220">AI297+AK297+AM297</f>
        <v>-33.345489963967267</v>
      </c>
      <c r="AP297">
        <f t="shared" si="201"/>
        <v>23.609121289162623</v>
      </c>
      <c r="AQ297">
        <f t="shared" si="202"/>
        <v>-26.020599913279625</v>
      </c>
      <c r="AR297" s="28">
        <f t="shared" ref="AR297:AR360" si="221">AE297+AN297+AP297+AQ297</f>
        <v>-20.346099790292687</v>
      </c>
      <c r="AS297" s="30">
        <f t="shared" ref="AS297:AS360" si="222">AF297+AO297</f>
        <v>-199.69625148631474</v>
      </c>
      <c r="AT297" s="28">
        <f t="shared" ref="AT297:AT360" si="223">20*LOG(SQRT((W297/fz_ff)^2+1))</f>
        <v>3.1380135102403596E-2</v>
      </c>
      <c r="AU297" s="28">
        <f t="shared" ref="AU297:AU360" si="224">180/PI()*ATAN(W297/fz_ff)</f>
        <v>4.8673922774336535</v>
      </c>
      <c r="AV297" s="29">
        <f t="shared" ref="AV297:AV360" si="225">20*LOG(1/SQRT((W297/fp_ff)^2+1))</f>
        <v>-7.8733731078078982E-5</v>
      </c>
      <c r="AW297" s="28">
        <f t="shared" ref="AW297:AW360" si="226">-180/PI()*ATAN(W297/fp_ff)</f>
        <v>-0.24395528830497346</v>
      </c>
      <c r="AX297" s="31">
        <f t="shared" ref="AX297:AX360" si="227">AT297+AV297</f>
        <v>3.1301401371325518E-2</v>
      </c>
      <c r="AY297" s="28">
        <f t="shared" ref="AY297:AY360" si="228">AU297+AW297</f>
        <v>4.6234369891286802</v>
      </c>
      <c r="AZ297" s="8">
        <f t="shared" ref="AZ297:AZ360" si="229">AR297+AX297</f>
        <v>-20.314798388921361</v>
      </c>
      <c r="BA297" s="8">
        <f t="shared" ref="BA297:BA360" si="230">AS297+AY297</f>
        <v>-195.07281449718604</v>
      </c>
      <c r="BB297" s="8">
        <f t="shared" ref="BB297:BB360" si="231">BA297+180</f>
        <v>-15.072814497186044</v>
      </c>
      <c r="BD297" s="32">
        <f t="shared" ref="BD297:BD360" si="232">ROUND(AZ297,0)</f>
        <v>-20</v>
      </c>
      <c r="BE297" s="32">
        <f t="shared" ref="BE297:BE360" si="233">ROUND(BA297,0)</f>
        <v>-195</v>
      </c>
      <c r="BF297" s="32">
        <f t="shared" ref="BF297:BF360" si="234">ROUND(BB297,0)</f>
        <v>-15</v>
      </c>
    </row>
    <row r="298" spans="22:58" x14ac:dyDescent="0.2">
      <c r="V298" s="27">
        <v>3.9400000000000199</v>
      </c>
      <c r="W298" s="32">
        <f t="shared" si="204"/>
        <v>87096.358995612216</v>
      </c>
      <c r="X298">
        <f t="shared" si="203"/>
        <v>-2.0749887507672389</v>
      </c>
      <c r="Y298" s="28">
        <f t="shared" si="205"/>
        <v>-46.717593561788497</v>
      </c>
      <c r="Z298" s="28">
        <f t="shared" si="206"/>
        <v>-89.735610322201637</v>
      </c>
      <c r="AA298" s="28">
        <f t="shared" si="207"/>
        <v>15.988146390414101</v>
      </c>
      <c r="AB298" s="28">
        <f t="shared" si="208"/>
        <v>-80.868218292163746</v>
      </c>
      <c r="AC298" s="28">
        <f t="shared" si="209"/>
        <v>2.2602750066490641E-2</v>
      </c>
      <c r="AD298" s="28">
        <f t="shared" si="210"/>
        <v>4.1316425899000828</v>
      </c>
      <c r="AE298" s="28">
        <f t="shared" si="211"/>
        <v>-32.781833172075146</v>
      </c>
      <c r="AF298" s="28">
        <f t="shared" si="212"/>
        <v>-166.47218602446532</v>
      </c>
      <c r="AG298" s="28">
        <f t="shared" si="200"/>
        <v>92.110410468749379</v>
      </c>
      <c r="AH298" s="28">
        <f t="shared" si="213"/>
        <v>-102.02530222822185</v>
      </c>
      <c r="AI298" s="28">
        <f t="shared" si="214"/>
        <v>-89.999546207283572</v>
      </c>
      <c r="AJ298" s="28">
        <f t="shared" si="215"/>
        <v>26.044031464303437</v>
      </c>
      <c r="AK298" s="28">
        <f t="shared" si="216"/>
        <v>87.141743460091092</v>
      </c>
      <c r="AL298" s="29">
        <f t="shared" si="217"/>
        <v>-1.3387330200618506</v>
      </c>
      <c r="AM298" s="28">
        <f t="shared" si="218"/>
        <v>-31.00049317994365</v>
      </c>
      <c r="AN298" s="28">
        <f t="shared" si="219"/>
        <v>14.790406684769119</v>
      </c>
      <c r="AO298" s="28">
        <f t="shared" si="220"/>
        <v>-33.858295927136126</v>
      </c>
      <c r="AP298">
        <f t="shared" si="201"/>
        <v>23.609121289162623</v>
      </c>
      <c r="AQ298">
        <f t="shared" si="202"/>
        <v>-26.020599913279625</v>
      </c>
      <c r="AR298" s="28">
        <f t="shared" si="221"/>
        <v>-20.402905111423031</v>
      </c>
      <c r="AS298" s="30">
        <f t="shared" si="222"/>
        <v>-200.33048195160143</v>
      </c>
      <c r="AT298" s="28">
        <f t="shared" si="223"/>
        <v>3.2853455287969062E-2</v>
      </c>
      <c r="AU298" s="28">
        <f t="shared" si="224"/>
        <v>4.9802046520462868</v>
      </c>
      <c r="AV298" s="29">
        <f t="shared" si="225"/>
        <v>-8.244430228543747E-5</v>
      </c>
      <c r="AW298" s="28">
        <f t="shared" si="226"/>
        <v>-0.24963766585610594</v>
      </c>
      <c r="AX298" s="31">
        <f t="shared" si="227"/>
        <v>3.2771010985683621E-2</v>
      </c>
      <c r="AY298" s="28">
        <f t="shared" si="228"/>
        <v>4.7305669861901807</v>
      </c>
      <c r="AZ298" s="8">
        <f t="shared" si="229"/>
        <v>-20.370134100437348</v>
      </c>
      <c r="BA298" s="8">
        <f t="shared" si="230"/>
        <v>-195.59991496541124</v>
      </c>
      <c r="BB298" s="8">
        <f t="shared" si="231"/>
        <v>-15.599914965411244</v>
      </c>
      <c r="BD298" s="32">
        <f t="shared" si="232"/>
        <v>-20</v>
      </c>
      <c r="BE298" s="32">
        <f t="shared" si="233"/>
        <v>-196</v>
      </c>
      <c r="BF298" s="32">
        <f t="shared" si="234"/>
        <v>-16</v>
      </c>
    </row>
    <row r="299" spans="22:58" x14ac:dyDescent="0.2">
      <c r="V299" s="27">
        <v>3.9500000000000202</v>
      </c>
      <c r="W299" s="32">
        <f t="shared" si="204"/>
        <v>89125.093813378786</v>
      </c>
      <c r="X299">
        <f t="shared" si="203"/>
        <v>-2.0749887507672389</v>
      </c>
      <c r="Y299" s="28">
        <f t="shared" si="205"/>
        <v>-46.917589399720001</v>
      </c>
      <c r="Z299" s="28">
        <f t="shared" si="206"/>
        <v>-89.741628483481776</v>
      </c>
      <c r="AA299" s="28">
        <f t="shared" si="207"/>
        <v>16.183220326841543</v>
      </c>
      <c r="AB299" s="28">
        <f t="shared" si="208"/>
        <v>-81.072697126930706</v>
      </c>
      <c r="AC299" s="28">
        <f t="shared" si="209"/>
        <v>2.3665087726530695E-2</v>
      </c>
      <c r="AD299" s="28">
        <f t="shared" si="210"/>
        <v>4.2275359475798906</v>
      </c>
      <c r="AE299" s="28">
        <f t="shared" si="211"/>
        <v>-32.78569273591917</v>
      </c>
      <c r="AF299" s="28">
        <f t="shared" si="212"/>
        <v>-166.58678966283259</v>
      </c>
      <c r="AG299" s="28">
        <f t="shared" si="200"/>
        <v>92.110410468749379</v>
      </c>
      <c r="AH299" s="28">
        <f t="shared" si="213"/>
        <v>-102.22530222820959</v>
      </c>
      <c r="AI299" s="28">
        <f t="shared" si="214"/>
        <v>-89.999556536866891</v>
      </c>
      <c r="AJ299" s="28">
        <f t="shared" si="215"/>
        <v>26.243545404700555</v>
      </c>
      <c r="AK299" s="28">
        <f t="shared" si="216"/>
        <v>87.206701082217705</v>
      </c>
      <c r="AL299" s="29">
        <f t="shared" si="217"/>
        <v>-1.3926913842205186</v>
      </c>
      <c r="AM299" s="28">
        <f t="shared" si="218"/>
        <v>-31.58604652115481</v>
      </c>
      <c r="AN299" s="28">
        <f t="shared" si="219"/>
        <v>14.735962261019829</v>
      </c>
      <c r="AO299" s="28">
        <f t="shared" si="220"/>
        <v>-34.378901975803998</v>
      </c>
      <c r="AP299">
        <f t="shared" si="201"/>
        <v>23.609121289162623</v>
      </c>
      <c r="AQ299">
        <f t="shared" si="202"/>
        <v>-26.020599913279625</v>
      </c>
      <c r="AR299" s="28">
        <f t="shared" si="221"/>
        <v>-20.461209099016344</v>
      </c>
      <c r="AS299" s="30">
        <f t="shared" si="222"/>
        <v>-200.9656916386366</v>
      </c>
      <c r="AT299" s="28">
        <f t="shared" si="223"/>
        <v>3.4395675397822435E-2</v>
      </c>
      <c r="AU299" s="28">
        <f t="shared" si="224"/>
        <v>5.0956046967048607</v>
      </c>
      <c r="AV299" s="29">
        <f t="shared" si="225"/>
        <v>-8.6329743931883618E-5</v>
      </c>
      <c r="AW299" s="28">
        <f t="shared" si="226"/>
        <v>-0.25545239789899532</v>
      </c>
      <c r="AX299" s="31">
        <f t="shared" si="227"/>
        <v>3.4309345653890551E-2</v>
      </c>
      <c r="AY299" s="28">
        <f t="shared" si="228"/>
        <v>4.8401522988058652</v>
      </c>
      <c r="AZ299" s="8">
        <f t="shared" si="229"/>
        <v>-20.426899753362452</v>
      </c>
      <c r="BA299" s="8">
        <f t="shared" si="230"/>
        <v>-196.12553933983074</v>
      </c>
      <c r="BB299" s="8">
        <f t="shared" si="231"/>
        <v>-16.125539339830738</v>
      </c>
      <c r="BD299" s="32">
        <f t="shared" si="232"/>
        <v>-20</v>
      </c>
      <c r="BE299" s="32">
        <f t="shared" si="233"/>
        <v>-196</v>
      </c>
      <c r="BF299" s="32">
        <f t="shared" si="234"/>
        <v>-16</v>
      </c>
    </row>
    <row r="300" spans="22:58" x14ac:dyDescent="0.2">
      <c r="V300" s="27">
        <v>3.9600000000000199</v>
      </c>
      <c r="W300" s="32">
        <f t="shared" si="204"/>
        <v>91201.083935595307</v>
      </c>
      <c r="X300">
        <f t="shared" si="203"/>
        <v>-2.0749887507672389</v>
      </c>
      <c r="Y300" s="28">
        <f t="shared" si="205"/>
        <v>-47.117585424971722</v>
      </c>
      <c r="Z300" s="28">
        <f t="shared" si="206"/>
        <v>-89.747509660195362</v>
      </c>
      <c r="AA300" s="28">
        <f t="shared" si="207"/>
        <v>16.378510750986987</v>
      </c>
      <c r="AB300" s="28">
        <f t="shared" si="208"/>
        <v>-81.272743233869392</v>
      </c>
      <c r="AC300" s="28">
        <f t="shared" si="209"/>
        <v>2.4777213368549822E-2</v>
      </c>
      <c r="AD300" s="28">
        <f t="shared" si="210"/>
        <v>4.3256383881698284</v>
      </c>
      <c r="AE300" s="28">
        <f t="shared" si="211"/>
        <v>-32.789286211383427</v>
      </c>
      <c r="AF300" s="28">
        <f t="shared" si="212"/>
        <v>-166.69461450589492</v>
      </c>
      <c r="AG300" s="28">
        <f t="shared" si="200"/>
        <v>92.110410468749379</v>
      </c>
      <c r="AH300" s="28">
        <f t="shared" si="213"/>
        <v>-102.42530222819788</v>
      </c>
      <c r="AI300" s="28">
        <f t="shared" si="214"/>
        <v>-89.999566631320207</v>
      </c>
      <c r="AJ300" s="28">
        <f t="shared" si="215"/>
        <v>26.443081170595924</v>
      </c>
      <c r="AK300" s="28">
        <f t="shared" si="216"/>
        <v>87.270187033137915</v>
      </c>
      <c r="AL300" s="29">
        <f t="shared" si="217"/>
        <v>-1.4484832736164766</v>
      </c>
      <c r="AM300" s="28">
        <f t="shared" si="218"/>
        <v>-32.177715921872171</v>
      </c>
      <c r="AN300" s="28">
        <f t="shared" si="219"/>
        <v>14.679706137530948</v>
      </c>
      <c r="AO300" s="28">
        <f t="shared" si="220"/>
        <v>-34.907095520054462</v>
      </c>
      <c r="AP300">
        <f t="shared" si="201"/>
        <v>23.609121289162623</v>
      </c>
      <c r="AQ300">
        <f t="shared" si="202"/>
        <v>-26.020599913279625</v>
      </c>
      <c r="AR300" s="28">
        <f t="shared" si="221"/>
        <v>-20.52105869796948</v>
      </c>
      <c r="AS300" s="30">
        <f t="shared" si="222"/>
        <v>-201.60171002594939</v>
      </c>
      <c r="AT300" s="28">
        <f t="shared" si="223"/>
        <v>3.6009991336826717E-2</v>
      </c>
      <c r="AU300" s="28">
        <f t="shared" si="224"/>
        <v>5.2136498508717439</v>
      </c>
      <c r="AV300" s="29">
        <f t="shared" si="225"/>
        <v>-9.0398297072470652E-5</v>
      </c>
      <c r="AW300" s="28">
        <f t="shared" si="226"/>
        <v>-0.26140256700216041</v>
      </c>
      <c r="AX300" s="31">
        <f t="shared" si="227"/>
        <v>3.5919593039754248E-2</v>
      </c>
      <c r="AY300" s="28">
        <f t="shared" si="228"/>
        <v>4.9522472838695837</v>
      </c>
      <c r="AZ300" s="8">
        <f t="shared" si="229"/>
        <v>-20.485139104929726</v>
      </c>
      <c r="BA300" s="8">
        <f t="shared" si="230"/>
        <v>-196.64946274207981</v>
      </c>
      <c r="BB300" s="8">
        <f t="shared" si="231"/>
        <v>-16.649462742079805</v>
      </c>
      <c r="BD300" s="32">
        <f t="shared" si="232"/>
        <v>-20</v>
      </c>
      <c r="BE300" s="32">
        <f t="shared" si="233"/>
        <v>-197</v>
      </c>
      <c r="BF300" s="32">
        <f t="shared" si="234"/>
        <v>-17</v>
      </c>
    </row>
    <row r="301" spans="22:58" x14ac:dyDescent="0.2">
      <c r="V301" s="27">
        <v>3.9700000000000202</v>
      </c>
      <c r="W301" s="32">
        <f t="shared" si="204"/>
        <v>93325.430079703525</v>
      </c>
      <c r="X301">
        <f t="shared" si="203"/>
        <v>-2.0749887507672389</v>
      </c>
      <c r="Y301" s="28">
        <f t="shared" si="205"/>
        <v>-47.317581629113185</v>
      </c>
      <c r="Z301" s="28">
        <f t="shared" si="206"/>
        <v>-89.753256970124127</v>
      </c>
      <c r="AA301" s="28">
        <f t="shared" si="207"/>
        <v>16.574008368401383</v>
      </c>
      <c r="AB301" s="28">
        <f t="shared" si="208"/>
        <v>-81.468443161054665</v>
      </c>
      <c r="AC301" s="28">
        <f t="shared" si="209"/>
        <v>2.5941446719984614E-2</v>
      </c>
      <c r="AD301" s="28">
        <f t="shared" si="210"/>
        <v>4.4259996247663391</v>
      </c>
      <c r="AE301" s="28">
        <f t="shared" si="211"/>
        <v>-32.792620564759062</v>
      </c>
      <c r="AF301" s="28">
        <f t="shared" si="212"/>
        <v>-166.79570050641246</v>
      </c>
      <c r="AG301" s="28">
        <f t="shared" si="200"/>
        <v>92.110410468749379</v>
      </c>
      <c r="AH301" s="28">
        <f t="shared" si="213"/>
        <v>-102.62530222818668</v>
      </c>
      <c r="AI301" s="28">
        <f t="shared" si="214"/>
        <v>-89.999576495995711</v>
      </c>
      <c r="AJ301" s="28">
        <f t="shared" si="215"/>
        <v>26.64263778413914</v>
      </c>
      <c r="AK301" s="28">
        <f t="shared" si="216"/>
        <v>87.332234350029736</v>
      </c>
      <c r="AL301" s="29">
        <f t="shared" si="217"/>
        <v>-1.5061463906746293</v>
      </c>
      <c r="AM301" s="28">
        <f t="shared" si="218"/>
        <v>-32.775310315626236</v>
      </c>
      <c r="AN301" s="28">
        <f t="shared" si="219"/>
        <v>14.621599634027206</v>
      </c>
      <c r="AO301" s="28">
        <f t="shared" si="220"/>
        <v>-35.44265246159221</v>
      </c>
      <c r="AP301">
        <f t="shared" si="201"/>
        <v>23.609121289162623</v>
      </c>
      <c r="AQ301">
        <f t="shared" si="202"/>
        <v>-26.020599913279625</v>
      </c>
      <c r="AR301" s="28">
        <f t="shared" si="221"/>
        <v>-20.582499554848859</v>
      </c>
      <c r="AS301" s="30">
        <f t="shared" si="222"/>
        <v>-202.23835296800468</v>
      </c>
      <c r="AT301" s="28">
        <f t="shared" si="223"/>
        <v>3.7699744745114262E-2</v>
      </c>
      <c r="AU301" s="28">
        <f t="shared" si="224"/>
        <v>5.3343986928647951</v>
      </c>
      <c r="AV301" s="29">
        <f t="shared" si="225"/>
        <v>-9.4658591131693739E-5</v>
      </c>
      <c r="AW301" s="28">
        <f t="shared" si="226"/>
        <v>-0.26749132751035182</v>
      </c>
      <c r="AX301" s="31">
        <f t="shared" si="227"/>
        <v>3.7605086153982566E-2</v>
      </c>
      <c r="AY301" s="28">
        <f t="shared" si="228"/>
        <v>5.0669073653544432</v>
      </c>
      <c r="AZ301" s="8">
        <f t="shared" si="229"/>
        <v>-20.544894468694878</v>
      </c>
      <c r="BA301" s="8">
        <f t="shared" si="230"/>
        <v>-197.17144560265024</v>
      </c>
      <c r="BB301" s="8">
        <f t="shared" si="231"/>
        <v>-17.171445602650238</v>
      </c>
      <c r="BD301" s="32">
        <f t="shared" si="232"/>
        <v>-21</v>
      </c>
      <c r="BE301" s="32">
        <f t="shared" si="233"/>
        <v>-197</v>
      </c>
      <c r="BF301" s="32">
        <f t="shared" si="234"/>
        <v>-17</v>
      </c>
    </row>
    <row r="302" spans="22:58" x14ac:dyDescent="0.2">
      <c r="V302" s="27">
        <v>3.98000000000002</v>
      </c>
      <c r="W302" s="32">
        <f t="shared" si="204"/>
        <v>95499.258602148111</v>
      </c>
      <c r="X302">
        <f t="shared" si="203"/>
        <v>-2.0749887507672389</v>
      </c>
      <c r="Y302" s="28">
        <f t="shared" si="205"/>
        <v>-47.51757800409333</v>
      </c>
      <c r="Z302" s="28">
        <f t="shared" si="206"/>
        <v>-89.758873460104965</v>
      </c>
      <c r="AA302" s="28">
        <f t="shared" si="207"/>
        <v>16.769704264744909</v>
      </c>
      <c r="AB302" s="28">
        <f t="shared" si="208"/>
        <v>-81.659882396876</v>
      </c>
      <c r="AC302" s="28">
        <f t="shared" si="209"/>
        <v>2.7160214279960435E-2</v>
      </c>
      <c r="AD302" s="28">
        <f t="shared" si="210"/>
        <v>4.5286704054038536</v>
      </c>
      <c r="AE302" s="28">
        <f t="shared" si="211"/>
        <v>-32.795702275835701</v>
      </c>
      <c r="AF302" s="28">
        <f t="shared" si="212"/>
        <v>-166.89008545157711</v>
      </c>
      <c r="AG302" s="28">
        <f t="shared" si="200"/>
        <v>92.110410468749379</v>
      </c>
      <c r="AH302" s="28">
        <f t="shared" si="213"/>
        <v>-102.825302228176</v>
      </c>
      <c r="AI302" s="28">
        <f t="shared" si="214"/>
        <v>-89.999586136123781</v>
      </c>
      <c r="AJ302" s="28">
        <f t="shared" si="215"/>
        <v>26.842214311099273</v>
      </c>
      <c r="AK302" s="28">
        <f t="shared" si="216"/>
        <v>87.392875348749243</v>
      </c>
      <c r="AL302" s="29">
        <f t="shared" si="217"/>
        <v>-1.5657175683328493</v>
      </c>
      <c r="AM302" s="28">
        <f t="shared" si="218"/>
        <v>-33.378626466108521</v>
      </c>
      <c r="AN302" s="28">
        <f t="shared" si="219"/>
        <v>14.561604983339803</v>
      </c>
      <c r="AO302" s="28">
        <f t="shared" si="220"/>
        <v>-35.98533725348306</v>
      </c>
      <c r="AP302">
        <f t="shared" si="201"/>
        <v>23.609121289162623</v>
      </c>
      <c r="AQ302">
        <f t="shared" si="202"/>
        <v>-26.020599913279625</v>
      </c>
      <c r="AR302" s="28">
        <f t="shared" si="221"/>
        <v>-20.645575916612898</v>
      </c>
      <c r="AS302" s="30">
        <f t="shared" si="222"/>
        <v>-202.87542270506017</v>
      </c>
      <c r="AT302" s="28">
        <f t="shared" si="223"/>
        <v>3.9468429404244103E-2</v>
      </c>
      <c r="AU302" s="28">
        <f t="shared" si="224"/>
        <v>5.4579109525897627</v>
      </c>
      <c r="AV302" s="29">
        <f t="shared" si="225"/>
        <v>-9.9119662184334815E-5</v>
      </c>
      <c r="AW302" s="28">
        <f t="shared" si="226"/>
        <v>-0.2737219072145825</v>
      </c>
      <c r="AX302" s="31">
        <f t="shared" si="227"/>
        <v>3.9369309742059766E-2</v>
      </c>
      <c r="AY302" s="28">
        <f t="shared" si="228"/>
        <v>5.18418904537518</v>
      </c>
      <c r="AZ302" s="8">
        <f t="shared" si="229"/>
        <v>-20.606206606870838</v>
      </c>
      <c r="BA302" s="8">
        <f t="shared" si="230"/>
        <v>-197.691233659685</v>
      </c>
      <c r="BB302" s="8">
        <f t="shared" si="231"/>
        <v>-17.691233659684997</v>
      </c>
      <c r="BD302" s="32">
        <f t="shared" si="232"/>
        <v>-21</v>
      </c>
      <c r="BE302" s="32">
        <f t="shared" si="233"/>
        <v>-198</v>
      </c>
      <c r="BF302" s="32">
        <f t="shared" si="234"/>
        <v>-18</v>
      </c>
    </row>
    <row r="303" spans="22:58" x14ac:dyDescent="0.2">
      <c r="V303" s="27">
        <v>3.9900000000000202</v>
      </c>
      <c r="W303" s="32">
        <f t="shared" si="204"/>
        <v>97723.722095585676</v>
      </c>
      <c r="X303">
        <f t="shared" si="203"/>
        <v>-2.0749887507672389</v>
      </c>
      <c r="Y303" s="28">
        <f t="shared" si="205"/>
        <v>-47.717574542223417</v>
      </c>
      <c r="Z303" s="28">
        <f t="shared" si="206"/>
        <v>-89.764362107643194</v>
      </c>
      <c r="AA303" s="28">
        <f t="shared" si="207"/>
        <v>16.965589891877478</v>
      </c>
      <c r="AB303" s="28">
        <f t="shared" si="208"/>
        <v>-81.847145338387307</v>
      </c>
      <c r="AC303" s="28">
        <f t="shared" si="209"/>
        <v>2.843605410830299E-2</v>
      </c>
      <c r="AD303" s="28">
        <f t="shared" si="210"/>
        <v>4.6337025285598754</v>
      </c>
      <c r="AE303" s="28">
        <f t="shared" si="211"/>
        <v>-32.798537347004874</v>
      </c>
      <c r="AF303" s="28">
        <f t="shared" si="212"/>
        <v>-166.97780491747062</v>
      </c>
      <c r="AG303" s="28">
        <f t="shared" si="200"/>
        <v>92.110410468749379</v>
      </c>
      <c r="AH303" s="28">
        <f t="shared" si="213"/>
        <v>-103.0253022281658</v>
      </c>
      <c r="AI303" s="28">
        <f t="shared" si="214"/>
        <v>-89.999595556815748</v>
      </c>
      <c r="AJ303" s="28">
        <f t="shared" si="215"/>
        <v>27.041809858935906</v>
      </c>
      <c r="AK303" s="28">
        <f t="shared" si="216"/>
        <v>87.452141638217284</v>
      </c>
      <c r="AL303" s="29">
        <f t="shared" si="217"/>
        <v>-1.6272326559094488</v>
      </c>
      <c r="AM303" s="28">
        <f t="shared" si="218"/>
        <v>-33.987449093865642</v>
      </c>
      <c r="AN303" s="28">
        <f t="shared" si="219"/>
        <v>14.499685443610037</v>
      </c>
      <c r="AO303" s="28">
        <f t="shared" si="220"/>
        <v>-36.534903012464106</v>
      </c>
      <c r="AP303">
        <f t="shared" si="201"/>
        <v>23.609121289162623</v>
      </c>
      <c r="AQ303">
        <f t="shared" si="202"/>
        <v>-26.020599913279625</v>
      </c>
      <c r="AR303" s="28">
        <f t="shared" si="221"/>
        <v>-20.710330527511839</v>
      </c>
      <c r="AS303" s="30">
        <f t="shared" si="222"/>
        <v>-203.51270792993472</v>
      </c>
      <c r="AT303" s="28">
        <f t="shared" si="223"/>
        <v>4.131969790199478E-2</v>
      </c>
      <c r="AU303" s="28">
        <f t="shared" si="224"/>
        <v>5.5842475236354625</v>
      </c>
      <c r="AV303" s="29">
        <f t="shared" si="225"/>
        <v>-1.0379097212570552E-4</v>
      </c>
      <c r="AW303" s="28">
        <f t="shared" si="226"/>
        <v>-0.28009760906091719</v>
      </c>
      <c r="AX303" s="31">
        <f t="shared" si="227"/>
        <v>4.1215906929869074E-2</v>
      </c>
      <c r="AY303" s="28">
        <f t="shared" si="228"/>
        <v>5.3041499145745457</v>
      </c>
      <c r="AZ303" s="8">
        <f t="shared" si="229"/>
        <v>-20.669114620581972</v>
      </c>
      <c r="BA303" s="8">
        <f t="shared" si="230"/>
        <v>-198.20855801536018</v>
      </c>
      <c r="BB303" s="8">
        <f t="shared" si="231"/>
        <v>-18.208558015360182</v>
      </c>
      <c r="BD303" s="32">
        <f t="shared" si="232"/>
        <v>-21</v>
      </c>
      <c r="BE303" s="32">
        <f t="shared" si="233"/>
        <v>-198</v>
      </c>
      <c r="BF303" s="32">
        <f t="shared" si="234"/>
        <v>-18</v>
      </c>
    </row>
    <row r="304" spans="22:58" x14ac:dyDescent="0.2">
      <c r="V304" s="27">
        <v>4.0000000000000204</v>
      </c>
      <c r="W304" s="41">
        <f t="shared" si="204"/>
        <v>100000.00000000471</v>
      </c>
      <c r="X304">
        <f t="shared" si="203"/>
        <v>-2.0749887507672389</v>
      </c>
      <c r="Y304" s="28">
        <f t="shared" si="205"/>
        <v>-47.91757123616074</v>
      </c>
      <c r="Z304" s="28">
        <f t="shared" si="206"/>
        <v>-89.769725822489221</v>
      </c>
      <c r="AA304" s="28">
        <f t="shared" si="207"/>
        <v>17.161657054314201</v>
      </c>
      <c r="AB304" s="28">
        <f t="shared" si="208"/>
        <v>-82.030315263583404</v>
      </c>
      <c r="AC304" s="28">
        <f t="shared" si="209"/>
        <v>2.9771620817296493E-2</v>
      </c>
      <c r="AD304" s="28">
        <f t="shared" si="210"/>
        <v>4.7411488584297592</v>
      </c>
      <c r="AE304" s="28">
        <f t="shared" si="211"/>
        <v>-32.801131311796482</v>
      </c>
      <c r="AF304" s="28">
        <f t="shared" si="212"/>
        <v>-167.05889222764284</v>
      </c>
      <c r="AG304" s="28">
        <f t="shared" si="200"/>
        <v>92.110410468749379</v>
      </c>
      <c r="AH304" s="28">
        <f t="shared" si="213"/>
        <v>-103.22530222815607</v>
      </c>
      <c r="AI304" s="28">
        <f t="shared" si="214"/>
        <v>-89.999604763066586</v>
      </c>
      <c r="AJ304" s="28">
        <f t="shared" si="215"/>
        <v>27.241423574953998</v>
      </c>
      <c r="AK304" s="28">
        <f t="shared" si="216"/>
        <v>87.510064134612705</v>
      </c>
      <c r="AL304" s="29">
        <f t="shared" si="217"/>
        <v>-1.6907264044253854</v>
      </c>
      <c r="AM304" s="28">
        <f t="shared" si="218"/>
        <v>-34.601551057091619</v>
      </c>
      <c r="AN304" s="28">
        <f t="shared" si="219"/>
        <v>14.435805411121924</v>
      </c>
      <c r="AO304" s="28">
        <f t="shared" si="220"/>
        <v>-37.0910916855455</v>
      </c>
      <c r="AP304">
        <f t="shared" si="201"/>
        <v>23.609121289162623</v>
      </c>
      <c r="AQ304">
        <f t="shared" si="202"/>
        <v>-26.020599913279625</v>
      </c>
      <c r="AR304" s="28">
        <f t="shared" si="221"/>
        <v>-20.776804524791558</v>
      </c>
      <c r="AS304" s="30">
        <f t="shared" si="222"/>
        <v>-204.14998391318835</v>
      </c>
      <c r="AT304" s="28">
        <f t="shared" si="223"/>
        <v>4.3257368563994446E-2</v>
      </c>
      <c r="AU304" s="28">
        <f t="shared" si="224"/>
        <v>5.7134704746565177</v>
      </c>
      <c r="AV304" s="29">
        <f t="shared" si="225"/>
        <v>-1.0868242873806549E-4</v>
      </c>
      <c r="AW304" s="28">
        <f t="shared" si="226"/>
        <v>-0.28662181289892402</v>
      </c>
      <c r="AX304" s="31">
        <f t="shared" si="227"/>
        <v>4.3148686135256381E-2</v>
      </c>
      <c r="AY304" s="28">
        <f t="shared" si="228"/>
        <v>5.4268486617575933</v>
      </c>
      <c r="AZ304" s="8">
        <f t="shared" si="229"/>
        <v>-20.733655838656301</v>
      </c>
      <c r="BA304" s="8">
        <f t="shared" si="230"/>
        <v>-198.72313525143076</v>
      </c>
      <c r="BB304" s="8">
        <f t="shared" si="231"/>
        <v>-18.723135251430762</v>
      </c>
      <c r="BD304" s="32">
        <f t="shared" si="232"/>
        <v>-21</v>
      </c>
      <c r="BE304" s="32">
        <f t="shared" si="233"/>
        <v>-199</v>
      </c>
      <c r="BF304" s="32">
        <f t="shared" si="234"/>
        <v>-19</v>
      </c>
    </row>
    <row r="305" spans="22:58" x14ac:dyDescent="0.2">
      <c r="V305" s="27">
        <v>4.0100000000000202</v>
      </c>
      <c r="W305" s="32">
        <f t="shared" si="204"/>
        <v>102329.29922808021</v>
      </c>
      <c r="X305">
        <f t="shared" si="203"/>
        <v>-2.0749887507672389</v>
      </c>
      <c r="Y305" s="28">
        <f t="shared" si="205"/>
        <v>-48.117568078893044</v>
      </c>
      <c r="Z305" s="28">
        <f t="shared" si="206"/>
        <v>-89.77496744817941</v>
      </c>
      <c r="AA305" s="28">
        <f t="shared" si="207"/>
        <v>17.357897896049902</v>
      </c>
      <c r="AB305" s="28">
        <f t="shared" si="208"/>
        <v>-82.209474307352224</v>
      </c>
      <c r="AC305" s="28">
        <f t="shared" si="209"/>
        <v>3.1169690773586958E-2</v>
      </c>
      <c r="AD305" s="28">
        <f t="shared" si="210"/>
        <v>4.8510633399263163</v>
      </c>
      <c r="AE305" s="28">
        <f t="shared" si="211"/>
        <v>-32.803489242836797</v>
      </c>
      <c r="AF305" s="28">
        <f t="shared" si="212"/>
        <v>-167.13337841560531</v>
      </c>
      <c r="AG305" s="28">
        <f t="shared" si="200"/>
        <v>92.110410468749379</v>
      </c>
      <c r="AH305" s="28">
        <f t="shared" si="213"/>
        <v>-103.42530222814676</v>
      </c>
      <c r="AI305" s="28">
        <f t="shared" si="214"/>
        <v>-89.99961375975758</v>
      </c>
      <c r="AJ305" s="28">
        <f t="shared" si="215"/>
        <v>27.441054644539072</v>
      </c>
      <c r="AK305" s="28">
        <f t="shared" si="216"/>
        <v>87.566673075367561</v>
      </c>
      <c r="AL305" s="29">
        <f t="shared" si="217"/>
        <v>-1.756232352056659</v>
      </c>
      <c r="AM305" s="28">
        <f t="shared" si="218"/>
        <v>-35.220693587863543</v>
      </c>
      <c r="AN305" s="28">
        <f t="shared" si="219"/>
        <v>14.36993053308503</v>
      </c>
      <c r="AO305" s="28">
        <f t="shared" si="220"/>
        <v>-37.653634272253562</v>
      </c>
      <c r="AP305">
        <f t="shared" si="201"/>
        <v>23.609121289162623</v>
      </c>
      <c r="AQ305">
        <f t="shared" si="202"/>
        <v>-26.020599913279625</v>
      </c>
      <c r="AR305" s="28">
        <f t="shared" si="221"/>
        <v>-20.845037333868767</v>
      </c>
      <c r="AS305" s="30">
        <f t="shared" si="222"/>
        <v>-204.78701268785886</v>
      </c>
      <c r="AT305" s="28">
        <f t="shared" si="223"/>
        <v>4.5285432660414141E-2</v>
      </c>
      <c r="AU305" s="28">
        <f t="shared" si="224"/>
        <v>5.8456430599629661</v>
      </c>
      <c r="AV305" s="29">
        <f t="shared" si="225"/>
        <v>-1.1380440669278435E-4</v>
      </c>
      <c r="AW305" s="28">
        <f t="shared" si="226"/>
        <v>-0.29329797727069867</v>
      </c>
      <c r="AX305" s="31">
        <f t="shared" si="227"/>
        <v>4.5171628253721355E-2</v>
      </c>
      <c r="AY305" s="28">
        <f t="shared" si="228"/>
        <v>5.5523450826922671</v>
      </c>
      <c r="AZ305" s="8">
        <f t="shared" si="229"/>
        <v>-20.799865705615044</v>
      </c>
      <c r="BA305" s="8">
        <f t="shared" si="230"/>
        <v>-199.23466760516661</v>
      </c>
      <c r="BB305" s="8">
        <f t="shared" si="231"/>
        <v>-19.234667605166607</v>
      </c>
      <c r="BD305" s="32">
        <f t="shared" si="232"/>
        <v>-21</v>
      </c>
      <c r="BE305" s="32">
        <f t="shared" si="233"/>
        <v>-199</v>
      </c>
      <c r="BF305" s="32">
        <f t="shared" si="234"/>
        <v>-19</v>
      </c>
    </row>
    <row r="306" spans="22:58" x14ac:dyDescent="0.2">
      <c r="V306" s="27">
        <v>4.02000000000002</v>
      </c>
      <c r="W306" s="32">
        <f t="shared" si="204"/>
        <v>104712.85480509486</v>
      </c>
      <c r="X306">
        <f t="shared" si="203"/>
        <v>-2.0749887507672389</v>
      </c>
      <c r="Y306" s="28">
        <f t="shared" si="205"/>
        <v>-48.317565063723663</v>
      </c>
      <c r="Z306" s="28">
        <f t="shared" si="206"/>
        <v>-89.780089763541923</v>
      </c>
      <c r="AA306" s="28">
        <f t="shared" si="207"/>
        <v>17.554304887754995</v>
      </c>
      <c r="AB306" s="28">
        <f t="shared" si="208"/>
        <v>-82.384703440863063</v>
      </c>
      <c r="AC306" s="28">
        <f t="shared" si="209"/>
        <v>3.2633167517853487E-2</v>
      </c>
      <c r="AD306" s="28">
        <f t="shared" si="210"/>
        <v>4.9635010133559128</v>
      </c>
      <c r="AE306" s="28">
        <f t="shared" si="211"/>
        <v>-32.805615759218057</v>
      </c>
      <c r="AF306" s="28">
        <f t="shared" si="212"/>
        <v>-167.20129219104908</v>
      </c>
      <c r="AG306" s="28">
        <f t="shared" si="200"/>
        <v>92.110410468749379</v>
      </c>
      <c r="AH306" s="28">
        <f t="shared" si="213"/>
        <v>-103.62530222813788</v>
      </c>
      <c r="AI306" s="28">
        <f t="shared" si="214"/>
        <v>-89.999622551658874</v>
      </c>
      <c r="AJ306" s="28">
        <f t="shared" si="215"/>
        <v>27.640702289469324</v>
      </c>
      <c r="AK306" s="28">
        <f t="shared" si="216"/>
        <v>87.621998032960818</v>
      </c>
      <c r="AL306" s="29">
        <f t="shared" si="217"/>
        <v>-1.8237827104265434</v>
      </c>
      <c r="AM306" s="28">
        <f t="shared" si="218"/>
        <v>-35.844626584757499</v>
      </c>
      <c r="AN306" s="28">
        <f t="shared" si="219"/>
        <v>14.302027819654276</v>
      </c>
      <c r="AO306" s="28">
        <f t="shared" si="220"/>
        <v>-38.222251103455555</v>
      </c>
      <c r="AP306">
        <f t="shared" si="201"/>
        <v>23.609121289162623</v>
      </c>
      <c r="AQ306">
        <f t="shared" si="202"/>
        <v>-26.020599913279625</v>
      </c>
      <c r="AR306" s="28">
        <f t="shared" si="221"/>
        <v>-20.915066563680782</v>
      </c>
      <c r="AS306" s="30">
        <f t="shared" si="222"/>
        <v>-205.42354329450464</v>
      </c>
      <c r="AT306" s="28">
        <f t="shared" si="223"/>
        <v>4.7408061895987702E-2</v>
      </c>
      <c r="AU306" s="28">
        <f t="shared" si="224"/>
        <v>5.9808297292303854</v>
      </c>
      <c r="AV306" s="29">
        <f t="shared" si="225"/>
        <v>-1.1916776955964071E-4</v>
      </c>
      <c r="AW306" s="28">
        <f t="shared" si="226"/>
        <v>-0.30012964124139746</v>
      </c>
      <c r="AX306" s="31">
        <f t="shared" si="227"/>
        <v>4.728889412642806E-2</v>
      </c>
      <c r="AY306" s="28">
        <f t="shared" si="228"/>
        <v>5.6807000879889875</v>
      </c>
      <c r="AZ306" s="8">
        <f t="shared" si="229"/>
        <v>-20.867777669554354</v>
      </c>
      <c r="BA306" s="8">
        <f t="shared" si="230"/>
        <v>-199.74284320651566</v>
      </c>
      <c r="BB306" s="8">
        <f t="shared" si="231"/>
        <v>-19.742843206515658</v>
      </c>
      <c r="BD306" s="32">
        <f t="shared" si="232"/>
        <v>-21</v>
      </c>
      <c r="BE306" s="32">
        <f t="shared" si="233"/>
        <v>-200</v>
      </c>
      <c r="BF306" s="32">
        <f t="shared" si="234"/>
        <v>-20</v>
      </c>
    </row>
    <row r="307" spans="22:58" x14ac:dyDescent="0.2">
      <c r="V307" s="27">
        <v>4.0300000000000198</v>
      </c>
      <c r="W307" s="32">
        <f t="shared" si="204"/>
        <v>107151.93052376565</v>
      </c>
      <c r="X307">
        <f t="shared" si="203"/>
        <v>-2.0749887507672389</v>
      </c>
      <c r="Y307" s="28">
        <f t="shared" si="205"/>
        <v>-48.517562184257308</v>
      </c>
      <c r="Z307" s="28">
        <f t="shared" si="206"/>
        <v>-89.785095484168423</v>
      </c>
      <c r="AA307" s="28">
        <f t="shared" si="207"/>
        <v>17.750870814343642</v>
      </c>
      <c r="AB307" s="28">
        <f t="shared" si="208"/>
        <v>-82.556082454162308</v>
      </c>
      <c r="AC307" s="28">
        <f t="shared" si="209"/>
        <v>3.4165087409889681E-2</v>
      </c>
      <c r="AD307" s="28">
        <f t="shared" si="210"/>
        <v>5.0785180287188929</v>
      </c>
      <c r="AE307" s="28">
        <f t="shared" si="211"/>
        <v>-32.807515033271017</v>
      </c>
      <c r="AF307" s="28">
        <f t="shared" si="212"/>
        <v>-167.26265990961184</v>
      </c>
      <c r="AG307" s="28">
        <f t="shared" si="200"/>
        <v>92.110410468749379</v>
      </c>
      <c r="AH307" s="28">
        <f t="shared" si="213"/>
        <v>-103.8253022281294</v>
      </c>
      <c r="AI307" s="28">
        <f t="shared" si="214"/>
        <v>-89.999631143432069</v>
      </c>
      <c r="AJ307" s="28">
        <f t="shared" si="215"/>
        <v>27.840365766301449</v>
      </c>
      <c r="AK307" s="28">
        <f t="shared" si="216"/>
        <v>87.676067928507322</v>
      </c>
      <c r="AL307" s="29">
        <f t="shared" si="217"/>
        <v>-1.8934082524752192</v>
      </c>
      <c r="AM307" s="28">
        <f t="shared" si="218"/>
        <v>-36.473088962337961</v>
      </c>
      <c r="AN307" s="28">
        <f t="shared" si="219"/>
        <v>14.232065754446207</v>
      </c>
      <c r="AO307" s="28">
        <f t="shared" si="220"/>
        <v>-38.796652177262708</v>
      </c>
      <c r="AP307">
        <f t="shared" si="201"/>
        <v>23.609121289162623</v>
      </c>
      <c r="AQ307">
        <f t="shared" si="202"/>
        <v>-26.020599913279625</v>
      </c>
      <c r="AR307" s="28">
        <f t="shared" si="221"/>
        <v>-20.986927902941812</v>
      </c>
      <c r="AS307" s="30">
        <f t="shared" si="222"/>
        <v>-206.05931208687454</v>
      </c>
      <c r="AT307" s="28">
        <f t="shared" si="223"/>
        <v>4.9629616191503523E-2</v>
      </c>
      <c r="AU307" s="28">
        <f t="shared" si="224"/>
        <v>6.119096136238233</v>
      </c>
      <c r="AV307" s="29">
        <f t="shared" si="225"/>
        <v>-1.2478389282908085E-4</v>
      </c>
      <c r="AW307" s="28">
        <f t="shared" si="226"/>
        <v>-0.3071204262722334</v>
      </c>
      <c r="AX307" s="31">
        <f t="shared" si="227"/>
        <v>4.9504832298674445E-2</v>
      </c>
      <c r="AY307" s="28">
        <f t="shared" si="228"/>
        <v>5.8119757099659992</v>
      </c>
      <c r="AZ307" s="8">
        <f t="shared" si="229"/>
        <v>-20.937423070643138</v>
      </c>
      <c r="BA307" s="8">
        <f t="shared" si="230"/>
        <v>-200.24733637690855</v>
      </c>
      <c r="BB307" s="8">
        <f t="shared" si="231"/>
        <v>-20.247336376908549</v>
      </c>
      <c r="BD307" s="32">
        <f t="shared" si="232"/>
        <v>-21</v>
      </c>
      <c r="BE307" s="32">
        <f t="shared" si="233"/>
        <v>-200</v>
      </c>
      <c r="BF307" s="32">
        <f t="shared" si="234"/>
        <v>-20</v>
      </c>
    </row>
    <row r="308" spans="22:58" x14ac:dyDescent="0.2">
      <c r="V308" s="27">
        <v>4.0400000000000196</v>
      </c>
      <c r="W308" s="32">
        <f t="shared" si="204"/>
        <v>109647.81961432361</v>
      </c>
      <c r="X308">
        <f t="shared" si="203"/>
        <v>-2.0749887507672389</v>
      </c>
      <c r="Y308" s="28">
        <f t="shared" si="205"/>
        <v>-48.717559434386494</v>
      </c>
      <c r="Z308" s="28">
        <f t="shared" si="206"/>
        <v>-89.789987263852453</v>
      </c>
      <c r="AA308" s="28">
        <f t="shared" si="207"/>
        <v>17.947588762913579</v>
      </c>
      <c r="AB308" s="28">
        <f t="shared" si="208"/>
        <v>-82.723689941758835</v>
      </c>
      <c r="AC308" s="28">
        <f t="shared" si="209"/>
        <v>3.5768625506983558E-2</v>
      </c>
      <c r="AD308" s="28">
        <f t="shared" si="210"/>
        <v>5.1961716595782681</v>
      </c>
      <c r="AE308" s="28">
        <f t="shared" si="211"/>
        <v>-32.809190796733169</v>
      </c>
      <c r="AF308" s="28">
        <f t="shared" si="212"/>
        <v>-167.31750554603303</v>
      </c>
      <c r="AG308" s="28">
        <f t="shared" si="200"/>
        <v>92.110410468749379</v>
      </c>
      <c r="AH308" s="28">
        <f t="shared" si="213"/>
        <v>-104.0253022281213</v>
      </c>
      <c r="AI308" s="28">
        <f t="shared" si="214"/>
        <v>-89.999639539632611</v>
      </c>
      <c r="AJ308" s="28">
        <f t="shared" si="215"/>
        <v>28.040044364827029</v>
      </c>
      <c r="AK308" s="28">
        <f t="shared" si="216"/>
        <v>87.728911045139554</v>
      </c>
      <c r="AL308" s="29">
        <f t="shared" si="217"/>
        <v>-1.9651382026653044</v>
      </c>
      <c r="AM308" s="28">
        <f t="shared" si="218"/>
        <v>-37.105809057540945</v>
      </c>
      <c r="AN308" s="28">
        <f t="shared" si="219"/>
        <v>14.160014402789798</v>
      </c>
      <c r="AO308" s="28">
        <f t="shared" si="220"/>
        <v>-39.376537552034002</v>
      </c>
      <c r="AP308">
        <f t="shared" si="201"/>
        <v>23.609121289162623</v>
      </c>
      <c r="AQ308">
        <f t="shared" si="202"/>
        <v>-26.020599913279625</v>
      </c>
      <c r="AR308" s="28">
        <f t="shared" si="221"/>
        <v>-21.060655018060373</v>
      </c>
      <c r="AS308" s="30">
        <f t="shared" si="222"/>
        <v>-206.69404309806703</v>
      </c>
      <c r="AT308" s="28">
        <f t="shared" si="223"/>
        <v>5.1954651764972187E-2</v>
      </c>
      <c r="AU308" s="28">
        <f t="shared" si="224"/>
        <v>6.2605091465378369</v>
      </c>
      <c r="AV308" s="29">
        <f t="shared" si="225"/>
        <v>-1.3066468805066043E-4</v>
      </c>
      <c r="AW308" s="28">
        <f t="shared" si="226"/>
        <v>-0.31427403813691213</v>
      </c>
      <c r="AX308" s="31">
        <f t="shared" si="227"/>
        <v>5.1823987076921527E-2</v>
      </c>
      <c r="AY308" s="28">
        <f t="shared" si="228"/>
        <v>5.9462351084009244</v>
      </c>
      <c r="AZ308" s="8">
        <f t="shared" si="229"/>
        <v>-21.008831030983451</v>
      </c>
      <c r="BA308" s="8">
        <f t="shared" si="230"/>
        <v>-200.74780798966611</v>
      </c>
      <c r="BB308" s="8">
        <f t="shared" si="231"/>
        <v>-20.747807989666114</v>
      </c>
      <c r="BD308" s="32">
        <f t="shared" si="232"/>
        <v>-21</v>
      </c>
      <c r="BE308" s="32">
        <f t="shared" si="233"/>
        <v>-201</v>
      </c>
      <c r="BF308" s="32">
        <f t="shared" si="234"/>
        <v>-21</v>
      </c>
    </row>
    <row r="309" spans="22:58" x14ac:dyDescent="0.2">
      <c r="V309" s="27">
        <v>4.0500000000000203</v>
      </c>
      <c r="W309" s="32">
        <f t="shared" si="204"/>
        <v>112201.84543020178</v>
      </c>
      <c r="X309">
        <f t="shared" si="203"/>
        <v>-2.0749887507672389</v>
      </c>
      <c r="Y309" s="28">
        <f t="shared" si="205"/>
        <v>-48.917556808278647</v>
      </c>
      <c r="Z309" s="28">
        <f t="shared" si="206"/>
        <v>-89.794767695994906</v>
      </c>
      <c r="AA309" s="28">
        <f t="shared" si="207"/>
        <v>18.14445211105609</v>
      </c>
      <c r="AB309" s="28">
        <f t="shared" si="208"/>
        <v>-82.887603290993056</v>
      </c>
      <c r="AC309" s="28">
        <f t="shared" si="209"/>
        <v>3.7447101683533705E-2</v>
      </c>
      <c r="AD309" s="28">
        <f t="shared" si="210"/>
        <v>5.3165203164363088</v>
      </c>
      <c r="AE309" s="28">
        <f t="shared" si="211"/>
        <v>-32.810646346306264</v>
      </c>
      <c r="AF309" s="28">
        <f t="shared" si="212"/>
        <v>-167.36585067055165</v>
      </c>
      <c r="AG309" s="28">
        <f t="shared" si="200"/>
        <v>92.110410468749379</v>
      </c>
      <c r="AH309" s="28">
        <f t="shared" si="213"/>
        <v>-104.22530222811358</v>
      </c>
      <c r="AI309" s="28">
        <f t="shared" si="214"/>
        <v>-89.99964774471232</v>
      </c>
      <c r="AJ309" s="28">
        <f t="shared" si="215"/>
        <v>28.239737406596479</v>
      </c>
      <c r="AK309" s="28">
        <f t="shared" si="216"/>
        <v>87.780555041180435</v>
      </c>
      <c r="AL309" s="29">
        <f t="shared" si="217"/>
        <v>-2.0390001302948684</v>
      </c>
      <c r="AM309" s="28">
        <f t="shared" si="218"/>
        <v>-37.742505092472392</v>
      </c>
      <c r="AN309" s="28">
        <f t="shared" si="219"/>
        <v>14.085845516937413</v>
      </c>
      <c r="AO309" s="28">
        <f t="shared" si="220"/>
        <v>-39.961597796004277</v>
      </c>
      <c r="AP309">
        <f t="shared" si="201"/>
        <v>23.609121289162623</v>
      </c>
      <c r="AQ309">
        <f t="shared" si="202"/>
        <v>-26.020599913279625</v>
      </c>
      <c r="AR309" s="28">
        <f t="shared" si="221"/>
        <v>-21.136279453485855</v>
      </c>
      <c r="AS309" s="30">
        <f t="shared" si="222"/>
        <v>-207.32744846655592</v>
      </c>
      <c r="AT309" s="28">
        <f t="shared" si="223"/>
        <v>5.4387929520408981E-2</v>
      </c>
      <c r="AU309" s="28">
        <f t="shared" si="224"/>
        <v>6.4051368439448666</v>
      </c>
      <c r="AV309" s="29">
        <f t="shared" si="225"/>
        <v>-1.368226280790337E-4</v>
      </c>
      <c r="AW309" s="28">
        <f t="shared" si="226"/>
        <v>-0.32159426888250653</v>
      </c>
      <c r="AX309" s="31">
        <f t="shared" si="227"/>
        <v>5.4251106892329946E-2</v>
      </c>
      <c r="AY309" s="28">
        <f t="shared" si="228"/>
        <v>6.08354257506236</v>
      </c>
      <c r="AZ309" s="8">
        <f t="shared" si="229"/>
        <v>-21.082028346593525</v>
      </c>
      <c r="BA309" s="8">
        <f t="shared" si="230"/>
        <v>-201.24390589149357</v>
      </c>
      <c r="BB309" s="8">
        <f t="shared" si="231"/>
        <v>-21.243905891493569</v>
      </c>
      <c r="BD309" s="32">
        <f t="shared" si="232"/>
        <v>-21</v>
      </c>
      <c r="BE309" s="32">
        <f t="shared" si="233"/>
        <v>-201</v>
      </c>
      <c r="BF309" s="32">
        <f t="shared" si="234"/>
        <v>-21</v>
      </c>
    </row>
    <row r="310" spans="22:58" x14ac:dyDescent="0.2">
      <c r="V310" s="27">
        <v>4.06000000000002</v>
      </c>
      <c r="W310" s="32">
        <f t="shared" si="204"/>
        <v>114815.36214969361</v>
      </c>
      <c r="X310">
        <f t="shared" si="203"/>
        <v>-2.0749887507672389</v>
      </c>
      <c r="Y310" s="28">
        <f t="shared" si="205"/>
        <v>-49.117554300363615</v>
      </c>
      <c r="Z310" s="28">
        <f t="shared" si="206"/>
        <v>-89.799439314977789</v>
      </c>
      <c r="AA310" s="28">
        <f t="shared" si="207"/>
        <v>18.341454515533076</v>
      </c>
      <c r="AB310" s="28">
        <f t="shared" si="208"/>
        <v>-83.047898672992488</v>
      </c>
      <c r="AC310" s="28">
        <f t="shared" si="209"/>
        <v>3.9203986999966287E-2</v>
      </c>
      <c r="AD310" s="28">
        <f t="shared" si="210"/>
        <v>5.4396235595541658</v>
      </c>
      <c r="AE310" s="28">
        <f t="shared" si="211"/>
        <v>-32.811884548597817</v>
      </c>
      <c r="AF310" s="28">
        <f t="shared" si="212"/>
        <v>-167.40771442841609</v>
      </c>
      <c r="AG310" s="28">
        <f t="shared" si="200"/>
        <v>92.110410468749379</v>
      </c>
      <c r="AH310" s="28">
        <f t="shared" si="213"/>
        <v>-104.42530222810618</v>
      </c>
      <c r="AI310" s="28">
        <f t="shared" si="214"/>
        <v>-89.999655763021593</v>
      </c>
      <c r="AJ310" s="28">
        <f t="shared" si="215"/>
        <v>28.439444243507666</v>
      </c>
      <c r="AK310" s="28">
        <f t="shared" si="216"/>
        <v>87.831026963105145</v>
      </c>
      <c r="AL310" s="29">
        <f t="shared" si="217"/>
        <v>-2.1150198466942345</v>
      </c>
      <c r="AM310" s="28">
        <f t="shared" si="218"/>
        <v>-38.382885692626033</v>
      </c>
      <c r="AN310" s="28">
        <f t="shared" si="219"/>
        <v>14.009532637456633</v>
      </c>
      <c r="AO310" s="28">
        <f t="shared" si="220"/>
        <v>-40.551514492542481</v>
      </c>
      <c r="AP310">
        <f t="shared" si="201"/>
        <v>23.609121289162623</v>
      </c>
      <c r="AQ310">
        <f t="shared" si="202"/>
        <v>-26.020599913279625</v>
      </c>
      <c r="AR310" s="28">
        <f t="shared" si="221"/>
        <v>-21.213830535258186</v>
      </c>
      <c r="AS310" s="30">
        <f t="shared" si="222"/>
        <v>-207.95922892095857</v>
      </c>
      <c r="AT310" s="28">
        <f t="shared" si="223"/>
        <v>5.6934423752156814E-2</v>
      </c>
      <c r="AU310" s="28">
        <f t="shared" si="224"/>
        <v>6.5530485357440913</v>
      </c>
      <c r="AV310" s="29">
        <f t="shared" si="225"/>
        <v>-1.432707735201145E-4</v>
      </c>
      <c r="AW310" s="28">
        <f t="shared" si="226"/>
        <v>-0.3290849988357874</v>
      </c>
      <c r="AX310" s="31">
        <f t="shared" si="227"/>
        <v>5.6791152978636697E-2</v>
      </c>
      <c r="AY310" s="28">
        <f t="shared" si="228"/>
        <v>6.223963536908304</v>
      </c>
      <c r="AZ310" s="8">
        <f t="shared" si="229"/>
        <v>-21.157039382279549</v>
      </c>
      <c r="BA310" s="8">
        <f t="shared" si="230"/>
        <v>-201.73526538405025</v>
      </c>
      <c r="BB310" s="8">
        <f t="shared" si="231"/>
        <v>-21.735265384050251</v>
      </c>
      <c r="BD310" s="32">
        <f t="shared" si="232"/>
        <v>-21</v>
      </c>
      <c r="BE310" s="32">
        <f t="shared" si="233"/>
        <v>-202</v>
      </c>
      <c r="BF310" s="32">
        <f t="shared" si="234"/>
        <v>-22</v>
      </c>
    </row>
    <row r="311" spans="22:58" x14ac:dyDescent="0.2">
      <c r="V311" s="27">
        <v>4.0700000000000198</v>
      </c>
      <c r="W311" s="32">
        <f t="shared" si="204"/>
        <v>117489.75549395839</v>
      </c>
      <c r="X311">
        <f t="shared" si="203"/>
        <v>-2.0749887507672389</v>
      </c>
      <c r="Y311" s="28">
        <f t="shared" si="205"/>
        <v>-49.31755190532202</v>
      </c>
      <c r="Z311" s="28">
        <f t="shared" si="206"/>
        <v>-89.804004597506761</v>
      </c>
      <c r="AA311" s="28">
        <f t="shared" si="207"/>
        <v>18.538589901318026</v>
      </c>
      <c r="AB311" s="28">
        <f t="shared" si="208"/>
        <v>-83.204651036028778</v>
      </c>
      <c r="AC311" s="28">
        <f t="shared" si="209"/>
        <v>4.1042910329080688E-2</v>
      </c>
      <c r="AD311" s="28">
        <f t="shared" si="210"/>
        <v>5.5655421111451684</v>
      </c>
      <c r="AE311" s="28">
        <f t="shared" si="211"/>
        <v>-32.812907844442151</v>
      </c>
      <c r="AF311" s="28">
        <f t="shared" si="212"/>
        <v>-167.44311352239038</v>
      </c>
      <c r="AG311" s="28">
        <f t="shared" si="200"/>
        <v>92.110410468749379</v>
      </c>
      <c r="AH311" s="28">
        <f t="shared" si="213"/>
        <v>-104.62530222809912</v>
      </c>
      <c r="AI311" s="28">
        <f t="shared" si="214"/>
        <v>-89.999663598811878</v>
      </c>
      <c r="AJ311" s="28">
        <f t="shared" si="215"/>
        <v>28.639164256456652</v>
      </c>
      <c r="AK311" s="28">
        <f t="shared" si="216"/>
        <v>87.880353258291564</v>
      </c>
      <c r="AL311" s="29">
        <f t="shared" si="217"/>
        <v>-2.1932213070788222</v>
      </c>
      <c r="AM311" s="28">
        <f t="shared" si="218"/>
        <v>-39.026650458997139</v>
      </c>
      <c r="AN311" s="28">
        <f t="shared" si="219"/>
        <v>13.931051190028093</v>
      </c>
      <c r="AO311" s="28">
        <f t="shared" si="220"/>
        <v>-41.145960799517454</v>
      </c>
      <c r="AP311">
        <f t="shared" si="201"/>
        <v>23.609121289162623</v>
      </c>
      <c r="AQ311">
        <f t="shared" si="202"/>
        <v>-26.020599913279625</v>
      </c>
      <c r="AR311" s="28">
        <f t="shared" si="221"/>
        <v>-21.29333527853106</v>
      </c>
      <c r="AS311" s="30">
        <f t="shared" si="222"/>
        <v>-208.58907432190784</v>
      </c>
      <c r="AT311" s="28">
        <f t="shared" si="223"/>
        <v>5.9599331172364101E-2</v>
      </c>
      <c r="AU311" s="28">
        <f t="shared" si="224"/>
        <v>6.7043147564872942</v>
      </c>
      <c r="AV311" s="29">
        <f t="shared" si="225"/>
        <v>-1.5002280043242816E-4</v>
      </c>
      <c r="AW311" s="28">
        <f t="shared" si="226"/>
        <v>-0.33675019865606459</v>
      </c>
      <c r="AX311" s="31">
        <f t="shared" si="227"/>
        <v>5.9449308371931672E-2</v>
      </c>
      <c r="AY311" s="28">
        <f t="shared" si="228"/>
        <v>6.3675645578312299</v>
      </c>
      <c r="AZ311" s="8">
        <f t="shared" si="229"/>
        <v>-21.233885970159129</v>
      </c>
      <c r="BA311" s="8">
        <f t="shared" si="230"/>
        <v>-202.22150976407661</v>
      </c>
      <c r="BB311" s="8">
        <f t="shared" si="231"/>
        <v>-22.221509764076615</v>
      </c>
      <c r="BD311" s="32">
        <f t="shared" si="232"/>
        <v>-21</v>
      </c>
      <c r="BE311" s="32">
        <f t="shared" si="233"/>
        <v>-202</v>
      </c>
      <c r="BF311" s="32">
        <f t="shared" si="234"/>
        <v>-22</v>
      </c>
    </row>
    <row r="312" spans="22:58" x14ac:dyDescent="0.2">
      <c r="V312" s="27">
        <v>4.0800000000000196</v>
      </c>
      <c r="W312" s="32">
        <f t="shared" si="204"/>
        <v>120226.44346174685</v>
      </c>
      <c r="X312">
        <f t="shared" si="203"/>
        <v>-2.0749887507672389</v>
      </c>
      <c r="Y312" s="28">
        <f t="shared" si="205"/>
        <v>-49.517549618073815</v>
      </c>
      <c r="Z312" s="28">
        <f t="shared" si="206"/>
        <v>-89.808465963923013</v>
      </c>
      <c r="AA312" s="28">
        <f t="shared" si="207"/>
        <v>18.735852450995665</v>
      </c>
      <c r="AB312" s="28">
        <f t="shared" si="208"/>
        <v>-83.357934101099204</v>
      </c>
      <c r="AC312" s="28">
        <f t="shared" si="209"/>
        <v>4.296766524804408E-2</v>
      </c>
      <c r="AD312" s="28">
        <f t="shared" si="210"/>
        <v>5.6943378668668574</v>
      </c>
      <c r="AE312" s="28">
        <f t="shared" si="211"/>
        <v>-32.813718252597347</v>
      </c>
      <c r="AF312" s="28">
        <f t="shared" si="212"/>
        <v>-167.47206219815538</v>
      </c>
      <c r="AG312" s="28">
        <f t="shared" si="200"/>
        <v>92.110410468749379</v>
      </c>
      <c r="AH312" s="28">
        <f t="shared" si="213"/>
        <v>-104.82530222809238</v>
      </c>
      <c r="AI312" s="28">
        <f t="shared" si="214"/>
        <v>-89.999671256237789</v>
      </c>
      <c r="AJ312" s="28">
        <f t="shared" si="215"/>
        <v>28.83889685404743</v>
      </c>
      <c r="AK312" s="28">
        <f t="shared" si="216"/>
        <v>87.9285597875581</v>
      </c>
      <c r="AL312" s="29">
        <f t="shared" si="217"/>
        <v>-2.2736265178163384</v>
      </c>
      <c r="AM312" s="28">
        <f t="shared" si="218"/>
        <v>-39.673490592032003</v>
      </c>
      <c r="AN312" s="28">
        <f t="shared" si="219"/>
        <v>13.850378576888087</v>
      </c>
      <c r="AO312" s="28">
        <f t="shared" si="220"/>
        <v>-41.744602060711692</v>
      </c>
      <c r="AP312">
        <f t="shared" si="201"/>
        <v>23.609121289162623</v>
      </c>
      <c r="AQ312">
        <f t="shared" si="202"/>
        <v>-26.020599913279625</v>
      </c>
      <c r="AR312" s="28">
        <f t="shared" si="221"/>
        <v>-21.374818299826263</v>
      </c>
      <c r="AS312" s="30">
        <f t="shared" si="222"/>
        <v>-209.21666425886707</v>
      </c>
      <c r="AT312" s="28">
        <f t="shared" si="223"/>
        <v>6.2388080269014864E-2</v>
      </c>
      <c r="AU312" s="28">
        <f t="shared" si="224"/>
        <v>6.8590072702569236</v>
      </c>
      <c r="AV312" s="29">
        <f t="shared" si="225"/>
        <v>-1.5709302931939267E-4</v>
      </c>
      <c r="AW312" s="28">
        <f t="shared" si="226"/>
        <v>-0.34459393143558575</v>
      </c>
      <c r="AX312" s="31">
        <f t="shared" si="227"/>
        <v>6.2230987239695473E-2</v>
      </c>
      <c r="AY312" s="28">
        <f t="shared" si="228"/>
        <v>6.5144133388213374</v>
      </c>
      <c r="AZ312" s="8">
        <f t="shared" si="229"/>
        <v>-21.312587312586569</v>
      </c>
      <c r="BA312" s="8">
        <f t="shared" si="230"/>
        <v>-202.70225092004574</v>
      </c>
      <c r="BB312" s="8">
        <f t="shared" si="231"/>
        <v>-22.702250920045742</v>
      </c>
      <c r="BD312" s="32">
        <f t="shared" si="232"/>
        <v>-21</v>
      </c>
      <c r="BE312" s="32">
        <f t="shared" si="233"/>
        <v>-203</v>
      </c>
      <c r="BF312" s="32">
        <f t="shared" si="234"/>
        <v>-23</v>
      </c>
    </row>
    <row r="313" spans="22:58" x14ac:dyDescent="0.2">
      <c r="V313" s="27">
        <v>4.0900000000000203</v>
      </c>
      <c r="W313" s="32">
        <f t="shared" si="204"/>
        <v>123026.87708124405</v>
      </c>
      <c r="X313">
        <f t="shared" si="203"/>
        <v>-2.0749887507672389</v>
      </c>
      <c r="Y313" s="28">
        <f t="shared" si="205"/>
        <v>-49.717547433767628</v>
      </c>
      <c r="Z313" s="28">
        <f t="shared" si="206"/>
        <v>-89.81282577948555</v>
      </c>
      <c r="AA313" s="28">
        <f t="shared" si="207"/>
        <v>18.933236594515702</v>
      </c>
      <c r="AB313" s="28">
        <f t="shared" si="208"/>
        <v>-83.507820359566907</v>
      </c>
      <c r="AC313" s="28">
        <f t="shared" si="209"/>
        <v>4.4982217204229832E-2</v>
      </c>
      <c r="AD313" s="28">
        <f t="shared" si="210"/>
        <v>5.8260739065322182</v>
      </c>
      <c r="AE313" s="28">
        <f t="shared" si="211"/>
        <v>-32.814317372814934</v>
      </c>
      <c r="AF313" s="28">
        <f t="shared" si="212"/>
        <v>-167.49457223252023</v>
      </c>
      <c r="AG313" s="28">
        <f t="shared" si="200"/>
        <v>92.110410468749379</v>
      </c>
      <c r="AH313" s="28">
        <f t="shared" si="213"/>
        <v>-105.02530222808595</v>
      </c>
      <c r="AI313" s="28">
        <f t="shared" si="214"/>
        <v>-89.99967873935941</v>
      </c>
      <c r="AJ313" s="28">
        <f t="shared" si="215"/>
        <v>29.038641471358684</v>
      </c>
      <c r="AK313" s="28">
        <f t="shared" si="216"/>
        <v>87.975671837489031</v>
      </c>
      <c r="AL313" s="29">
        <f t="shared" si="217"/>
        <v>-2.3562554498440496</v>
      </c>
      <c r="AM313" s="28">
        <f t="shared" si="218"/>
        <v>-40.323089564826553</v>
      </c>
      <c r="AN313" s="28">
        <f t="shared" si="219"/>
        <v>13.767494262178065</v>
      </c>
      <c r="AO313" s="28">
        <f t="shared" si="220"/>
        <v>-42.347096466696932</v>
      </c>
      <c r="AP313">
        <f t="shared" si="201"/>
        <v>23.609121289162623</v>
      </c>
      <c r="AQ313">
        <f t="shared" si="202"/>
        <v>-26.020599913279625</v>
      </c>
      <c r="AR313" s="28">
        <f t="shared" si="221"/>
        <v>-21.458301734753871</v>
      </c>
      <c r="AS313" s="30">
        <f t="shared" si="222"/>
        <v>-209.84166869921717</v>
      </c>
      <c r="AT313" s="28">
        <f t="shared" si="223"/>
        <v>6.5306341001559062E-2</v>
      </c>
      <c r="AU313" s="28">
        <f t="shared" si="224"/>
        <v>7.017199071260908</v>
      </c>
      <c r="AV313" s="29">
        <f t="shared" si="225"/>
        <v>-1.6449645549070286E-4</v>
      </c>
      <c r="AW313" s="28">
        <f t="shared" si="226"/>
        <v>-0.35262035484860421</v>
      </c>
      <c r="AX313" s="31">
        <f t="shared" si="227"/>
        <v>6.5141844546068361E-2</v>
      </c>
      <c r="AY313" s="28">
        <f t="shared" si="228"/>
        <v>6.6645787164123043</v>
      </c>
      <c r="AZ313" s="8">
        <f t="shared" si="229"/>
        <v>-21.393159890207802</v>
      </c>
      <c r="BA313" s="8">
        <f t="shared" si="230"/>
        <v>-203.17708998280486</v>
      </c>
      <c r="BB313" s="8">
        <f t="shared" si="231"/>
        <v>-23.177089982804858</v>
      </c>
      <c r="BD313" s="32">
        <f t="shared" si="232"/>
        <v>-21</v>
      </c>
      <c r="BE313" s="32">
        <f t="shared" si="233"/>
        <v>-203</v>
      </c>
      <c r="BF313" s="32">
        <f t="shared" si="234"/>
        <v>-23</v>
      </c>
    </row>
    <row r="314" spans="22:58" x14ac:dyDescent="0.2">
      <c r="V314" s="27">
        <v>4.1000000000000201</v>
      </c>
      <c r="W314" s="32">
        <f t="shared" si="204"/>
        <v>125892.54117942275</v>
      </c>
      <c r="X314">
        <f t="shared" si="203"/>
        <v>-2.0749887507672389</v>
      </c>
      <c r="Y314" s="28">
        <f t="shared" si="205"/>
        <v>-49.917545347770371</v>
      </c>
      <c r="Z314" s="28">
        <f t="shared" si="206"/>
        <v>-89.817086355624241</v>
      </c>
      <c r="AA314" s="28">
        <f t="shared" si="207"/>
        <v>19.130736999294385</v>
      </c>
      <c r="AB314" s="28">
        <f t="shared" si="208"/>
        <v>-83.654381072701995</v>
      </c>
      <c r="AC314" s="28">
        <f t="shared" si="209"/>
        <v>4.7090710963171592E-2</v>
      </c>
      <c r="AD314" s="28">
        <f t="shared" si="210"/>
        <v>5.9608145039543539</v>
      </c>
      <c r="AE314" s="28">
        <f t="shared" si="211"/>
        <v>-32.814706388280058</v>
      </c>
      <c r="AF314" s="28">
        <f t="shared" si="212"/>
        <v>-167.51065292437187</v>
      </c>
      <c r="AG314" s="28">
        <f t="shared" si="200"/>
        <v>92.110410468749379</v>
      </c>
      <c r="AH314" s="28">
        <f t="shared" si="213"/>
        <v>-105.22530222807981</v>
      </c>
      <c r="AI314" s="28">
        <f t="shared" si="214"/>
        <v>-89.999686052144384</v>
      </c>
      <c r="AJ314" s="28">
        <f t="shared" si="215"/>
        <v>29.238397568764618</v>
      </c>
      <c r="AK314" s="28">
        <f t="shared" si="216"/>
        <v>88.021714132547046</v>
      </c>
      <c r="AL314" s="29">
        <f t="shared" si="217"/>
        <v>-2.4411259589387542</v>
      </c>
      <c r="AM314" s="28">
        <f t="shared" si="218"/>
        <v>-40.975123842465607</v>
      </c>
      <c r="AN314" s="28">
        <f t="shared" si="219"/>
        <v>13.682379850495431</v>
      </c>
      <c r="AO314" s="28">
        <f t="shared" si="220"/>
        <v>-42.953095762062944</v>
      </c>
      <c r="AP314">
        <f t="shared" si="201"/>
        <v>23.609121289162623</v>
      </c>
      <c r="AQ314">
        <f t="shared" si="202"/>
        <v>-26.020599913279625</v>
      </c>
      <c r="AR314" s="28">
        <f t="shared" si="221"/>
        <v>-21.543805161901631</v>
      </c>
      <c r="AS314" s="30">
        <f t="shared" si="222"/>
        <v>-210.46374868643483</v>
      </c>
      <c r="AT314" s="28">
        <f t="shared" si="223"/>
        <v>6.8360034840809561E-2</v>
      </c>
      <c r="AU314" s="28">
        <f t="shared" si="224"/>
        <v>7.1789643826150371</v>
      </c>
      <c r="AV314" s="29">
        <f t="shared" si="225"/>
        <v>-1.7224878086039071E-4</v>
      </c>
      <c r="AW314" s="28">
        <f t="shared" si="226"/>
        <v>-0.36083372335021358</v>
      </c>
      <c r="AX314" s="31">
        <f t="shared" si="227"/>
        <v>6.8187786059949171E-2</v>
      </c>
      <c r="AY314" s="28">
        <f t="shared" si="228"/>
        <v>6.8181306592648232</v>
      </c>
      <c r="AZ314" s="8">
        <f t="shared" si="229"/>
        <v>-21.475617375841683</v>
      </c>
      <c r="BA314" s="8">
        <f t="shared" si="230"/>
        <v>-203.64561802717</v>
      </c>
      <c r="BB314" s="8">
        <f t="shared" si="231"/>
        <v>-23.645618027170002</v>
      </c>
      <c r="BD314" s="32">
        <f t="shared" si="232"/>
        <v>-21</v>
      </c>
      <c r="BE314" s="32">
        <f t="shared" si="233"/>
        <v>-204</v>
      </c>
      <c r="BF314" s="32">
        <f t="shared" si="234"/>
        <v>-24</v>
      </c>
    </row>
    <row r="315" spans="22:58" x14ac:dyDescent="0.2">
      <c r="V315" s="27">
        <v>4.1100000000000199</v>
      </c>
      <c r="W315" s="32">
        <f t="shared" si="204"/>
        <v>128824.95516931932</v>
      </c>
      <c r="X315">
        <f t="shared" si="203"/>
        <v>-2.0749887507672389</v>
      </c>
      <c r="Y315" s="28">
        <f t="shared" si="205"/>
        <v>-50.11754335565751</v>
      </c>
      <c r="Z315" s="28">
        <f t="shared" si="206"/>
        <v>-89.821249951164361</v>
      </c>
      <c r="AA315" s="28">
        <f t="shared" si="207"/>
        <v>19.32834856065778</v>
      </c>
      <c r="AB315" s="28">
        <f t="shared" si="208"/>
        <v>-83.797686272975483</v>
      </c>
      <c r="AC315" s="28">
        <f t="shared" si="209"/>
        <v>4.9297478346812321E-2</v>
      </c>
      <c r="AD315" s="28">
        <f t="shared" si="210"/>
        <v>6.0986251358334025</v>
      </c>
      <c r="AE315" s="28">
        <f t="shared" si="211"/>
        <v>-32.814886067420154</v>
      </c>
      <c r="AF315" s="28">
        <f t="shared" si="212"/>
        <v>-167.52031108830644</v>
      </c>
      <c r="AG315" s="28">
        <f t="shared" si="200"/>
        <v>92.110410468749379</v>
      </c>
      <c r="AH315" s="28">
        <f t="shared" si="213"/>
        <v>-105.42530222807393</v>
      </c>
      <c r="AI315" s="28">
        <f t="shared" si="214"/>
        <v>-89.999693198470055</v>
      </c>
      <c r="AJ315" s="28">
        <f t="shared" si="215"/>
        <v>29.438164630808011</v>
      </c>
      <c r="AK315" s="28">
        <f t="shared" si="216"/>
        <v>88.066710846973706</v>
      </c>
      <c r="AL315" s="29">
        <f t="shared" si="217"/>
        <v>-2.5282537135002254</v>
      </c>
      <c r="AM315" s="28">
        <f t="shared" si="218"/>
        <v>-41.629263643898284</v>
      </c>
      <c r="AN315" s="28">
        <f t="shared" si="219"/>
        <v>13.595019157983232</v>
      </c>
      <c r="AO315" s="28">
        <f t="shared" si="220"/>
        <v>-43.562245995394633</v>
      </c>
      <c r="AP315">
        <f t="shared" si="201"/>
        <v>23.609121289162623</v>
      </c>
      <c r="AQ315">
        <f t="shared" si="202"/>
        <v>-26.020599913279625</v>
      </c>
      <c r="AR315" s="28">
        <f t="shared" si="221"/>
        <v>-21.631345533553926</v>
      </c>
      <c r="AS315" s="30">
        <f t="shared" si="222"/>
        <v>-211.08255708370109</v>
      </c>
      <c r="AT315" s="28">
        <f t="shared" si="223"/>
        <v>7.155534515925055E-2</v>
      </c>
      <c r="AU315" s="28">
        <f t="shared" si="224"/>
        <v>7.3443786531611348</v>
      </c>
      <c r="AV315" s="29">
        <f t="shared" si="225"/>
        <v>-1.8036644723756876E-4</v>
      </c>
      <c r="AW315" s="28">
        <f t="shared" si="226"/>
        <v>-0.36923839042610179</v>
      </c>
      <c r="AX315" s="31">
        <f t="shared" si="227"/>
        <v>7.1374978712012982E-2</v>
      </c>
      <c r="AY315" s="28">
        <f t="shared" si="228"/>
        <v>6.9751402627350334</v>
      </c>
      <c r="AZ315" s="8">
        <f t="shared" si="229"/>
        <v>-21.559970554841914</v>
      </c>
      <c r="BA315" s="8">
        <f t="shared" si="230"/>
        <v>-204.10741682096605</v>
      </c>
      <c r="BB315" s="8">
        <f t="shared" si="231"/>
        <v>-24.107416820966051</v>
      </c>
      <c r="BD315" s="32">
        <f t="shared" si="232"/>
        <v>-22</v>
      </c>
      <c r="BE315" s="32">
        <f t="shared" si="233"/>
        <v>-204</v>
      </c>
      <c r="BF315" s="32">
        <f t="shared" si="234"/>
        <v>-24</v>
      </c>
    </row>
    <row r="316" spans="22:58" x14ac:dyDescent="0.2">
      <c r="V316" s="27">
        <v>4.1200000000000196</v>
      </c>
      <c r="W316" s="32">
        <f t="shared" si="204"/>
        <v>131825.67385564678</v>
      </c>
      <c r="X316">
        <f t="shared" si="203"/>
        <v>-2.0749887507672389</v>
      </c>
      <c r="Y316" s="28">
        <f t="shared" si="205"/>
        <v>-50.31754145320366</v>
      </c>
      <c r="Z316" s="28">
        <f t="shared" si="206"/>
        <v>-89.825318773523392</v>
      </c>
      <c r="AA316" s="28">
        <f t="shared" si="207"/>
        <v>19.526066392619747</v>
      </c>
      <c r="AB316" s="28">
        <f t="shared" si="208"/>
        <v>-83.937804766966025</v>
      </c>
      <c r="AC316" s="28">
        <f t="shared" si="209"/>
        <v>5.160704627020795E-2</v>
      </c>
      <c r="AD316" s="28">
        <f t="shared" si="210"/>
        <v>6.2395724895879017</v>
      </c>
      <c r="AE316" s="28">
        <f t="shared" si="211"/>
        <v>-32.814856765080947</v>
      </c>
      <c r="AF316" s="28">
        <f t="shared" si="212"/>
        <v>-167.52355105090149</v>
      </c>
      <c r="AG316" s="28">
        <f t="shared" si="200"/>
        <v>92.110410468749379</v>
      </c>
      <c r="AH316" s="28">
        <f t="shared" si="213"/>
        <v>-105.62530222806831</v>
      </c>
      <c r="AI316" s="28">
        <f t="shared" si="214"/>
        <v>-89.999700182125494</v>
      </c>
      <c r="AJ316" s="28">
        <f t="shared" si="215"/>
        <v>29.637942165122833</v>
      </c>
      <c r="AK316" s="28">
        <f t="shared" si="216"/>
        <v>88.110685616478307</v>
      </c>
      <c r="AL316" s="29">
        <f t="shared" si="217"/>
        <v>-2.6176521304573681</v>
      </c>
      <c r="AM316" s="28">
        <f t="shared" si="218"/>
        <v>-42.285173742273706</v>
      </c>
      <c r="AN316" s="28">
        <f t="shared" si="219"/>
        <v>13.505398275346536</v>
      </c>
      <c r="AO316" s="28">
        <f t="shared" si="220"/>
        <v>-44.174188307920893</v>
      </c>
      <c r="AP316">
        <f t="shared" si="201"/>
        <v>23.609121289162623</v>
      </c>
      <c r="AQ316">
        <f t="shared" si="202"/>
        <v>-26.020599913279625</v>
      </c>
      <c r="AR316" s="28">
        <f t="shared" si="221"/>
        <v>-21.720937113851413</v>
      </c>
      <c r="AS316" s="30">
        <f t="shared" si="222"/>
        <v>-211.69773935882239</v>
      </c>
      <c r="AT316" s="28">
        <f t="shared" si="223"/>
        <v>7.4898727977405391E-2</v>
      </c>
      <c r="AU316" s="28">
        <f t="shared" si="224"/>
        <v>7.5135185521598826</v>
      </c>
      <c r="AV316" s="29">
        <f t="shared" si="225"/>
        <v>-1.8886667118130069E-4</v>
      </c>
      <c r="AW316" s="28">
        <f t="shared" si="226"/>
        <v>-0.37783881089437926</v>
      </c>
      <c r="AX316" s="31">
        <f t="shared" si="227"/>
        <v>7.470986130622409E-2</v>
      </c>
      <c r="AY316" s="28">
        <f t="shared" si="228"/>
        <v>7.1356797412655038</v>
      </c>
      <c r="AZ316" s="8">
        <f t="shared" si="229"/>
        <v>-21.646227252545188</v>
      </c>
      <c r="BA316" s="8">
        <f t="shared" si="230"/>
        <v>-204.56205961755688</v>
      </c>
      <c r="BB316" s="8">
        <f t="shared" si="231"/>
        <v>-24.562059617556883</v>
      </c>
      <c r="BD316" s="32">
        <f t="shared" si="232"/>
        <v>-22</v>
      </c>
      <c r="BE316" s="32">
        <f t="shared" si="233"/>
        <v>-205</v>
      </c>
      <c r="BF316" s="32">
        <f t="shared" si="234"/>
        <v>-25</v>
      </c>
    </row>
    <row r="317" spans="22:58" x14ac:dyDescent="0.2">
      <c r="V317" s="27">
        <v>4.1300000000000203</v>
      </c>
      <c r="W317" s="32">
        <f t="shared" si="204"/>
        <v>134896.28825917176</v>
      </c>
      <c r="X317">
        <f t="shared" si="203"/>
        <v>-2.0749887507672389</v>
      </c>
      <c r="Y317" s="28">
        <f t="shared" si="205"/>
        <v>-50.51753963637357</v>
      </c>
      <c r="Z317" s="28">
        <f t="shared" si="206"/>
        <v>-89.82929497988053</v>
      </c>
      <c r="AA317" s="28">
        <f t="shared" si="207"/>
        <v>19.723885818987409</v>
      </c>
      <c r="AB317" s="28">
        <f t="shared" si="208"/>
        <v>-84.074804139747826</v>
      </c>
      <c r="AC317" s="28">
        <f t="shared" si="209"/>
        <v>5.4024145084714134E-2</v>
      </c>
      <c r="AD317" s="28">
        <f t="shared" si="210"/>
        <v>6.3837244700264284</v>
      </c>
      <c r="AE317" s="28">
        <f t="shared" si="211"/>
        <v>-32.814618423068687</v>
      </c>
      <c r="AF317" s="28">
        <f t="shared" si="212"/>
        <v>-167.52037464960193</v>
      </c>
      <c r="AG317" s="28">
        <f t="shared" si="200"/>
        <v>92.110410468749379</v>
      </c>
      <c r="AH317" s="28">
        <f t="shared" si="213"/>
        <v>-105.82530222806298</v>
      </c>
      <c r="AI317" s="28">
        <f t="shared" si="214"/>
        <v>-89.999707006813523</v>
      </c>
      <c r="AJ317" s="28">
        <f t="shared" si="215"/>
        <v>29.837729701404399</v>
      </c>
      <c r="AK317" s="28">
        <f t="shared" si="216"/>
        <v>88.153661549715892</v>
      </c>
      <c r="AL317" s="29">
        <f t="shared" si="217"/>
        <v>-2.70933231984647</v>
      </c>
      <c r="AM317" s="28">
        <f t="shared" si="218"/>
        <v>-42.94251429922803</v>
      </c>
      <c r="AN317" s="28">
        <f t="shared" si="219"/>
        <v>13.413505622244326</v>
      </c>
      <c r="AO317" s="28">
        <f t="shared" si="220"/>
        <v>-44.788559756325661</v>
      </c>
      <c r="AP317">
        <f t="shared" si="201"/>
        <v>23.609121289162623</v>
      </c>
      <c r="AQ317">
        <f t="shared" si="202"/>
        <v>-26.020599913279625</v>
      </c>
      <c r="AR317" s="28">
        <f t="shared" si="221"/>
        <v>-21.812591424941363</v>
      </c>
      <c r="AS317" s="30">
        <f t="shared" si="222"/>
        <v>-212.3089344059276</v>
      </c>
      <c r="AT317" s="28">
        <f t="shared" si="223"/>
        <v>7.8396923071193919E-2</v>
      </c>
      <c r="AU317" s="28">
        <f t="shared" si="224"/>
        <v>7.6864619616878391</v>
      </c>
      <c r="AV317" s="29">
        <f t="shared" si="225"/>
        <v>-1.9776748050551632E-4</v>
      </c>
      <c r="AW317" s="28">
        <f t="shared" si="226"/>
        <v>-0.38663954326067024</v>
      </c>
      <c r="AX317" s="31">
        <f t="shared" si="227"/>
        <v>7.8199155590688407E-2</v>
      </c>
      <c r="AY317" s="28">
        <f t="shared" si="228"/>
        <v>7.2998224184271692</v>
      </c>
      <c r="AZ317" s="8">
        <f t="shared" si="229"/>
        <v>-21.734392269350675</v>
      </c>
      <c r="BA317" s="8">
        <f t="shared" si="230"/>
        <v>-205.00911198750043</v>
      </c>
      <c r="BB317" s="8">
        <f t="shared" si="231"/>
        <v>-25.009111987500432</v>
      </c>
      <c r="BD317" s="32">
        <f t="shared" si="232"/>
        <v>-22</v>
      </c>
      <c r="BE317" s="32">
        <f t="shared" si="233"/>
        <v>-205</v>
      </c>
      <c r="BF317" s="32">
        <f t="shared" si="234"/>
        <v>-25</v>
      </c>
    </row>
    <row r="318" spans="22:58" x14ac:dyDescent="0.2">
      <c r="V318" s="27">
        <v>4.1400000000000201</v>
      </c>
      <c r="W318" s="32">
        <f t="shared" si="204"/>
        <v>138038.42646029504</v>
      </c>
      <c r="X318">
        <f t="shared" si="203"/>
        <v>-2.0749887507672389</v>
      </c>
      <c r="Y318" s="28">
        <f t="shared" si="205"/>
        <v>-50.717537901313577</v>
      </c>
      <c r="Z318" s="28">
        <f t="shared" si="206"/>
        <v>-89.833180678319764</v>
      </c>
      <c r="AA318" s="28">
        <f t="shared" si="207"/>
        <v>19.921802364786792</v>
      </c>
      <c r="AB318" s="28">
        <f t="shared" si="208"/>
        <v>-84.208750760635823</v>
      </c>
      <c r="AC318" s="28">
        <f t="shared" si="209"/>
        <v>5.6553717235549195E-2</v>
      </c>
      <c r="AD318" s="28">
        <f t="shared" si="210"/>
        <v>6.5311502047485464</v>
      </c>
      <c r="AE318" s="28">
        <f t="shared" si="211"/>
        <v>-32.814170570058472</v>
      </c>
      <c r="AF318" s="28">
        <f t="shared" si="212"/>
        <v>-167.51078123420706</v>
      </c>
      <c r="AG318" s="28">
        <f t="shared" si="200"/>
        <v>92.110410468749379</v>
      </c>
      <c r="AH318" s="28">
        <f t="shared" si="213"/>
        <v>-106.02530222805788</v>
      </c>
      <c r="AI318" s="28">
        <f t="shared" si="214"/>
        <v>-89.999713676152695</v>
      </c>
      <c r="AJ318" s="28">
        <f t="shared" si="215"/>
        <v>30.037526790425154</v>
      </c>
      <c r="AK318" s="28">
        <f t="shared" si="216"/>
        <v>88.195661239556003</v>
      </c>
      <c r="AL318" s="29">
        <f t="shared" si="217"/>
        <v>-2.8033030385430902</v>
      </c>
      <c r="AM318" s="28">
        <f t="shared" si="218"/>
        <v>-43.600941728226083</v>
      </c>
      <c r="AN318" s="28">
        <f t="shared" si="219"/>
        <v>13.319331992573561</v>
      </c>
      <c r="AO318" s="28">
        <f t="shared" si="220"/>
        <v>-45.404994164822774</v>
      </c>
      <c r="AP318">
        <f t="shared" si="201"/>
        <v>23.609121289162623</v>
      </c>
      <c r="AQ318">
        <f t="shared" si="202"/>
        <v>-26.020599913279625</v>
      </c>
      <c r="AR318" s="28">
        <f t="shared" si="221"/>
        <v>-21.906317201601915</v>
      </c>
      <c r="AS318" s="30">
        <f t="shared" si="222"/>
        <v>-212.91577539902983</v>
      </c>
      <c r="AT318" s="28">
        <f t="shared" si="223"/>
        <v>8.2056965444491162E-2</v>
      </c>
      <c r="AU318" s="28">
        <f t="shared" si="224"/>
        <v>7.8632879665587092</v>
      </c>
      <c r="AV318" s="29">
        <f t="shared" si="225"/>
        <v>-2.0708775250061039E-4</v>
      </c>
      <c r="AW318" s="28">
        <f t="shared" si="226"/>
        <v>-0.39564525212769119</v>
      </c>
      <c r="AX318" s="31">
        <f t="shared" si="227"/>
        <v>8.184987769199055E-2</v>
      </c>
      <c r="AY318" s="28">
        <f t="shared" si="228"/>
        <v>7.467642714431018</v>
      </c>
      <c r="AZ318" s="8">
        <f t="shared" si="229"/>
        <v>-21.824467323909925</v>
      </c>
      <c r="BA318" s="8">
        <f t="shared" si="230"/>
        <v>-205.44813268459882</v>
      </c>
      <c r="BB318" s="8">
        <f t="shared" si="231"/>
        <v>-25.448132684598818</v>
      </c>
      <c r="BD318" s="32">
        <f t="shared" si="232"/>
        <v>-22</v>
      </c>
      <c r="BE318" s="32">
        <f t="shared" si="233"/>
        <v>-205</v>
      </c>
      <c r="BF318" s="32">
        <f t="shared" si="234"/>
        <v>-25</v>
      </c>
    </row>
    <row r="319" spans="22:58" x14ac:dyDescent="0.2">
      <c r="V319" s="27">
        <v>4.1500000000000199</v>
      </c>
      <c r="W319" s="32">
        <f t="shared" si="204"/>
        <v>141253.75446228212</v>
      </c>
      <c r="X319">
        <f t="shared" si="203"/>
        <v>-2.0749887507672389</v>
      </c>
      <c r="Y319" s="28">
        <f t="shared" si="205"/>
        <v>-50.917536244343509</v>
      </c>
      <c r="Z319" s="28">
        <f t="shared" si="206"/>
        <v>-89.836977928946766</v>
      </c>
      <c r="AA319" s="28">
        <f t="shared" si="207"/>
        <v>20.119811748000799</v>
      </c>
      <c r="AB319" s="28">
        <f t="shared" si="208"/>
        <v>-84.339709790171923</v>
      </c>
      <c r="AC319" s="28">
        <f t="shared" si="209"/>
        <v>5.9200926241419635E-2</v>
      </c>
      <c r="AD319" s="28">
        <f t="shared" si="210"/>
        <v>6.6819200481567256</v>
      </c>
      <c r="AE319" s="28">
        <f t="shared" si="211"/>
        <v>-32.813512320868533</v>
      </c>
      <c r="AF319" s="28">
        <f t="shared" si="212"/>
        <v>-167.49476767096198</v>
      </c>
      <c r="AG319" s="28">
        <f t="shared" si="200"/>
        <v>92.110410468749379</v>
      </c>
      <c r="AH319" s="28">
        <f t="shared" si="213"/>
        <v>-106.22530222805298</v>
      </c>
      <c r="AI319" s="28">
        <f t="shared" si="214"/>
        <v>-89.999720193679167</v>
      </c>
      <c r="AJ319" s="28">
        <f t="shared" si="215"/>
        <v>30.23733300309398</v>
      </c>
      <c r="AK319" s="28">
        <f t="shared" si="216"/>
        <v>88.23670677414286</v>
      </c>
      <c r="AL319" s="29">
        <f t="shared" si="217"/>
        <v>-2.8995706535540089</v>
      </c>
      <c r="AM319" s="28">
        <f t="shared" si="218"/>
        <v>-44.260109581722133</v>
      </c>
      <c r="AN319" s="28">
        <f t="shared" si="219"/>
        <v>13.222870590236369</v>
      </c>
      <c r="AO319" s="28">
        <f t="shared" si="220"/>
        <v>-46.02312300125844</v>
      </c>
      <c r="AP319">
        <f t="shared" si="201"/>
        <v>23.609121289162623</v>
      </c>
      <c r="AQ319">
        <f t="shared" si="202"/>
        <v>-26.020599913279625</v>
      </c>
      <c r="AR319" s="28">
        <f t="shared" si="221"/>
        <v>-22.002120354749167</v>
      </c>
      <c r="AS319" s="30">
        <f t="shared" si="222"/>
        <v>-213.5178906722204</v>
      </c>
      <c r="AT319" s="28">
        <f t="shared" si="223"/>
        <v>8.5886197170218712E-2</v>
      </c>
      <c r="AU319" s="28">
        <f t="shared" si="224"/>
        <v>8.0440768415787076</v>
      </c>
      <c r="AV319" s="29">
        <f t="shared" si="225"/>
        <v>-2.1684725394223063E-4</v>
      </c>
      <c r="AW319" s="28">
        <f t="shared" si="226"/>
        <v>-0.40486071066055446</v>
      </c>
      <c r="AX319" s="31">
        <f t="shared" si="227"/>
        <v>8.5669349916276477E-2</v>
      </c>
      <c r="AY319" s="28">
        <f t="shared" si="228"/>
        <v>7.639216130918153</v>
      </c>
      <c r="AZ319" s="8">
        <f t="shared" si="229"/>
        <v>-21.91645100483289</v>
      </c>
      <c r="BA319" s="8">
        <f t="shared" si="230"/>
        <v>-205.87867454130225</v>
      </c>
      <c r="BB319" s="8">
        <f t="shared" si="231"/>
        <v>-25.878674541302246</v>
      </c>
      <c r="BD319" s="32">
        <f t="shared" si="232"/>
        <v>-22</v>
      </c>
      <c r="BE319" s="32">
        <f t="shared" si="233"/>
        <v>-206</v>
      </c>
      <c r="BF319" s="32">
        <f t="shared" si="234"/>
        <v>-26</v>
      </c>
    </row>
    <row r="320" spans="22:58" x14ac:dyDescent="0.2">
      <c r="V320" s="27">
        <v>4.1600000000000197</v>
      </c>
      <c r="W320" s="32">
        <f t="shared" si="204"/>
        <v>144543.97707459933</v>
      </c>
      <c r="X320">
        <f t="shared" si="203"/>
        <v>-2.0749887507672389</v>
      </c>
      <c r="Y320" s="28">
        <f t="shared" si="205"/>
        <v>-51.117534661948767</v>
      </c>
      <c r="Z320" s="28">
        <f t="shared" si="206"/>
        <v>-89.840688744980582</v>
      </c>
      <c r="AA320" s="28">
        <f t="shared" si="207"/>
        <v>20.317909871611466</v>
      </c>
      <c r="AB320" s="28">
        <f t="shared" si="208"/>
        <v>-84.46774518824283</v>
      </c>
      <c r="AC320" s="28">
        <f t="shared" si="209"/>
        <v>6.1971166003619835E-2</v>
      </c>
      <c r="AD320" s="28">
        <f t="shared" si="210"/>
        <v>6.8361055839532741</v>
      </c>
      <c r="AE320" s="28">
        <f t="shared" si="211"/>
        <v>-32.812642375100914</v>
      </c>
      <c r="AF320" s="28">
        <f t="shared" si="212"/>
        <v>-167.47232834927013</v>
      </c>
      <c r="AG320" s="28">
        <f t="shared" si="200"/>
        <v>92.110410468749379</v>
      </c>
      <c r="AH320" s="28">
        <f t="shared" si="213"/>
        <v>-106.42530222804831</v>
      </c>
      <c r="AI320" s="28">
        <f t="shared" si="214"/>
        <v>-89.999726562848608</v>
      </c>
      <c r="AJ320" s="28">
        <f t="shared" si="215"/>
        <v>30.437147929557071</v>
      </c>
      <c r="AK320" s="28">
        <f t="shared" si="216"/>
        <v>88.276819747749329</v>
      </c>
      <c r="AL320" s="29">
        <f t="shared" si="217"/>
        <v>-2.99813911519455</v>
      </c>
      <c r="AM320" s="28">
        <f t="shared" si="218"/>
        <v>-44.919669456624504</v>
      </c>
      <c r="AN320" s="28">
        <f t="shared" si="219"/>
        <v>13.124117055063589</v>
      </c>
      <c r="AO320" s="28">
        <f t="shared" si="220"/>
        <v>-46.642576271723783</v>
      </c>
      <c r="AP320">
        <f t="shared" si="201"/>
        <v>23.609121289162623</v>
      </c>
      <c r="AQ320">
        <f t="shared" si="202"/>
        <v>-26.020599913279625</v>
      </c>
      <c r="AR320" s="28">
        <f t="shared" si="221"/>
        <v>-22.100003944154327</v>
      </c>
      <c r="AS320" s="30">
        <f t="shared" si="222"/>
        <v>-214.11490462099391</v>
      </c>
      <c r="AT320" s="28">
        <f t="shared" si="223"/>
        <v>8.989227960229608E-2</v>
      </c>
      <c r="AU320" s="28">
        <f t="shared" si="224"/>
        <v>8.22891003593538</v>
      </c>
      <c r="AV320" s="29">
        <f t="shared" si="225"/>
        <v>-2.270666830108117E-4</v>
      </c>
      <c r="AW320" s="28">
        <f t="shared" si="226"/>
        <v>-0.41429080310906208</v>
      </c>
      <c r="AX320" s="31">
        <f t="shared" si="227"/>
        <v>8.9665212919285267E-2</v>
      </c>
      <c r="AY320" s="28">
        <f t="shared" si="228"/>
        <v>7.8146192328263178</v>
      </c>
      <c r="AZ320" s="8">
        <f t="shared" si="229"/>
        <v>-22.010338731235041</v>
      </c>
      <c r="BA320" s="8">
        <f t="shared" si="230"/>
        <v>-206.30028538816759</v>
      </c>
      <c r="BB320" s="8">
        <f t="shared" si="231"/>
        <v>-26.300285388167595</v>
      </c>
      <c r="BD320" s="32">
        <f t="shared" si="232"/>
        <v>-22</v>
      </c>
      <c r="BE320" s="32">
        <f t="shared" si="233"/>
        <v>-206</v>
      </c>
      <c r="BF320" s="32">
        <f t="shared" si="234"/>
        <v>-26</v>
      </c>
    </row>
    <row r="321" spans="22:58" x14ac:dyDescent="0.2">
      <c r="V321" s="27">
        <v>4.1700000000000204</v>
      </c>
      <c r="W321" s="32">
        <f t="shared" si="204"/>
        <v>147910.83881682772</v>
      </c>
      <c r="X321">
        <f t="shared" si="203"/>
        <v>-2.0749887507672389</v>
      </c>
      <c r="Y321" s="28">
        <f t="shared" si="205"/>
        <v>-51.317533150773016</v>
      </c>
      <c r="Z321" s="28">
        <f t="shared" si="206"/>
        <v>-89.844315093820398</v>
      </c>
      <c r="AA321" s="28">
        <f t="shared" si="207"/>
        <v>20.516092815938723</v>
      </c>
      <c r="AB321" s="28">
        <f t="shared" si="208"/>
        <v>-84.592919723227268</v>
      </c>
      <c r="AC321" s="28">
        <f t="shared" si="209"/>
        <v>6.4870070451736844E-2</v>
      </c>
      <c r="AD321" s="28">
        <f t="shared" si="210"/>
        <v>6.9937796259886644</v>
      </c>
      <c r="AE321" s="28">
        <f t="shared" si="211"/>
        <v>-32.81155901514979</v>
      </c>
      <c r="AF321" s="28">
        <f t="shared" si="212"/>
        <v>-167.44345519105903</v>
      </c>
      <c r="AG321" s="28">
        <f t="shared" si="200"/>
        <v>92.110410468749379</v>
      </c>
      <c r="AH321" s="28">
        <f t="shared" si="213"/>
        <v>-106.62530222804386</v>
      </c>
      <c r="AI321" s="28">
        <f t="shared" si="214"/>
        <v>-89.99973278703807</v>
      </c>
      <c r="AJ321" s="28">
        <f t="shared" si="215"/>
        <v>30.636971178338772</v>
      </c>
      <c r="AK321" s="28">
        <f t="shared" si="216"/>
        <v>88.316021271425683</v>
      </c>
      <c r="AL321" s="29">
        <f t="shared" si="217"/>
        <v>-3.0990099403907276</v>
      </c>
      <c r="AM321" s="28">
        <f t="shared" si="218"/>
        <v>-45.579271912332757</v>
      </c>
      <c r="AN321" s="28">
        <f t="shared" si="219"/>
        <v>13.023069478653559</v>
      </c>
      <c r="AO321" s="28">
        <f t="shared" si="220"/>
        <v>-47.262983427945144</v>
      </c>
      <c r="AP321">
        <f t="shared" si="201"/>
        <v>23.609121289162623</v>
      </c>
      <c r="AQ321">
        <f t="shared" si="202"/>
        <v>-26.020599913279625</v>
      </c>
      <c r="AR321" s="28">
        <f t="shared" si="221"/>
        <v>-22.199968160613231</v>
      </c>
      <c r="AS321" s="30">
        <f t="shared" si="222"/>
        <v>-214.70643861900419</v>
      </c>
      <c r="AT321" s="28">
        <f t="shared" si="223"/>
        <v>9.4083205959709509E-2</v>
      </c>
      <c r="AU321" s="28">
        <f t="shared" si="224"/>
        <v>8.4178701545089929</v>
      </c>
      <c r="AV321" s="29">
        <f t="shared" si="225"/>
        <v>-2.3776771315863054E-4</v>
      </c>
      <c r="AW321" s="28">
        <f t="shared" si="226"/>
        <v>-0.42394052738829641</v>
      </c>
      <c r="AX321" s="31">
        <f t="shared" si="227"/>
        <v>9.384543824655088E-2</v>
      </c>
      <c r="AY321" s="28">
        <f t="shared" si="228"/>
        <v>7.9939296271206963</v>
      </c>
      <c r="AZ321" s="8">
        <f t="shared" si="229"/>
        <v>-22.106122722366681</v>
      </c>
      <c r="BA321" s="8">
        <f t="shared" si="230"/>
        <v>-206.71250899188348</v>
      </c>
      <c r="BB321" s="8">
        <f t="shared" si="231"/>
        <v>-26.712508991883482</v>
      </c>
      <c r="BD321" s="32">
        <f t="shared" si="232"/>
        <v>-22</v>
      </c>
      <c r="BE321" s="32">
        <f t="shared" si="233"/>
        <v>-207</v>
      </c>
      <c r="BF321" s="32">
        <f t="shared" si="234"/>
        <v>-27</v>
      </c>
    </row>
    <row r="322" spans="22:58" x14ac:dyDescent="0.2">
      <c r="V322" s="27">
        <v>4.1800000000000201</v>
      </c>
      <c r="W322" s="32">
        <f t="shared" si="204"/>
        <v>151356.12484362794</v>
      </c>
      <c r="X322">
        <f t="shared" si="203"/>
        <v>-2.0749887507672389</v>
      </c>
      <c r="Y322" s="28">
        <f t="shared" si="205"/>
        <v>-51.517531707610871</v>
      </c>
      <c r="Z322" s="28">
        <f t="shared" si="206"/>
        <v>-89.847858898088091</v>
      </c>
      <c r="AA322" s="28">
        <f t="shared" si="207"/>
        <v>20.714356831267004</v>
      </c>
      <c r="AB322" s="28">
        <f t="shared" si="208"/>
        <v>-84.715294982076372</v>
      </c>
      <c r="AC322" s="28">
        <f t="shared" si="209"/>
        <v>6.7903523532655261E-2</v>
      </c>
      <c r="AD322" s="28">
        <f t="shared" si="210"/>
        <v>7.155016217318912</v>
      </c>
      <c r="AE322" s="28">
        <f t="shared" si="211"/>
        <v>-32.81026010357845</v>
      </c>
      <c r="AF322" s="28">
        <f t="shared" si="212"/>
        <v>-167.40813766284555</v>
      </c>
      <c r="AG322" s="28">
        <f t="shared" si="200"/>
        <v>92.110410468749379</v>
      </c>
      <c r="AH322" s="28">
        <f t="shared" si="213"/>
        <v>-106.82530222803962</v>
      </c>
      <c r="AI322" s="28">
        <f t="shared" si="214"/>
        <v>-89.999738869547684</v>
      </c>
      <c r="AJ322" s="28">
        <f t="shared" si="215"/>
        <v>30.836802375520303</v>
      </c>
      <c r="AK322" s="28">
        <f t="shared" si="216"/>
        <v>88.354331983445334</v>
      </c>
      <c r="AL322" s="29">
        <f t="shared" si="217"/>
        <v>-3.2021822062557352</v>
      </c>
      <c r="AM322" s="28">
        <f t="shared" si="218"/>
        <v>-46.238567395464308</v>
      </c>
      <c r="AN322" s="28">
        <f t="shared" si="219"/>
        <v>12.919728409974329</v>
      </c>
      <c r="AO322" s="28">
        <f t="shared" si="220"/>
        <v>-47.883974281566658</v>
      </c>
      <c r="AP322">
        <f t="shared" si="201"/>
        <v>23.609121289162623</v>
      </c>
      <c r="AQ322">
        <f t="shared" si="202"/>
        <v>-26.020599913279625</v>
      </c>
      <c r="AR322" s="28">
        <f t="shared" si="221"/>
        <v>-22.302010317721123</v>
      </c>
      <c r="AS322" s="30">
        <f t="shared" si="222"/>
        <v>-215.2921119444122</v>
      </c>
      <c r="AT322" s="28">
        <f t="shared" si="223"/>
        <v>9.8467314282626922E-2</v>
      </c>
      <c r="AU322" s="28">
        <f t="shared" si="224"/>
        <v>8.6110409358842155</v>
      </c>
      <c r="AV322" s="29">
        <f t="shared" si="225"/>
        <v>-2.4897303905953554E-4</v>
      </c>
      <c r="AW322" s="28">
        <f t="shared" si="226"/>
        <v>-0.4338149977188151</v>
      </c>
      <c r="AX322" s="31">
        <f t="shared" si="227"/>
        <v>9.8218341243567389E-2</v>
      </c>
      <c r="AY322" s="28">
        <f t="shared" si="228"/>
        <v>8.1772259381653996</v>
      </c>
      <c r="AZ322" s="8">
        <f t="shared" si="229"/>
        <v>-22.203791976477557</v>
      </c>
      <c r="BA322" s="8">
        <f t="shared" si="230"/>
        <v>-207.11488600624679</v>
      </c>
      <c r="BB322" s="8">
        <f t="shared" si="231"/>
        <v>-27.114886006246792</v>
      </c>
      <c r="BD322" s="32">
        <f t="shared" si="232"/>
        <v>-22</v>
      </c>
      <c r="BE322" s="32">
        <f t="shared" si="233"/>
        <v>-207</v>
      </c>
      <c r="BF322" s="32">
        <f t="shared" si="234"/>
        <v>-27</v>
      </c>
    </row>
    <row r="323" spans="22:58" x14ac:dyDescent="0.2">
      <c r="V323" s="27">
        <v>4.1900000000000199</v>
      </c>
      <c r="W323" s="32">
        <f t="shared" si="204"/>
        <v>154881.66189125541</v>
      </c>
      <c r="X323">
        <f t="shared" si="203"/>
        <v>-2.0749887507672389</v>
      </c>
      <c r="Y323" s="28">
        <f t="shared" si="205"/>
        <v>-51.717530329401271</v>
      </c>
      <c r="Z323" s="28">
        <f t="shared" si="206"/>
        <v>-89.851322036647062</v>
      </c>
      <c r="AA323" s="28">
        <f t="shared" si="207"/>
        <v>20.912698330752193</v>
      </c>
      <c r="AB323" s="28">
        <f t="shared" si="208"/>
        <v>-84.834931381237737</v>
      </c>
      <c r="AC323" s="28">
        <f t="shared" si="209"/>
        <v>7.1077669549124645E-2</v>
      </c>
      <c r="AD323" s="28">
        <f t="shared" si="210"/>
        <v>7.319890627321719</v>
      </c>
      <c r="AE323" s="28">
        <f t="shared" si="211"/>
        <v>-32.808743079867192</v>
      </c>
      <c r="AF323" s="28">
        <f t="shared" si="212"/>
        <v>-167.3663627905631</v>
      </c>
      <c r="AG323" s="28">
        <f t="shared" si="200"/>
        <v>92.110410468749379</v>
      </c>
      <c r="AH323" s="28">
        <f t="shared" si="213"/>
        <v>-107.02530222803557</v>
      </c>
      <c r="AI323" s="28">
        <f t="shared" si="214"/>
        <v>-89.999744813602476</v>
      </c>
      <c r="AJ323" s="28">
        <f t="shared" si="215"/>
        <v>31.03664116395516</v>
      </c>
      <c r="AK323" s="28">
        <f t="shared" si="216"/>
        <v>88.391772059549737</v>
      </c>
      <c r="AL323" s="29">
        <f t="shared" si="217"/>
        <v>-3.3076525539987518</v>
      </c>
      <c r="AM323" s="28">
        <f t="shared" si="218"/>
        <v>-46.897207165310235</v>
      </c>
      <c r="AN323" s="28">
        <f t="shared" si="219"/>
        <v>12.814096850670216</v>
      </c>
      <c r="AO323" s="28">
        <f t="shared" si="220"/>
        <v>-48.505179919362973</v>
      </c>
      <c r="AP323">
        <f t="shared" si="201"/>
        <v>23.609121289162623</v>
      </c>
      <c r="AQ323">
        <f t="shared" si="202"/>
        <v>-26.020599913279625</v>
      </c>
      <c r="AR323" s="28">
        <f t="shared" si="221"/>
        <v>-22.406124853313976</v>
      </c>
      <c r="AS323" s="30">
        <f t="shared" si="222"/>
        <v>-215.87154270992608</v>
      </c>
      <c r="AT323" s="28">
        <f t="shared" si="223"/>
        <v>0.10305330075913219</v>
      </c>
      <c r="AU323" s="28">
        <f t="shared" si="224"/>
        <v>8.8085072268294393</v>
      </c>
      <c r="AV323" s="29">
        <f t="shared" si="225"/>
        <v>-2.6070642471479814E-4</v>
      </c>
      <c r="AW323" s="28">
        <f t="shared" si="226"/>
        <v>-0.44391944732783062</v>
      </c>
      <c r="AX323" s="31">
        <f t="shared" si="227"/>
        <v>0.10279259433441738</v>
      </c>
      <c r="AY323" s="28">
        <f t="shared" si="228"/>
        <v>8.3645877795016084</v>
      </c>
      <c r="AZ323" s="8">
        <f t="shared" si="229"/>
        <v>-22.303332258979559</v>
      </c>
      <c r="BA323" s="8">
        <f t="shared" si="230"/>
        <v>-207.50695493042446</v>
      </c>
      <c r="BB323" s="8">
        <f t="shared" si="231"/>
        <v>-27.506954930424456</v>
      </c>
      <c r="BD323" s="32">
        <f t="shared" si="232"/>
        <v>-22</v>
      </c>
      <c r="BE323" s="32">
        <f t="shared" si="233"/>
        <v>-208</v>
      </c>
      <c r="BF323" s="32">
        <f t="shared" si="234"/>
        <v>-28</v>
      </c>
    </row>
    <row r="324" spans="22:58" x14ac:dyDescent="0.2">
      <c r="V324" s="27">
        <v>4.2000000000000197</v>
      </c>
      <c r="W324" s="32">
        <f t="shared" si="204"/>
        <v>158489.3192461188</v>
      </c>
      <c r="X324">
        <f t="shared" si="203"/>
        <v>-2.0749887507672389</v>
      </c>
      <c r="Y324" s="28">
        <f t="shared" si="205"/>
        <v>-51.917529013220914</v>
      </c>
      <c r="Z324" s="28">
        <f t="shared" si="206"/>
        <v>-89.854706345597933</v>
      </c>
      <c r="AA324" s="28">
        <f t="shared" si="207"/>
        <v>21.111113883599959</v>
      </c>
      <c r="AB324" s="28">
        <f t="shared" si="208"/>
        <v>-84.951888178338791</v>
      </c>
      <c r="AC324" s="28">
        <f t="shared" si="209"/>
        <v>7.4398923853582266E-2</v>
      </c>
      <c r="AD324" s="28">
        <f t="shared" si="210"/>
        <v>7.4884793467113262</v>
      </c>
      <c r="AE324" s="28">
        <f t="shared" si="211"/>
        <v>-32.807004956534612</v>
      </c>
      <c r="AF324" s="28">
        <f t="shared" si="212"/>
        <v>-167.31811517722539</v>
      </c>
      <c r="AG324" s="28">
        <f t="shared" ref="AG324:AG387" si="235">DC_gain_comp</f>
        <v>92.110410468749379</v>
      </c>
      <c r="AH324" s="28">
        <f t="shared" si="213"/>
        <v>-107.22530222803169</v>
      </c>
      <c r="AI324" s="28">
        <f t="shared" si="214"/>
        <v>-89.999750622354057</v>
      </c>
      <c r="AJ324" s="28">
        <f t="shared" si="215"/>
        <v>31.236487202519179</v>
      </c>
      <c r="AK324" s="28">
        <f t="shared" si="216"/>
        <v>88.428361222994212</v>
      </c>
      <c r="AL324" s="29">
        <f t="shared" si="217"/>
        <v>-3.4154152031306726</v>
      </c>
      <c r="AM324" s="28">
        <f t="shared" si="218"/>
        <v>-47.554844214047435</v>
      </c>
      <c r="AN324" s="28">
        <f t="shared" si="219"/>
        <v>12.706180240106191</v>
      </c>
      <c r="AO324" s="28">
        <f t="shared" si="220"/>
        <v>-49.12623361340728</v>
      </c>
      <c r="AP324">
        <f t="shared" ref="AP324:AP387" si="236">-20*LOG(GmPS*Rsns)</f>
        <v>23.609121289162623</v>
      </c>
      <c r="AQ324">
        <f t="shared" ref="AQ324:AQ387" si="237">20*LOG(Vref/Vout)</f>
        <v>-26.020599913279625</v>
      </c>
      <c r="AR324" s="28">
        <f t="shared" si="221"/>
        <v>-22.512303340545422</v>
      </c>
      <c r="AS324" s="30">
        <f t="shared" si="222"/>
        <v>-216.44434879063266</v>
      </c>
      <c r="AT324" s="28">
        <f t="shared" si="223"/>
        <v>0.10785023341954264</v>
      </c>
      <c r="AU324" s="28">
        <f t="shared" si="224"/>
        <v>9.0103549529989237</v>
      </c>
      <c r="AV324" s="29">
        <f t="shared" si="225"/>
        <v>-2.7299275382037218E-4</v>
      </c>
      <c r="AW324" s="28">
        <f t="shared" si="226"/>
        <v>-0.45425923121272904</v>
      </c>
      <c r="AX324" s="31">
        <f t="shared" si="227"/>
        <v>0.10757724066572227</v>
      </c>
      <c r="AY324" s="28">
        <f t="shared" si="228"/>
        <v>8.5560957217861944</v>
      </c>
      <c r="AZ324" s="8">
        <f t="shared" si="229"/>
        <v>-22.404726099879699</v>
      </c>
      <c r="BA324" s="8">
        <f t="shared" si="230"/>
        <v>-207.88825306884647</v>
      </c>
      <c r="BB324" s="8">
        <f t="shared" si="231"/>
        <v>-27.888253068846467</v>
      </c>
      <c r="BD324" s="32">
        <f t="shared" si="232"/>
        <v>-22</v>
      </c>
      <c r="BE324" s="32">
        <f t="shared" si="233"/>
        <v>-208</v>
      </c>
      <c r="BF324" s="32">
        <f t="shared" si="234"/>
        <v>-28</v>
      </c>
    </row>
    <row r="325" spans="22:58" x14ac:dyDescent="0.2">
      <c r="V325" s="27">
        <v>4.2100000000000204</v>
      </c>
      <c r="W325" s="32">
        <f t="shared" si="204"/>
        <v>162181.00973590088</v>
      </c>
      <c r="X325">
        <f t="shared" ref="X325:X388" si="238">DC_gain_power</f>
        <v>-2.0749887507672389</v>
      </c>
      <c r="Y325" s="28">
        <f t="shared" si="205"/>
        <v>-52.117527756278079</v>
      </c>
      <c r="Z325" s="28">
        <f t="shared" si="206"/>
        <v>-89.858013619251622</v>
      </c>
      <c r="AA325" s="28">
        <f t="shared" si="207"/>
        <v>21.309600208507739</v>
      </c>
      <c r="AB325" s="28">
        <f t="shared" si="208"/>
        <v>-85.06622348455123</v>
      </c>
      <c r="AC325" s="28">
        <f t="shared" si="209"/>
        <v>7.7873983902287697E-2</v>
      </c>
      <c r="AD325" s="28">
        <f t="shared" si="210"/>
        <v>7.6608600802832889</v>
      </c>
      <c r="AE325" s="28">
        <f t="shared" si="211"/>
        <v>-32.805042314635294</v>
      </c>
      <c r="AF325" s="28">
        <f t="shared" si="212"/>
        <v>-167.26337702351955</v>
      </c>
      <c r="AG325" s="28">
        <f t="shared" si="235"/>
        <v>92.110410468749379</v>
      </c>
      <c r="AH325" s="28">
        <f t="shared" si="213"/>
        <v>-107.42530222802799</v>
      </c>
      <c r="AI325" s="28">
        <f t="shared" si="214"/>
        <v>-89.999756298882303</v>
      </c>
      <c r="AJ325" s="28">
        <f t="shared" si="215"/>
        <v>31.436340165394</v>
      </c>
      <c r="AK325" s="28">
        <f t="shared" si="216"/>
        <v>88.464118754397305</v>
      </c>
      <c r="AL325" s="29">
        <f t="shared" si="217"/>
        <v>-3.5254619758394745</v>
      </c>
      <c r="AM325" s="28">
        <f t="shared" si="218"/>
        <v>-48.211134175800474</v>
      </c>
      <c r="AN325" s="28">
        <f t="shared" si="219"/>
        <v>12.595986430275916</v>
      </c>
      <c r="AO325" s="28">
        <f t="shared" si="220"/>
        <v>-49.746771720285473</v>
      </c>
      <c r="AP325">
        <f t="shared" si="236"/>
        <v>23.609121289162623</v>
      </c>
      <c r="AQ325">
        <f t="shared" si="237"/>
        <v>-26.020599913279625</v>
      </c>
      <c r="AR325" s="28">
        <f t="shared" si="221"/>
        <v>-22.620534508476382</v>
      </c>
      <c r="AS325" s="30">
        <f t="shared" si="222"/>
        <v>-217.01014874380502</v>
      </c>
      <c r="AT325" s="28">
        <f t="shared" si="223"/>
        <v>0.11286756619354985</v>
      </c>
      <c r="AU325" s="28">
        <f t="shared" si="224"/>
        <v>9.2166710856022593</v>
      </c>
      <c r="AV325" s="29">
        <f t="shared" si="225"/>
        <v>-2.8585808252786822E-4</v>
      </c>
      <c r="AW325" s="28">
        <f t="shared" si="226"/>
        <v>-0.46483982896835729</v>
      </c>
      <c r="AX325" s="31">
        <f t="shared" si="227"/>
        <v>0.11258170811102197</v>
      </c>
      <c r="AY325" s="28">
        <f t="shared" si="228"/>
        <v>8.7518312566339027</v>
      </c>
      <c r="AZ325" s="8">
        <f t="shared" si="229"/>
        <v>-22.507952800365359</v>
      </c>
      <c r="BA325" s="8">
        <f t="shared" si="230"/>
        <v>-208.25831748717113</v>
      </c>
      <c r="BB325" s="8">
        <f t="shared" si="231"/>
        <v>-28.258317487171126</v>
      </c>
      <c r="BD325" s="32">
        <f t="shared" si="232"/>
        <v>-23</v>
      </c>
      <c r="BE325" s="32">
        <f t="shared" si="233"/>
        <v>-208</v>
      </c>
      <c r="BF325" s="32">
        <f t="shared" si="234"/>
        <v>-28</v>
      </c>
    </row>
    <row r="326" spans="22:58" x14ac:dyDescent="0.2">
      <c r="V326" s="27">
        <v>4.2200000000000202</v>
      </c>
      <c r="W326" s="32">
        <f t="shared" si="204"/>
        <v>165958.69074376384</v>
      </c>
      <c r="X326">
        <f t="shared" si="238"/>
        <v>-2.0749887507672389</v>
      </c>
      <c r="Y326" s="28">
        <f t="shared" si="205"/>
        <v>-52.317526555906618</v>
      </c>
      <c r="Z326" s="28">
        <f t="shared" si="206"/>
        <v>-89.86124561108015</v>
      </c>
      <c r="AA326" s="28">
        <f t="shared" si="207"/>
        <v>21.508154167361884</v>
      </c>
      <c r="AB326" s="28">
        <f t="shared" si="208"/>
        <v>-85.177994277563258</v>
      </c>
      <c r="AC326" s="28">
        <f t="shared" si="209"/>
        <v>8.150984067411024E-2</v>
      </c>
      <c r="AD326" s="28">
        <f t="shared" si="210"/>
        <v>7.8371117372104058</v>
      </c>
      <c r="AE326" s="28">
        <f t="shared" si="211"/>
        <v>-32.802851298637869</v>
      </c>
      <c r="AF326" s="28">
        <f t="shared" si="212"/>
        <v>-167.20212815143302</v>
      </c>
      <c r="AG326" s="28">
        <f t="shared" si="235"/>
        <v>92.110410468749379</v>
      </c>
      <c r="AH326" s="28">
        <f t="shared" si="213"/>
        <v>-107.62530222802445</v>
      </c>
      <c r="AI326" s="28">
        <f t="shared" si="214"/>
        <v>-89.999761846197003</v>
      </c>
      <c r="AJ326" s="28">
        <f t="shared" si="215"/>
        <v>31.636199741382267</v>
      </c>
      <c r="AK326" s="28">
        <f t="shared" si="216"/>
        <v>88.499063501395739</v>
      </c>
      <c r="AL326" s="29">
        <f t="shared" si="217"/>
        <v>-3.6377823313173407</v>
      </c>
      <c r="AM326" s="28">
        <f t="shared" si="218"/>
        <v>-48.865736218777521</v>
      </c>
      <c r="AN326" s="28">
        <f t="shared" si="219"/>
        <v>12.483525650789852</v>
      </c>
      <c r="AO326" s="28">
        <f t="shared" si="220"/>
        <v>-50.366434563578785</v>
      </c>
      <c r="AP326">
        <f t="shared" si="236"/>
        <v>23.609121289162623</v>
      </c>
      <c r="AQ326">
        <f t="shared" si="237"/>
        <v>-26.020599913279625</v>
      </c>
      <c r="AR326" s="28">
        <f t="shared" si="221"/>
        <v>-22.73080427196502</v>
      </c>
      <c r="AS326" s="30">
        <f t="shared" si="222"/>
        <v>-217.56856271501181</v>
      </c>
      <c r="AT326" s="28">
        <f t="shared" si="223"/>
        <v>0.11811515332340684</v>
      </c>
      <c r="AU326" s="28">
        <f t="shared" si="224"/>
        <v>9.4275436037736835</v>
      </c>
      <c r="AV326" s="29">
        <f t="shared" si="225"/>
        <v>-2.9932969464477343E-4</v>
      </c>
      <c r="AW326" s="28">
        <f t="shared" si="226"/>
        <v>-0.4756668476795114</v>
      </c>
      <c r="AX326" s="31">
        <f t="shared" si="227"/>
        <v>0.11781582362876207</v>
      </c>
      <c r="AY326" s="28">
        <f t="shared" si="228"/>
        <v>8.9518767560941725</v>
      </c>
      <c r="AZ326" s="8">
        <f t="shared" si="229"/>
        <v>-22.612988448336257</v>
      </c>
      <c r="BA326" s="8">
        <f t="shared" si="230"/>
        <v>-208.61668595891763</v>
      </c>
      <c r="BB326" s="8">
        <f t="shared" si="231"/>
        <v>-28.616685958917628</v>
      </c>
      <c r="BD326" s="32">
        <f t="shared" si="232"/>
        <v>-23</v>
      </c>
      <c r="BE326" s="32">
        <f t="shared" si="233"/>
        <v>-209</v>
      </c>
      <c r="BF326" s="32">
        <f t="shared" si="234"/>
        <v>-29</v>
      </c>
    </row>
    <row r="327" spans="22:58" x14ac:dyDescent="0.2">
      <c r="V327" s="27">
        <v>4.23000000000002</v>
      </c>
      <c r="W327" s="32">
        <f t="shared" si="204"/>
        <v>169824.36524618237</v>
      </c>
      <c r="X327">
        <f t="shared" si="238"/>
        <v>-2.0749887507672389</v>
      </c>
      <c r="Y327" s="28">
        <f t="shared" si="205"/>
        <v>-52.517525409560477</v>
      </c>
      <c r="Z327" s="28">
        <f t="shared" si="206"/>
        <v>-89.864404034646086</v>
      </c>
      <c r="AA327" s="28">
        <f t="shared" si="207"/>
        <v>21.706772759182215</v>
      </c>
      <c r="AB327" s="28">
        <f t="shared" si="208"/>
        <v>-85.287256415091235</v>
      </c>
      <c r="AC327" s="28">
        <f t="shared" si="209"/>
        <v>8.5313790457389654E-2</v>
      </c>
      <c r="AD327" s="28">
        <f t="shared" si="210"/>
        <v>8.0173144187013801</v>
      </c>
      <c r="AE327" s="28">
        <f t="shared" si="211"/>
        <v>-32.800427610688111</v>
      </c>
      <c r="AF327" s="28">
        <f t="shared" si="212"/>
        <v>-167.13434603103596</v>
      </c>
      <c r="AG327" s="28">
        <f t="shared" si="235"/>
        <v>92.110410468749379</v>
      </c>
      <c r="AH327" s="28">
        <f t="shared" si="213"/>
        <v>-107.82530222802107</v>
      </c>
      <c r="AI327" s="28">
        <f t="shared" si="214"/>
        <v>-89.999767267239392</v>
      </c>
      <c r="AJ327" s="28">
        <f t="shared" si="215"/>
        <v>31.836065633253536</v>
      </c>
      <c r="AK327" s="28">
        <f t="shared" si="216"/>
        <v>88.533213888107639</v>
      </c>
      <c r="AL327" s="29">
        <f t="shared" si="217"/>
        <v>-3.752363409734877</v>
      </c>
      <c r="AM327" s="28">
        <f t="shared" si="218"/>
        <v>-49.518313914907587</v>
      </c>
      <c r="AN327" s="28">
        <f t="shared" si="219"/>
        <v>12.368810464246966</v>
      </c>
      <c r="AO327" s="28">
        <f t="shared" si="220"/>
        <v>-50.98486729403934</v>
      </c>
      <c r="AP327">
        <f t="shared" si="236"/>
        <v>23.609121289162623</v>
      </c>
      <c r="AQ327">
        <f t="shared" si="237"/>
        <v>-26.020599913279625</v>
      </c>
      <c r="AR327" s="28">
        <f t="shared" si="221"/>
        <v>-22.843095770558147</v>
      </c>
      <c r="AS327" s="30">
        <f t="shared" si="222"/>
        <v>-218.11921332507529</v>
      </c>
      <c r="AT327" s="28">
        <f t="shared" si="223"/>
        <v>0.12360326412436748</v>
      </c>
      <c r="AU327" s="28">
        <f t="shared" si="224"/>
        <v>9.6430614523628151</v>
      </c>
      <c r="AV327" s="29">
        <f t="shared" si="225"/>
        <v>-3.1343615949498216E-4</v>
      </c>
      <c r="AW327" s="28">
        <f t="shared" si="226"/>
        <v>-0.48674602488011087</v>
      </c>
      <c r="AX327" s="31">
        <f t="shared" si="227"/>
        <v>0.12328982796487249</v>
      </c>
      <c r="AY327" s="28">
        <f t="shared" si="228"/>
        <v>9.1563154274827045</v>
      </c>
      <c r="AZ327" s="8">
        <f t="shared" si="229"/>
        <v>-22.719805942593275</v>
      </c>
      <c r="BA327" s="8">
        <f t="shared" si="230"/>
        <v>-208.9628978975926</v>
      </c>
      <c r="BB327" s="8">
        <f t="shared" si="231"/>
        <v>-28.962897897592597</v>
      </c>
      <c r="BD327" s="32">
        <f t="shared" si="232"/>
        <v>-23</v>
      </c>
      <c r="BE327" s="32">
        <f t="shared" si="233"/>
        <v>-209</v>
      </c>
      <c r="BF327" s="32">
        <f t="shared" si="234"/>
        <v>-29</v>
      </c>
    </row>
    <row r="328" spans="22:58" x14ac:dyDescent="0.2">
      <c r="V328" s="27">
        <v>4.2400000000000198</v>
      </c>
      <c r="W328" s="32">
        <f t="shared" si="204"/>
        <v>173780.08287494563</v>
      </c>
      <c r="X328">
        <f t="shared" si="238"/>
        <v>-2.0749887507672389</v>
      </c>
      <c r="Y328" s="28">
        <f t="shared" si="205"/>
        <v>-52.717524314808131</v>
      </c>
      <c r="Z328" s="28">
        <f t="shared" si="206"/>
        <v>-89.867490564510561</v>
      </c>
      <c r="AA328" s="28">
        <f t="shared" si="207"/>
        <v>21.905453114305409</v>
      </c>
      <c r="AB328" s="28">
        <f t="shared" si="208"/>
        <v>-85.394064648867229</v>
      </c>
      <c r="AC328" s="28">
        <f t="shared" si="209"/>
        <v>8.9293447007410529E-2</v>
      </c>
      <c r="AD328" s="28">
        <f t="shared" si="210"/>
        <v>8.2015494028228595</v>
      </c>
      <c r="AE328" s="28">
        <f t="shared" si="211"/>
        <v>-32.797766504262547</v>
      </c>
      <c r="AF328" s="28">
        <f t="shared" si="212"/>
        <v>-167.06000581055494</v>
      </c>
      <c r="AG328" s="28">
        <f t="shared" si="235"/>
        <v>92.110410468749379</v>
      </c>
      <c r="AH328" s="28">
        <f t="shared" si="213"/>
        <v>-108.02530222801784</v>
      </c>
      <c r="AI328" s="28">
        <f t="shared" si="214"/>
        <v>-89.999772564883799</v>
      </c>
      <c r="AJ328" s="28">
        <f t="shared" si="215"/>
        <v>32.035937557118942</v>
      </c>
      <c r="AK328" s="28">
        <f t="shared" si="216"/>
        <v>88.566587924406434</v>
      </c>
      <c r="AL328" s="29">
        <f t="shared" si="217"/>
        <v>-3.8691900854749002</v>
      </c>
      <c r="AM328" s="28">
        <f t="shared" si="218"/>
        <v>-50.168536081668812</v>
      </c>
      <c r="AN328" s="28">
        <f t="shared" si="219"/>
        <v>12.251855712375585</v>
      </c>
      <c r="AO328" s="28">
        <f t="shared" si="220"/>
        <v>-51.601720722146176</v>
      </c>
      <c r="AP328">
        <f t="shared" si="236"/>
        <v>23.609121289162623</v>
      </c>
      <c r="AQ328">
        <f t="shared" si="237"/>
        <v>-26.020599913279625</v>
      </c>
      <c r="AR328" s="28">
        <f t="shared" si="221"/>
        <v>-22.957389416003963</v>
      </c>
      <c r="AS328" s="30">
        <f t="shared" si="222"/>
        <v>-218.66172653270112</v>
      </c>
      <c r="AT328" s="28">
        <f t="shared" si="223"/>
        <v>0.12934259808107471</v>
      </c>
      <c r="AU328" s="28">
        <f t="shared" si="224"/>
        <v>9.8633144948560325</v>
      </c>
      <c r="AV328" s="29">
        <f t="shared" si="225"/>
        <v>-3.282073924418149E-4</v>
      </c>
      <c r="AW328" s="28">
        <f t="shared" si="226"/>
        <v>-0.49808323158054119</v>
      </c>
      <c r="AX328" s="31">
        <f t="shared" si="227"/>
        <v>0.12901439068863288</v>
      </c>
      <c r="AY328" s="28">
        <f t="shared" si="228"/>
        <v>9.3652312632754917</v>
      </c>
      <c r="AZ328" s="8">
        <f t="shared" si="229"/>
        <v>-22.828375025315331</v>
      </c>
      <c r="BA328" s="8">
        <f t="shared" si="230"/>
        <v>-209.29649526942563</v>
      </c>
      <c r="BB328" s="8">
        <f t="shared" si="231"/>
        <v>-29.296495269425634</v>
      </c>
      <c r="BD328" s="32">
        <f t="shared" si="232"/>
        <v>-23</v>
      </c>
      <c r="BE328" s="32">
        <f t="shared" si="233"/>
        <v>-209</v>
      </c>
      <c r="BF328" s="32">
        <f t="shared" si="234"/>
        <v>-29</v>
      </c>
    </row>
    <row r="329" spans="22:58" x14ac:dyDescent="0.2">
      <c r="V329" s="27">
        <v>4.2500000000000204</v>
      </c>
      <c r="W329" s="32">
        <f t="shared" si="204"/>
        <v>177827.94100390084</v>
      </c>
      <c r="X329">
        <f t="shared" si="238"/>
        <v>-2.0749887507672389</v>
      </c>
      <c r="Y329" s="28">
        <f t="shared" si="205"/>
        <v>-52.917523269327511</v>
      </c>
      <c r="Z329" s="28">
        <f t="shared" si="206"/>
        <v>-89.870506837120885</v>
      </c>
      <c r="AA329" s="28">
        <f t="shared" si="207"/>
        <v>22.104192488799868</v>
      </c>
      <c r="AB329" s="28">
        <f t="shared" si="208"/>
        <v>-85.498472639043214</v>
      </c>
      <c r="AC329" s="28">
        <f t="shared" si="209"/>
        <v>9.3456754075867926E-2</v>
      </c>
      <c r="AD329" s="28">
        <f t="shared" si="210"/>
        <v>8.3898991262757665</v>
      </c>
      <c r="AE329" s="28">
        <f t="shared" si="211"/>
        <v>-32.794862777219016</v>
      </c>
      <c r="AF329" s="28">
        <f t="shared" si="212"/>
        <v>-166.97908034988833</v>
      </c>
      <c r="AG329" s="28">
        <f t="shared" si="235"/>
        <v>92.110410468749379</v>
      </c>
      <c r="AH329" s="28">
        <f t="shared" si="213"/>
        <v>-108.22530222801477</v>
      </c>
      <c r="AI329" s="28">
        <f t="shared" si="214"/>
        <v>-89.999777741939099</v>
      </c>
      <c r="AJ329" s="28">
        <f t="shared" si="215"/>
        <v>32.235815241833997</v>
      </c>
      <c r="AK329" s="28">
        <f t="shared" si="216"/>
        <v>88.599203215007989</v>
      </c>
      <c r="AL329" s="29">
        <f t="shared" si="217"/>
        <v>-3.9882450291623188</v>
      </c>
      <c r="AM329" s="28">
        <f t="shared" si="218"/>
        <v>-50.816077591124511</v>
      </c>
      <c r="AN329" s="28">
        <f t="shared" si="219"/>
        <v>12.132678453406289</v>
      </c>
      <c r="AO329" s="28">
        <f t="shared" si="220"/>
        <v>-52.21665211805562</v>
      </c>
      <c r="AP329">
        <f t="shared" si="236"/>
        <v>23.609121289162623</v>
      </c>
      <c r="AQ329">
        <f t="shared" si="237"/>
        <v>-26.020599913279625</v>
      </c>
      <c r="AR329" s="28">
        <f t="shared" si="221"/>
        <v>-23.07366294792973</v>
      </c>
      <c r="AS329" s="30">
        <f t="shared" si="222"/>
        <v>-219.19573246794397</v>
      </c>
      <c r="AT329" s="28">
        <f t="shared" si="223"/>
        <v>0.13534430026609254</v>
      </c>
      <c r="AU329" s="28">
        <f t="shared" si="224"/>
        <v>10.088393461127653</v>
      </c>
      <c r="AV329" s="29">
        <f t="shared" si="225"/>
        <v>-3.4367471830235242E-4</v>
      </c>
      <c r="AW329" s="28">
        <f t="shared" si="226"/>
        <v>-0.50968447536472228</v>
      </c>
      <c r="AX329" s="31">
        <f t="shared" si="227"/>
        <v>0.13500062554779019</v>
      </c>
      <c r="AY329" s="28">
        <f t="shared" si="228"/>
        <v>9.5787089857629315</v>
      </c>
      <c r="AZ329" s="8">
        <f t="shared" si="229"/>
        <v>-22.938662322381941</v>
      </c>
      <c r="BA329" s="8">
        <f t="shared" si="230"/>
        <v>-209.61702348218103</v>
      </c>
      <c r="BB329" s="8">
        <f t="shared" si="231"/>
        <v>-29.617023482181025</v>
      </c>
      <c r="BD329" s="32">
        <f t="shared" si="232"/>
        <v>-23</v>
      </c>
      <c r="BE329" s="32">
        <f t="shared" si="233"/>
        <v>-210</v>
      </c>
      <c r="BF329" s="32">
        <f t="shared" si="234"/>
        <v>-30</v>
      </c>
    </row>
    <row r="330" spans="22:58" x14ac:dyDescent="0.2">
      <c r="V330" s="27">
        <v>4.2600000000000202</v>
      </c>
      <c r="W330" s="32">
        <f t="shared" si="204"/>
        <v>181970.0858610071</v>
      </c>
      <c r="X330">
        <f t="shared" si="238"/>
        <v>-2.0749887507672389</v>
      </c>
      <c r="Y330" s="28">
        <f t="shared" si="205"/>
        <v>-53.117522270901027</v>
      </c>
      <c r="Z330" s="28">
        <f t="shared" si="206"/>
        <v>-89.873454451677773</v>
      </c>
      <c r="AA330" s="28">
        <f t="shared" si="207"/>
        <v>22.30298825910381</v>
      </c>
      <c r="AB330" s="28">
        <f t="shared" si="208"/>
        <v>-85.600532968956799</v>
      </c>
      <c r="AC330" s="28">
        <f t="shared" si="209"/>
        <v>9.7811998312479775E-2</v>
      </c>
      <c r="AD330" s="28">
        <f t="shared" si="210"/>
        <v>8.5824471629051988</v>
      </c>
      <c r="AE330" s="28">
        <f t="shared" si="211"/>
        <v>-32.791710764251974</v>
      </c>
      <c r="AF330" s="28">
        <f t="shared" si="212"/>
        <v>-166.89154025772936</v>
      </c>
      <c r="AG330" s="28">
        <f t="shared" si="235"/>
        <v>92.110410468749379</v>
      </c>
      <c r="AH330" s="28">
        <f t="shared" si="213"/>
        <v>-108.42530222801184</v>
      </c>
      <c r="AI330" s="28">
        <f t="shared" si="214"/>
        <v>-89.999782801150232</v>
      </c>
      <c r="AJ330" s="28">
        <f t="shared" si="215"/>
        <v>32.435698428427784</v>
      </c>
      <c r="AK330" s="28">
        <f t="shared" si="216"/>
        <v>88.631076968373648</v>
      </c>
      <c r="AL330" s="29">
        <f t="shared" si="217"/>
        <v>-4.109508777956294</v>
      </c>
      <c r="AM330" s="28">
        <f t="shared" si="218"/>
        <v>-51.460620141558145</v>
      </c>
      <c r="AN330" s="28">
        <f t="shared" si="219"/>
        <v>12.011297891209026</v>
      </c>
      <c r="AO330" s="28">
        <f t="shared" si="220"/>
        <v>-52.829325974334729</v>
      </c>
      <c r="AP330">
        <f t="shared" si="236"/>
        <v>23.609121289162623</v>
      </c>
      <c r="AQ330">
        <f t="shared" si="237"/>
        <v>-26.020599913279625</v>
      </c>
      <c r="AR330" s="28">
        <f t="shared" si="221"/>
        <v>-23.191891497159951</v>
      </c>
      <c r="AS330" s="30">
        <f t="shared" si="222"/>
        <v>-219.72086623206408</v>
      </c>
      <c r="AT330" s="28">
        <f t="shared" si="223"/>
        <v>0.14161997706395199</v>
      </c>
      <c r="AU330" s="28">
        <f t="shared" si="224"/>
        <v>10.318389889707918</v>
      </c>
      <c r="AV330" s="29">
        <f t="shared" si="225"/>
        <v>-3.5987093773053247E-4</v>
      </c>
      <c r="AW330" s="28">
        <f t="shared" si="226"/>
        <v>-0.52155590355844916</v>
      </c>
      <c r="AX330" s="31">
        <f t="shared" si="227"/>
        <v>0.14126010612622145</v>
      </c>
      <c r="AY330" s="28">
        <f t="shared" si="228"/>
        <v>9.7968339861494691</v>
      </c>
      <c r="AZ330" s="8">
        <f t="shared" si="229"/>
        <v>-23.050631391033729</v>
      </c>
      <c r="BA330" s="8">
        <f t="shared" si="230"/>
        <v>-209.92403224591462</v>
      </c>
      <c r="BB330" s="8">
        <f t="shared" si="231"/>
        <v>-29.924032245914617</v>
      </c>
      <c r="BD330" s="32">
        <f t="shared" si="232"/>
        <v>-23</v>
      </c>
      <c r="BE330" s="32">
        <f t="shared" si="233"/>
        <v>-210</v>
      </c>
      <c r="BF330" s="32">
        <f t="shared" si="234"/>
        <v>-30</v>
      </c>
    </row>
    <row r="331" spans="22:58" x14ac:dyDescent="0.2">
      <c r="V331" s="27">
        <v>4.27000000000002</v>
      </c>
      <c r="W331" s="32">
        <f t="shared" si="204"/>
        <v>186208.71366629537</v>
      </c>
      <c r="X331">
        <f t="shared" si="238"/>
        <v>-2.0749887507672389</v>
      </c>
      <c r="Y331" s="28">
        <f t="shared" si="205"/>
        <v>-53.3175213174109</v>
      </c>
      <c r="Z331" s="28">
        <f t="shared" si="206"/>
        <v>-89.876334970983066</v>
      </c>
      <c r="AA331" s="28">
        <f t="shared" si="207"/>
        <v>22.501837916879232</v>
      </c>
      <c r="AB331" s="28">
        <f t="shared" si="208"/>
        <v>-85.700297160207541</v>
      </c>
      <c r="AC331" s="28">
        <f t="shared" si="209"/>
        <v>0.10236782253752694</v>
      </c>
      <c r="AD331" s="28">
        <f t="shared" si="210"/>
        <v>8.7792781987127331</v>
      </c>
      <c r="AE331" s="28">
        <f t="shared" si="211"/>
        <v>-32.788304328761384</v>
      </c>
      <c r="AF331" s="28">
        <f t="shared" si="212"/>
        <v>-166.79735393247785</v>
      </c>
      <c r="AG331" s="28">
        <f t="shared" si="235"/>
        <v>92.110410468749379</v>
      </c>
      <c r="AH331" s="28">
        <f t="shared" si="213"/>
        <v>-108.62530222800901</v>
      </c>
      <c r="AI331" s="28">
        <f t="shared" si="214"/>
        <v>-89.999787745199654</v>
      </c>
      <c r="AJ331" s="28">
        <f t="shared" si="215"/>
        <v>32.635586869557791</v>
      </c>
      <c r="AK331" s="28">
        <f t="shared" si="216"/>
        <v>88.662226005431904</v>
      </c>
      <c r="AL331" s="29">
        <f t="shared" si="217"/>
        <v>-4.2329598135093747</v>
      </c>
      <c r="AM331" s="28">
        <f t="shared" si="218"/>
        <v>-52.1018529875236</v>
      </c>
      <c r="AN331" s="28">
        <f t="shared" si="219"/>
        <v>11.88773529678879</v>
      </c>
      <c r="AO331" s="28">
        <f t="shared" si="220"/>
        <v>-53.43941472729135</v>
      </c>
      <c r="AP331">
        <f t="shared" si="236"/>
        <v>23.609121289162623</v>
      </c>
      <c r="AQ331">
        <f t="shared" si="237"/>
        <v>-26.020599913279625</v>
      </c>
      <c r="AR331" s="28">
        <f t="shared" si="221"/>
        <v>-23.312047656089597</v>
      </c>
      <c r="AS331" s="30">
        <f t="shared" si="222"/>
        <v>-220.23676865976921</v>
      </c>
      <c r="AT331" s="28">
        <f t="shared" si="223"/>
        <v>0.14818171218089729</v>
      </c>
      <c r="AU331" s="28">
        <f t="shared" si="224"/>
        <v>10.553396064245112</v>
      </c>
      <c r="AV331" s="29">
        <f t="shared" si="225"/>
        <v>-3.7683039672845736E-4</v>
      </c>
      <c r="AW331" s="28">
        <f t="shared" si="226"/>
        <v>-0.53370380647062465</v>
      </c>
      <c r="AX331" s="31">
        <f t="shared" si="227"/>
        <v>0.14780488178416884</v>
      </c>
      <c r="AY331" s="28">
        <f t="shared" si="228"/>
        <v>10.019692257774487</v>
      </c>
      <c r="AZ331" s="8">
        <f t="shared" si="229"/>
        <v>-23.164242774305428</v>
      </c>
      <c r="BA331" s="8">
        <f t="shared" si="230"/>
        <v>-210.21707640199472</v>
      </c>
      <c r="BB331" s="8">
        <f t="shared" si="231"/>
        <v>-30.217076401994717</v>
      </c>
      <c r="BD331" s="32">
        <f t="shared" si="232"/>
        <v>-23</v>
      </c>
      <c r="BE331" s="32">
        <f t="shared" si="233"/>
        <v>-210</v>
      </c>
      <c r="BF331" s="32">
        <f t="shared" si="234"/>
        <v>-30</v>
      </c>
    </row>
    <row r="332" spans="22:58" x14ac:dyDescent="0.2">
      <c r="V332" s="27">
        <v>4.2800000000000198</v>
      </c>
      <c r="W332" s="32">
        <f t="shared" si="204"/>
        <v>190546.07179633353</v>
      </c>
      <c r="X332">
        <f t="shared" si="238"/>
        <v>-2.0749887507672389</v>
      </c>
      <c r="Y332" s="28">
        <f t="shared" si="205"/>
        <v>-53.51752040683472</v>
      </c>
      <c r="Z332" s="28">
        <f t="shared" si="206"/>
        <v>-89.879149922267942</v>
      </c>
      <c r="AA332" s="28">
        <f t="shared" si="207"/>
        <v>22.700739064074043</v>
      </c>
      <c r="AB332" s="28">
        <f t="shared" si="208"/>
        <v>-85.797815687996334</v>
      </c>
      <c r="AC332" s="28">
        <f t="shared" si="209"/>
        <v>0.10713323938252096</v>
      </c>
      <c r="AD332" s="28">
        <f t="shared" si="210"/>
        <v>8.9804780031282547</v>
      </c>
      <c r="AE332" s="28">
        <f t="shared" si="211"/>
        <v>-32.784636854145397</v>
      </c>
      <c r="AF332" s="28">
        <f t="shared" si="212"/>
        <v>-166.69648760713602</v>
      </c>
      <c r="AG332" s="28">
        <f t="shared" si="235"/>
        <v>92.110410468749379</v>
      </c>
      <c r="AH332" s="28">
        <f t="shared" si="213"/>
        <v>-108.82530222800632</v>
      </c>
      <c r="AI332" s="28">
        <f t="shared" si="214"/>
        <v>-89.999792576708771</v>
      </c>
      <c r="AJ332" s="28">
        <f t="shared" si="215"/>
        <v>32.835480328988893</v>
      </c>
      <c r="AK332" s="28">
        <f t="shared" si="216"/>
        <v>88.692666768121327</v>
      </c>
      <c r="AL332" s="29">
        <f t="shared" si="217"/>
        <v>-4.3585746469445095</v>
      </c>
      <c r="AM332" s="28">
        <f t="shared" si="218"/>
        <v>-52.739473624587227</v>
      </c>
      <c r="AN332" s="28">
        <f t="shared" si="219"/>
        <v>11.762013922787441</v>
      </c>
      <c r="AO332" s="28">
        <f t="shared" si="220"/>
        <v>-54.04659943317467</v>
      </c>
      <c r="AP332">
        <f t="shared" si="236"/>
        <v>23.609121289162623</v>
      </c>
      <c r="AQ332">
        <f t="shared" si="237"/>
        <v>-26.020599913279625</v>
      </c>
      <c r="AR332" s="28">
        <f t="shared" si="221"/>
        <v>-23.43410155547496</v>
      </c>
      <c r="AS332" s="30">
        <f t="shared" si="222"/>
        <v>-220.74308704031068</v>
      </c>
      <c r="AT332" s="28">
        <f t="shared" si="223"/>
        <v>0.15504208291725663</v>
      </c>
      <c r="AU332" s="28">
        <f t="shared" si="224"/>
        <v>10.793504943828296</v>
      </c>
      <c r="AV332" s="29">
        <f t="shared" si="225"/>
        <v>-3.9458905942128369E-4</v>
      </c>
      <c r="AW332" s="28">
        <f t="shared" si="226"/>
        <v>-0.54613462070899776</v>
      </c>
      <c r="AX332" s="31">
        <f t="shared" si="227"/>
        <v>0.15464749385783536</v>
      </c>
      <c r="AY332" s="28">
        <f t="shared" si="228"/>
        <v>10.247370323119299</v>
      </c>
      <c r="AZ332" s="8">
        <f t="shared" si="229"/>
        <v>-23.279454061617123</v>
      </c>
      <c r="BA332" s="8">
        <f t="shared" si="230"/>
        <v>-210.49571671719139</v>
      </c>
      <c r="BB332" s="8">
        <f t="shared" si="231"/>
        <v>-30.495716717191385</v>
      </c>
      <c r="BD332" s="32">
        <f t="shared" si="232"/>
        <v>-23</v>
      </c>
      <c r="BE332" s="32">
        <f t="shared" si="233"/>
        <v>-210</v>
      </c>
      <c r="BF332" s="32">
        <f t="shared" si="234"/>
        <v>-30</v>
      </c>
    </row>
    <row r="333" spans="22:58" x14ac:dyDescent="0.2">
      <c r="V333" s="27">
        <v>4.2900000000000196</v>
      </c>
      <c r="W333" s="32">
        <f t="shared" si="204"/>
        <v>194984.45997581352</v>
      </c>
      <c r="X333">
        <f t="shared" si="238"/>
        <v>-2.0749887507672389</v>
      </c>
      <c r="Y333" s="28">
        <f t="shared" si="205"/>
        <v>-53.717519537241039</v>
      </c>
      <c r="Z333" s="28">
        <f t="shared" si="206"/>
        <v>-89.881900798002448</v>
      </c>
      <c r="AA333" s="28">
        <f t="shared" si="207"/>
        <v>22.89968940818493</v>
      </c>
      <c r="AB333" s="28">
        <f t="shared" si="208"/>
        <v>-85.893137996683834</v>
      </c>
      <c r="AC333" s="28">
        <f t="shared" si="209"/>
        <v>0.11211764529450047</v>
      </c>
      <c r="AD333" s="28">
        <f t="shared" si="210"/>
        <v>9.1861333962871115</v>
      </c>
      <c r="AE333" s="28">
        <f t="shared" si="211"/>
        <v>-32.780701234528848</v>
      </c>
      <c r="AF333" s="28">
        <f t="shared" si="212"/>
        <v>-166.58890539839916</v>
      </c>
      <c r="AG333" s="28">
        <f t="shared" si="235"/>
        <v>92.110410468749379</v>
      </c>
      <c r="AH333" s="28">
        <f t="shared" si="213"/>
        <v>-109.02530222800377</v>
      </c>
      <c r="AI333" s="28">
        <f t="shared" si="214"/>
        <v>-89.999797298239329</v>
      </c>
      <c r="AJ333" s="28">
        <f t="shared" si="215"/>
        <v>33.035378581095586</v>
      </c>
      <c r="AK333" s="28">
        <f t="shared" si="216"/>
        <v>88.722415327757503</v>
      </c>
      <c r="AL333" s="29">
        <f t="shared" si="217"/>
        <v>-4.4863279101565148</v>
      </c>
      <c r="AM333" s="28">
        <f t="shared" si="218"/>
        <v>-53.373188425530884</v>
      </c>
      <c r="AN333" s="28">
        <f t="shared" si="219"/>
        <v>11.634158911684683</v>
      </c>
      <c r="AO333" s="28">
        <f t="shared" si="220"/>
        <v>-54.650570396012711</v>
      </c>
      <c r="AP333">
        <f t="shared" si="236"/>
        <v>23.609121289162623</v>
      </c>
      <c r="AQ333">
        <f t="shared" si="237"/>
        <v>-26.020599913279625</v>
      </c>
      <c r="AR333" s="28">
        <f t="shared" si="221"/>
        <v>-23.558020946961168</v>
      </c>
      <c r="AS333" s="30">
        <f t="shared" si="222"/>
        <v>-221.23947579441187</v>
      </c>
      <c r="AT333" s="28">
        <f t="shared" si="223"/>
        <v>0.16221417667566265</v>
      </c>
      <c r="AU333" s="28">
        <f t="shared" si="224"/>
        <v>11.03881008682794</v>
      </c>
      <c r="AV333" s="29">
        <f t="shared" si="225"/>
        <v>-4.1318458427256748E-4</v>
      </c>
      <c r="AW333" s="28">
        <f t="shared" si="226"/>
        <v>-0.55885493257207808</v>
      </c>
      <c r="AX333" s="31">
        <f t="shared" si="227"/>
        <v>0.16180099209139009</v>
      </c>
      <c r="AY333" s="28">
        <f t="shared" si="228"/>
        <v>10.479955154255862</v>
      </c>
      <c r="AZ333" s="8">
        <f t="shared" si="229"/>
        <v>-23.396219954869778</v>
      </c>
      <c r="BA333" s="8">
        <f t="shared" si="230"/>
        <v>-210.75952064015601</v>
      </c>
      <c r="BB333" s="8">
        <f t="shared" si="231"/>
        <v>-30.759520640156012</v>
      </c>
      <c r="BD333" s="32">
        <f t="shared" si="232"/>
        <v>-23</v>
      </c>
      <c r="BE333" s="32">
        <f t="shared" si="233"/>
        <v>-211</v>
      </c>
      <c r="BF333" s="32">
        <f t="shared" si="234"/>
        <v>-31</v>
      </c>
    </row>
    <row r="334" spans="22:58" x14ac:dyDescent="0.2">
      <c r="V334" s="27">
        <v>4.3000000000000203</v>
      </c>
      <c r="W334" s="32">
        <f t="shared" si="204"/>
        <v>199526.2314968975</v>
      </c>
      <c r="X334">
        <f t="shared" si="238"/>
        <v>-2.0749887507672389</v>
      </c>
      <c r="Y334" s="28">
        <f t="shared" si="205"/>
        <v>-53.917518706785373</v>
      </c>
      <c r="Z334" s="28">
        <f t="shared" si="206"/>
        <v>-89.884589056686522</v>
      </c>
      <c r="AA334" s="28">
        <f t="shared" si="207"/>
        <v>23.098686757713981</v>
      </c>
      <c r="AB334" s="28">
        <f t="shared" si="208"/>
        <v>-85.986312515527374</v>
      </c>
      <c r="AC334" s="28">
        <f t="shared" si="209"/>
        <v>0.11733083489752846</v>
      </c>
      <c r="AD334" s="28">
        <f t="shared" si="210"/>
        <v>9.396332212047362</v>
      </c>
      <c r="AE334" s="28">
        <f t="shared" si="211"/>
        <v>-32.776489864941098</v>
      </c>
      <c r="AF334" s="28">
        <f t="shared" si="212"/>
        <v>-166.47456936016653</v>
      </c>
      <c r="AG334" s="28">
        <f t="shared" si="235"/>
        <v>92.110410468749379</v>
      </c>
      <c r="AH334" s="28">
        <f t="shared" si="213"/>
        <v>-109.22530222800133</v>
      </c>
      <c r="AI334" s="28">
        <f t="shared" si="214"/>
        <v>-89.999801912294728</v>
      </c>
      <c r="AJ334" s="28">
        <f t="shared" si="215"/>
        <v>33.235281410386541</v>
      </c>
      <c r="AK334" s="28">
        <f t="shared" si="216"/>
        <v>88.751487393227023</v>
      </c>
      <c r="AL334" s="29">
        <f t="shared" si="217"/>
        <v>-4.616192452709786</v>
      </c>
      <c r="AM334" s="28">
        <f t="shared" si="218"/>
        <v>-54.002713225300766</v>
      </c>
      <c r="AN334" s="28">
        <f t="shared" si="219"/>
        <v>11.504197198424809</v>
      </c>
      <c r="AO334" s="28">
        <f t="shared" si="220"/>
        <v>-55.251027744368471</v>
      </c>
      <c r="AP334">
        <f t="shared" si="236"/>
        <v>23.609121289162623</v>
      </c>
      <c r="AQ334">
        <f t="shared" si="237"/>
        <v>-26.020599913279625</v>
      </c>
      <c r="AR334" s="28">
        <f t="shared" si="221"/>
        <v>-23.683771290633292</v>
      </c>
      <c r="AS334" s="30">
        <f t="shared" si="222"/>
        <v>-221.72559710453498</v>
      </c>
      <c r="AT334" s="28">
        <f t="shared" si="223"/>
        <v>0.1697116076744003</v>
      </c>
      <c r="AU334" s="28">
        <f t="shared" si="224"/>
        <v>11.289405567903385</v>
      </c>
      <c r="AV334" s="29">
        <f t="shared" si="225"/>
        <v>-4.326564038697217E-4</v>
      </c>
      <c r="AW334" s="28">
        <f t="shared" si="226"/>
        <v>-0.57187148151893508</v>
      </c>
      <c r="AX334" s="31">
        <f t="shared" si="227"/>
        <v>0.16927895127053058</v>
      </c>
      <c r="AY334" s="28">
        <f t="shared" si="228"/>
        <v>10.71753408638445</v>
      </c>
      <c r="AZ334" s="8">
        <f t="shared" si="229"/>
        <v>-23.514492339362761</v>
      </c>
      <c r="BA334" s="8">
        <f t="shared" si="230"/>
        <v>-211.00806301815052</v>
      </c>
      <c r="BB334" s="8">
        <f t="shared" si="231"/>
        <v>-31.008063018150523</v>
      </c>
      <c r="BD334" s="32">
        <f t="shared" si="232"/>
        <v>-24</v>
      </c>
      <c r="BE334" s="32">
        <f t="shared" si="233"/>
        <v>-211</v>
      </c>
      <c r="BF334" s="32">
        <f t="shared" si="234"/>
        <v>-31</v>
      </c>
    </row>
    <row r="335" spans="22:58" x14ac:dyDescent="0.2">
      <c r="V335" s="27">
        <v>4.31000000000002</v>
      </c>
      <c r="W335" s="32">
        <f t="shared" si="204"/>
        <v>204173.79446696263</v>
      </c>
      <c r="X335">
        <f t="shared" si="238"/>
        <v>-2.0749887507672389</v>
      </c>
      <c r="Y335" s="28">
        <f t="shared" si="205"/>
        <v>-54.117517913706202</v>
      </c>
      <c r="Z335" s="28">
        <f t="shared" si="206"/>
        <v>-89.887216123623176</v>
      </c>
      <c r="AA335" s="28">
        <f t="shared" si="207"/>
        <v>23.297729017811793</v>
      </c>
      <c r="AB335" s="28">
        <f t="shared" si="208"/>
        <v>-86.077386674558781</v>
      </c>
      <c r="AC335" s="28">
        <f t="shared" si="209"/>
        <v>0.1227830157028387</v>
      </c>
      <c r="AD335" s="28">
        <f t="shared" si="210"/>
        <v>9.6111632564695562</v>
      </c>
      <c r="AE335" s="28">
        <f t="shared" si="211"/>
        <v>-32.771994630958815</v>
      </c>
      <c r="AF335" s="28">
        <f t="shared" si="212"/>
        <v>-166.35343954171239</v>
      </c>
      <c r="AG335" s="28">
        <f t="shared" si="235"/>
        <v>92.110410468749379</v>
      </c>
      <c r="AH335" s="28">
        <f t="shared" si="213"/>
        <v>-109.425302227999</v>
      </c>
      <c r="AI335" s="28">
        <f t="shared" si="214"/>
        <v>-89.999806421321381</v>
      </c>
      <c r="AJ335" s="28">
        <f t="shared" si="215"/>
        <v>33.435188611050208</v>
      </c>
      <c r="AK335" s="28">
        <f t="shared" si="216"/>
        <v>88.779898319010769</v>
      </c>
      <c r="AL335" s="29">
        <f t="shared" si="217"/>
        <v>-4.7481394435781681</v>
      </c>
      <c r="AM335" s="28">
        <f t="shared" si="218"/>
        <v>-54.627773852512604</v>
      </c>
      <c r="AN335" s="28">
        <f t="shared" si="219"/>
        <v>11.372157408222421</v>
      </c>
      <c r="AO335" s="28">
        <f t="shared" si="220"/>
        <v>-55.847681954823216</v>
      </c>
      <c r="AP335">
        <f t="shared" si="236"/>
        <v>23.609121289162623</v>
      </c>
      <c r="AQ335">
        <f t="shared" si="237"/>
        <v>-26.020599913279625</v>
      </c>
      <c r="AR335" s="28">
        <f t="shared" si="221"/>
        <v>-23.811315846853397</v>
      </c>
      <c r="AS335" s="30">
        <f t="shared" si="222"/>
        <v>-222.20112149653562</v>
      </c>
      <c r="AT335" s="28">
        <f t="shared" si="223"/>
        <v>0.1775485338309401</v>
      </c>
      <c r="AU335" s="28">
        <f t="shared" si="224"/>
        <v>11.545385887817725</v>
      </c>
      <c r="AV335" s="29">
        <f t="shared" si="225"/>
        <v>-4.5304580848258021E-4</v>
      </c>
      <c r="AW335" s="28">
        <f t="shared" si="226"/>
        <v>-0.58519116371859781</v>
      </c>
      <c r="AX335" s="31">
        <f t="shared" si="227"/>
        <v>0.17709548802245753</v>
      </c>
      <c r="AY335" s="28">
        <f t="shared" si="228"/>
        <v>10.960194724099127</v>
      </c>
      <c r="AZ335" s="8">
        <f t="shared" si="229"/>
        <v>-23.634220358830941</v>
      </c>
      <c r="BA335" s="8">
        <f t="shared" si="230"/>
        <v>-211.2409267724365</v>
      </c>
      <c r="BB335" s="8">
        <f t="shared" si="231"/>
        <v>-31.240926772436495</v>
      </c>
      <c r="BD335" s="32">
        <f t="shared" si="232"/>
        <v>-24</v>
      </c>
      <c r="BE335" s="32">
        <f t="shared" si="233"/>
        <v>-211</v>
      </c>
      <c r="BF335" s="32">
        <f t="shared" si="234"/>
        <v>-31</v>
      </c>
    </row>
    <row r="336" spans="22:58" x14ac:dyDescent="0.2">
      <c r="V336" s="27">
        <v>4.3200000000000198</v>
      </c>
      <c r="W336" s="32">
        <f t="shared" si="204"/>
        <v>208929.61308541353</v>
      </c>
      <c r="X336">
        <f t="shared" si="238"/>
        <v>-2.0749887507672389</v>
      </c>
      <c r="Y336" s="28">
        <f t="shared" si="205"/>
        <v>-54.31751715632133</v>
      </c>
      <c r="Z336" s="28">
        <f t="shared" si="206"/>
        <v>-89.889783391673831</v>
      </c>
      <c r="AA336" s="28">
        <f t="shared" si="207"/>
        <v>23.496814186100423</v>
      </c>
      <c r="AB336" s="28">
        <f t="shared" si="208"/>
        <v>-86.166406920568207</v>
      </c>
      <c r="AC336" s="28">
        <f t="shared" si="209"/>
        <v>0.12848482315675977</v>
      </c>
      <c r="AD336" s="28">
        <f t="shared" si="210"/>
        <v>9.8307162614710073</v>
      </c>
      <c r="AE336" s="28">
        <f t="shared" si="211"/>
        <v>-32.767206897831386</v>
      </c>
      <c r="AF336" s="28">
        <f t="shared" si="212"/>
        <v>-166.22547405077106</v>
      </c>
      <c r="AG336" s="28">
        <f t="shared" si="235"/>
        <v>92.110410468749379</v>
      </c>
      <c r="AH336" s="28">
        <f t="shared" si="213"/>
        <v>-109.62530222799674</v>
      </c>
      <c r="AI336" s="28">
        <f t="shared" si="214"/>
        <v>-89.999810827710064</v>
      </c>
      <c r="AJ336" s="28">
        <f t="shared" si="215"/>
        <v>33.635099986520906</v>
      </c>
      <c r="AK336" s="28">
        <f t="shared" si="216"/>
        <v>88.807663113039879</v>
      </c>
      <c r="AL336" s="29">
        <f t="shared" si="217"/>
        <v>-4.8821384769575635</v>
      </c>
      <c r="AM336" s="28">
        <f t="shared" si="218"/>
        <v>-55.248106605860009</v>
      </c>
      <c r="AN336" s="28">
        <f t="shared" si="219"/>
        <v>11.238069750315979</v>
      </c>
      <c r="AO336" s="28">
        <f t="shared" si="220"/>
        <v>-56.440254320530194</v>
      </c>
      <c r="AP336">
        <f t="shared" si="236"/>
        <v>23.609121289162623</v>
      </c>
      <c r="AQ336">
        <f t="shared" si="237"/>
        <v>-26.020599913279625</v>
      </c>
      <c r="AR336" s="28">
        <f t="shared" si="221"/>
        <v>-23.940615771632409</v>
      </c>
      <c r="AS336" s="30">
        <f t="shared" si="222"/>
        <v>-222.66572837130124</v>
      </c>
      <c r="AT336" s="28">
        <f t="shared" si="223"/>
        <v>0.18573967377612927</v>
      </c>
      <c r="AU336" s="28">
        <f t="shared" si="224"/>
        <v>11.806845875695021</v>
      </c>
      <c r="AV336" s="29">
        <f t="shared" si="225"/>
        <v>-4.7439603353349085E-4</v>
      </c>
      <c r="AW336" s="28">
        <f t="shared" si="226"/>
        <v>-0.5988210356808441</v>
      </c>
      <c r="AX336" s="31">
        <f t="shared" si="227"/>
        <v>0.18526527774259577</v>
      </c>
      <c r="AY336" s="28">
        <f t="shared" si="228"/>
        <v>11.208024840014177</v>
      </c>
      <c r="AZ336" s="8">
        <f t="shared" si="229"/>
        <v>-23.755350493889814</v>
      </c>
      <c r="BA336" s="8">
        <f t="shared" si="230"/>
        <v>-211.45770353128705</v>
      </c>
      <c r="BB336" s="8">
        <f t="shared" si="231"/>
        <v>-31.457703531287052</v>
      </c>
      <c r="BD336" s="32">
        <f t="shared" si="232"/>
        <v>-24</v>
      </c>
      <c r="BE336" s="32">
        <f t="shared" si="233"/>
        <v>-211</v>
      </c>
      <c r="BF336" s="32">
        <f t="shared" si="234"/>
        <v>-31</v>
      </c>
    </row>
    <row r="337" spans="22:58" x14ac:dyDescent="0.2">
      <c r="V337" s="27">
        <v>4.3300000000000196</v>
      </c>
      <c r="W337" s="32">
        <f t="shared" si="204"/>
        <v>213796.20895023298</v>
      </c>
      <c r="X337">
        <f t="shared" si="238"/>
        <v>-2.0749887507672389</v>
      </c>
      <c r="Y337" s="28">
        <f t="shared" si="205"/>
        <v>-54.517516433024284</v>
      </c>
      <c r="Z337" s="28">
        <f t="shared" si="206"/>
        <v>-89.892292221996755</v>
      </c>
      <c r="AA337" s="28">
        <f t="shared" si="207"/>
        <v>23.695940348669279</v>
      </c>
      <c r="AB337" s="28">
        <f t="shared" si="208"/>
        <v>-86.253418733162135</v>
      </c>
      <c r="AC337" s="28">
        <f t="shared" si="209"/>
        <v>0.13444733601299438</v>
      </c>
      <c r="AD337" s="28">
        <f t="shared" si="210"/>
        <v>10.055081833354336</v>
      </c>
      <c r="AE337" s="28">
        <f t="shared" si="211"/>
        <v>-32.762117499109252</v>
      </c>
      <c r="AF337" s="28">
        <f t="shared" si="212"/>
        <v>-166.09062912180457</v>
      </c>
      <c r="AG337" s="28">
        <f t="shared" si="235"/>
        <v>92.110410468749379</v>
      </c>
      <c r="AH337" s="28">
        <f t="shared" si="213"/>
        <v>-109.82530222799461</v>
      </c>
      <c r="AI337" s="28">
        <f t="shared" si="214"/>
        <v>-89.999815133797114</v>
      </c>
      <c r="AJ337" s="28">
        <f t="shared" si="215"/>
        <v>33.835015349064207</v>
      </c>
      <c r="AK337" s="28">
        <f t="shared" si="216"/>
        <v>88.83479644438691</v>
      </c>
      <c r="AL337" s="29">
        <f t="shared" si="217"/>
        <v>-5.0181576813749729</v>
      </c>
      <c r="AM337" s="28">
        <f t="shared" si="218"/>
        <v>-55.863458674301519</v>
      </c>
      <c r="AN337" s="28">
        <f t="shared" si="219"/>
        <v>11.101965908444001</v>
      </c>
      <c r="AO337" s="28">
        <f t="shared" si="220"/>
        <v>-57.028477363711723</v>
      </c>
      <c r="AP337">
        <f t="shared" si="236"/>
        <v>23.609121289162623</v>
      </c>
      <c r="AQ337">
        <f t="shared" si="237"/>
        <v>-26.020599913279625</v>
      </c>
      <c r="AR337" s="28">
        <f t="shared" si="221"/>
        <v>-24.071630214782253</v>
      </c>
      <c r="AS337" s="30">
        <f t="shared" si="222"/>
        <v>-223.11910648551628</v>
      </c>
      <c r="AT337" s="28">
        <f t="shared" si="223"/>
        <v>0.19430032395462146</v>
      </c>
      <c r="AU337" s="28">
        <f t="shared" si="224"/>
        <v>12.073880583348947</v>
      </c>
      <c r="AV337" s="29">
        <f t="shared" si="225"/>
        <v>-4.967523511955293E-4</v>
      </c>
      <c r="AW337" s="28">
        <f t="shared" si="226"/>
        <v>-0.61276831797016407</v>
      </c>
      <c r="AX337" s="31">
        <f t="shared" si="227"/>
        <v>0.19380357160342593</v>
      </c>
      <c r="AY337" s="28">
        <f t="shared" si="228"/>
        <v>11.461112265378782</v>
      </c>
      <c r="AZ337" s="8">
        <f t="shared" si="229"/>
        <v>-23.877826643178828</v>
      </c>
      <c r="BA337" s="8">
        <f t="shared" si="230"/>
        <v>-211.65799422013751</v>
      </c>
      <c r="BB337" s="8">
        <f t="shared" si="231"/>
        <v>-31.65799422013751</v>
      </c>
      <c r="BD337" s="32">
        <f t="shared" si="232"/>
        <v>-24</v>
      </c>
      <c r="BE337" s="32">
        <f t="shared" si="233"/>
        <v>-212</v>
      </c>
      <c r="BF337" s="32">
        <f t="shared" si="234"/>
        <v>-32</v>
      </c>
    </row>
    <row r="338" spans="22:58" x14ac:dyDescent="0.2">
      <c r="V338" s="27">
        <v>4.3400000000000203</v>
      </c>
      <c r="W338" s="32">
        <f t="shared" si="204"/>
        <v>218776.16239496562</v>
      </c>
      <c r="X338">
        <f t="shared" si="238"/>
        <v>-2.0749887507672389</v>
      </c>
      <c r="Y338" s="28">
        <f t="shared" si="205"/>
        <v>-54.717515742280867</v>
      </c>
      <c r="Z338" s="28">
        <f t="shared" si="206"/>
        <v>-89.894743944768464</v>
      </c>
      <c r="AA338" s="28">
        <f t="shared" si="207"/>
        <v>23.895105676237559</v>
      </c>
      <c r="AB338" s="28">
        <f t="shared" si="208"/>
        <v>-86.33846664086596</v>
      </c>
      <c r="AC338" s="28">
        <f t="shared" si="209"/>
        <v>0.140682092013</v>
      </c>
      <c r="AD338" s="28">
        <f t="shared" si="210"/>
        <v>10.284351395899503</v>
      </c>
      <c r="AE338" s="28">
        <f t="shared" si="211"/>
        <v>-32.756716724797549</v>
      </c>
      <c r="AF338" s="28">
        <f t="shared" si="212"/>
        <v>-165.94885918973492</v>
      </c>
      <c r="AG338" s="28">
        <f t="shared" si="235"/>
        <v>92.110410468749379</v>
      </c>
      <c r="AH338" s="28">
        <f t="shared" si="213"/>
        <v>-110.02530222799258</v>
      </c>
      <c r="AI338" s="28">
        <f t="shared" si="214"/>
        <v>-89.999819341865646</v>
      </c>
      <c r="AJ338" s="28">
        <f t="shared" si="215"/>
        <v>34.034934519380769</v>
      </c>
      <c r="AK338" s="28">
        <f t="shared" si="216"/>
        <v>88.861312650794986</v>
      </c>
      <c r="AL338" s="29">
        <f t="shared" si="217"/>
        <v>-5.1561638313203826</v>
      </c>
      <c r="AM338" s="28">
        <f t="shared" si="218"/>
        <v>-56.473588500423567</v>
      </c>
      <c r="AN338" s="28">
        <f t="shared" si="219"/>
        <v>10.963878928817183</v>
      </c>
      <c r="AO338" s="28">
        <f t="shared" si="220"/>
        <v>-57.612095191494227</v>
      </c>
      <c r="AP338">
        <f t="shared" si="236"/>
        <v>23.609121289162623</v>
      </c>
      <c r="AQ338">
        <f t="shared" si="237"/>
        <v>-26.020599913279625</v>
      </c>
      <c r="AR338" s="28">
        <f t="shared" si="221"/>
        <v>-24.204316420097371</v>
      </c>
      <c r="AS338" s="30">
        <f t="shared" si="222"/>
        <v>-223.56095438122915</v>
      </c>
      <c r="AT338" s="28">
        <f t="shared" si="223"/>
        <v>0.20324637576189625</v>
      </c>
      <c r="AU338" s="28">
        <f t="shared" si="224"/>
        <v>12.346585171308972</v>
      </c>
      <c r="AV338" s="29">
        <f t="shared" si="225"/>
        <v>-5.2016216630172436E-4</v>
      </c>
      <c r="AW338" s="28">
        <f t="shared" si="226"/>
        <v>-0.62704039900473973</v>
      </c>
      <c r="AX338" s="31">
        <f t="shared" si="227"/>
        <v>0.20272621359559453</v>
      </c>
      <c r="AY338" s="28">
        <f t="shared" si="228"/>
        <v>11.719544772304232</v>
      </c>
      <c r="AZ338" s="8">
        <f t="shared" si="229"/>
        <v>-24.001590206501778</v>
      </c>
      <c r="BA338" s="8">
        <f t="shared" si="230"/>
        <v>-211.84140960892492</v>
      </c>
      <c r="BB338" s="8">
        <f t="shared" si="231"/>
        <v>-31.84140960892492</v>
      </c>
      <c r="BD338" s="32">
        <f t="shared" si="232"/>
        <v>-24</v>
      </c>
      <c r="BE338" s="32">
        <f t="shared" si="233"/>
        <v>-212</v>
      </c>
      <c r="BF338" s="32">
        <f t="shared" si="234"/>
        <v>-32</v>
      </c>
    </row>
    <row r="339" spans="22:58" x14ac:dyDescent="0.2">
      <c r="V339" s="27">
        <v>4.3500000000000298</v>
      </c>
      <c r="W339" s="32">
        <f t="shared" si="204"/>
        <v>223872.11385684973</v>
      </c>
      <c r="X339">
        <f t="shared" si="238"/>
        <v>-2.0749887507672389</v>
      </c>
      <c r="Y339" s="28">
        <f t="shared" si="205"/>
        <v>-54.91751508262611</v>
      </c>
      <c r="Z339" s="28">
        <f t="shared" si="206"/>
        <v>-89.89713985988891</v>
      </c>
      <c r="AA339" s="28">
        <f t="shared" si="207"/>
        <v>24.094308420477123</v>
      </c>
      <c r="AB339" s="28">
        <f t="shared" si="208"/>
        <v>-86.421594237244108</v>
      </c>
      <c r="AC339" s="28">
        <f t="shared" si="209"/>
        <v>0.14720110385522944</v>
      </c>
      <c r="AD339" s="28">
        <f t="shared" si="210"/>
        <v>10.518617127698109</v>
      </c>
      <c r="AE339" s="28">
        <f t="shared" si="211"/>
        <v>-32.750994309060992</v>
      </c>
      <c r="AF339" s="28">
        <f t="shared" si="212"/>
        <v>-165.8001169694349</v>
      </c>
      <c r="AG339" s="28">
        <f t="shared" si="235"/>
        <v>92.110410468749379</v>
      </c>
      <c r="AH339" s="28">
        <f t="shared" si="213"/>
        <v>-110.22530222799085</v>
      </c>
      <c r="AI339" s="28">
        <f t="shared" si="214"/>
        <v>-89.999823454146835</v>
      </c>
      <c r="AJ339" s="28">
        <f t="shared" si="215"/>
        <v>34.23485732622818</v>
      </c>
      <c r="AK339" s="28">
        <f t="shared" si="216"/>
        <v>88.887225746047918</v>
      </c>
      <c r="AL339" s="29">
        <f t="shared" si="217"/>
        <v>-5.2961224606393733</v>
      </c>
      <c r="AM339" s="28">
        <f t="shared" si="218"/>
        <v>-57.078266086881207</v>
      </c>
      <c r="AN339" s="28">
        <f t="shared" si="219"/>
        <v>10.823843106347333</v>
      </c>
      <c r="AO339" s="28">
        <f t="shared" si="220"/>
        <v>-58.190863794980125</v>
      </c>
      <c r="AP339">
        <f t="shared" si="236"/>
        <v>23.609121289162623</v>
      </c>
      <c r="AQ339">
        <f t="shared" si="237"/>
        <v>-26.020599913279625</v>
      </c>
      <c r="AR339" s="28">
        <f t="shared" si="221"/>
        <v>-24.338629826830662</v>
      </c>
      <c r="AS339" s="30">
        <f t="shared" si="222"/>
        <v>-223.99098076441501</v>
      </c>
      <c r="AT339" s="28">
        <f t="shared" si="223"/>
        <v>0.21259433266265909</v>
      </c>
      <c r="AU339" s="28">
        <f t="shared" si="224"/>
        <v>12.625054786168976</v>
      </c>
      <c r="AV339" s="29">
        <f t="shared" si="225"/>
        <v>-5.4467511675789372E-4</v>
      </c>
      <c r="AW339" s="28">
        <f t="shared" si="226"/>
        <v>-0.64164483894233593</v>
      </c>
      <c r="AX339" s="31">
        <f t="shared" si="227"/>
        <v>0.21204965754590119</v>
      </c>
      <c r="AY339" s="28">
        <f t="shared" si="228"/>
        <v>11.98340994722664</v>
      </c>
      <c r="AZ339" s="8">
        <f t="shared" si="229"/>
        <v>-24.126580169284761</v>
      </c>
      <c r="BA339" s="8">
        <f t="shared" si="230"/>
        <v>-212.00757081718837</v>
      </c>
      <c r="BB339" s="8">
        <f t="shared" si="231"/>
        <v>-32.007570817188366</v>
      </c>
      <c r="BD339" s="32">
        <f t="shared" si="232"/>
        <v>-24</v>
      </c>
      <c r="BE339" s="32">
        <f t="shared" si="233"/>
        <v>-212</v>
      </c>
      <c r="BF339" s="32">
        <f t="shared" si="234"/>
        <v>-32</v>
      </c>
    </row>
    <row r="340" spans="22:58" x14ac:dyDescent="0.2">
      <c r="V340" s="27">
        <v>4.3600000000000296</v>
      </c>
      <c r="W340" s="32">
        <f t="shared" si="204"/>
        <v>229086.76527679298</v>
      </c>
      <c r="X340">
        <f t="shared" si="238"/>
        <v>-2.0749887507672389</v>
      </c>
      <c r="Y340" s="28">
        <f t="shared" si="205"/>
        <v>-55.117514452660416</v>
      </c>
      <c r="Z340" s="28">
        <f t="shared" si="206"/>
        <v>-89.899481237670472</v>
      </c>
      <c r="AA340" s="28">
        <f t="shared" si="207"/>
        <v>24.293546910488466</v>
      </c>
      <c r="AB340" s="28">
        <f t="shared" si="208"/>
        <v>-86.50284419701245</v>
      </c>
      <c r="AC340" s="28">
        <f t="shared" si="209"/>
        <v>0.15401687543053807</v>
      </c>
      <c r="AD340" s="28">
        <f t="shared" si="210"/>
        <v>10.757971893396743</v>
      </c>
      <c r="AE340" s="28">
        <f t="shared" si="211"/>
        <v>-32.744939417508654</v>
      </c>
      <c r="AF340" s="28">
        <f t="shared" si="212"/>
        <v>-165.64435354128619</v>
      </c>
      <c r="AG340" s="28">
        <f t="shared" si="235"/>
        <v>92.110410468749379</v>
      </c>
      <c r="AH340" s="28">
        <f t="shared" si="213"/>
        <v>-110.42530222798896</v>
      </c>
      <c r="AI340" s="28">
        <f t="shared" si="214"/>
        <v>-89.999827472821082</v>
      </c>
      <c r="AJ340" s="28">
        <f t="shared" si="215"/>
        <v>34.434783606058723</v>
      </c>
      <c r="AK340" s="28">
        <f t="shared" si="216"/>
        <v>88.912549427183848</v>
      </c>
      <c r="AL340" s="29">
        <f t="shared" si="217"/>
        <v>-5.4379979769421709</v>
      </c>
      <c r="AM340" s="28">
        <f t="shared" si="218"/>
        <v>-57.67727324629346</v>
      </c>
      <c r="AN340" s="28">
        <f t="shared" si="219"/>
        <v>10.681893869876966</v>
      </c>
      <c r="AO340" s="28">
        <f t="shared" si="220"/>
        <v>-58.764551291930694</v>
      </c>
      <c r="AP340">
        <f t="shared" si="236"/>
        <v>23.609121289162623</v>
      </c>
      <c r="AQ340">
        <f t="shared" si="237"/>
        <v>-26.020599913279625</v>
      </c>
      <c r="AR340" s="28">
        <f t="shared" si="221"/>
        <v>-24.474524171748691</v>
      </c>
      <c r="AS340" s="30">
        <f t="shared" si="222"/>
        <v>-224.40890483321689</v>
      </c>
      <c r="AT340" s="28">
        <f t="shared" si="223"/>
        <v>0.22236132722946475</v>
      </c>
      <c r="AU340" s="28">
        <f t="shared" si="224"/>
        <v>12.909384428881882</v>
      </c>
      <c r="AV340" s="29">
        <f t="shared" si="225"/>
        <v>-5.7034317868357364E-4</v>
      </c>
      <c r="AW340" s="28">
        <f t="shared" si="226"/>
        <v>-0.65658937365492398</v>
      </c>
      <c r="AX340" s="31">
        <f t="shared" si="227"/>
        <v>0.22179098405078118</v>
      </c>
      <c r="AY340" s="28">
        <f t="shared" si="228"/>
        <v>12.252795055226958</v>
      </c>
      <c r="AZ340" s="8">
        <f t="shared" si="229"/>
        <v>-24.25273318769791</v>
      </c>
      <c r="BA340" s="8">
        <f t="shared" si="230"/>
        <v>-212.15610977798994</v>
      </c>
      <c r="BB340" s="8">
        <f t="shared" si="231"/>
        <v>-32.15610977798994</v>
      </c>
      <c r="BD340" s="32">
        <f t="shared" si="232"/>
        <v>-24</v>
      </c>
      <c r="BE340" s="32">
        <f t="shared" si="233"/>
        <v>-212</v>
      </c>
      <c r="BF340" s="32">
        <f t="shared" si="234"/>
        <v>-32</v>
      </c>
    </row>
    <row r="341" spans="22:58" x14ac:dyDescent="0.2">
      <c r="V341" s="27">
        <v>4.3700000000000303</v>
      </c>
      <c r="W341" s="32">
        <f t="shared" si="204"/>
        <v>234422.88153200864</v>
      </c>
      <c r="X341">
        <f t="shared" si="238"/>
        <v>-2.0749887507672389</v>
      </c>
      <c r="Y341" s="28">
        <f t="shared" si="205"/>
        <v>-55.317513851047778</v>
      </c>
      <c r="Z341" s="28">
        <f t="shared" si="206"/>
        <v>-89.901769319511331</v>
      </c>
      <c r="AA341" s="28">
        <f t="shared" si="207"/>
        <v>24.492819549426894</v>
      </c>
      <c r="AB341" s="28">
        <f t="shared" si="208"/>
        <v>-86.582258292121281</v>
      </c>
      <c r="AC341" s="28">
        <f t="shared" si="209"/>
        <v>0.16114241829768344</v>
      </c>
      <c r="AD341" s="28">
        <f t="shared" si="210"/>
        <v>11.002509168511468</v>
      </c>
      <c r="AE341" s="28">
        <f t="shared" si="211"/>
        <v>-32.738540634090441</v>
      </c>
      <c r="AF341" s="28">
        <f t="shared" si="212"/>
        <v>-165.48151844312113</v>
      </c>
      <c r="AG341" s="28">
        <f t="shared" si="235"/>
        <v>92.110410468749379</v>
      </c>
      <c r="AH341" s="28">
        <f t="shared" si="213"/>
        <v>-110.62530222798722</v>
      </c>
      <c r="AI341" s="28">
        <f t="shared" si="214"/>
        <v>-89.999831400019133</v>
      </c>
      <c r="AJ341" s="28">
        <f t="shared" si="215"/>
        <v>34.634713202675286</v>
      </c>
      <c r="AK341" s="28">
        <f t="shared" si="216"/>
        <v>88.937297081555641</v>
      </c>
      <c r="AL341" s="29">
        <f t="shared" si="217"/>
        <v>-5.5817537763142369</v>
      </c>
      <c r="AM341" s="28">
        <f t="shared" si="218"/>
        <v>-58.270403795434099</v>
      </c>
      <c r="AN341" s="28">
        <f t="shared" si="219"/>
        <v>10.538067667123208</v>
      </c>
      <c r="AO341" s="28">
        <f t="shared" si="220"/>
        <v>-59.33293811389759</v>
      </c>
      <c r="AP341">
        <f t="shared" si="236"/>
        <v>23.609121289162623</v>
      </c>
      <c r="AQ341">
        <f t="shared" si="237"/>
        <v>-26.020599913279625</v>
      </c>
      <c r="AR341" s="28">
        <f t="shared" si="221"/>
        <v>-24.611951591084235</v>
      </c>
      <c r="AS341" s="30">
        <f t="shared" si="222"/>
        <v>-224.81445655701873</v>
      </c>
      <c r="AT341" s="28">
        <f t="shared" si="223"/>
        <v>0.23256513803432702</v>
      </c>
      <c r="AU341" s="28">
        <f t="shared" si="224"/>
        <v>13.199668813632718</v>
      </c>
      <c r="AV341" s="29">
        <f t="shared" si="225"/>
        <v>-5.9722077650271519E-4</v>
      </c>
      <c r="AW341" s="28">
        <f t="shared" si="226"/>
        <v>-0.67188191879420045</v>
      </c>
      <c r="AX341" s="31">
        <f t="shared" si="227"/>
        <v>0.23196791725782431</v>
      </c>
      <c r="AY341" s="28">
        <f t="shared" si="228"/>
        <v>12.527786894838517</v>
      </c>
      <c r="AZ341" s="8">
        <f t="shared" si="229"/>
        <v>-24.379983673826413</v>
      </c>
      <c r="BA341" s="8">
        <f t="shared" si="230"/>
        <v>-212.2866696621802</v>
      </c>
      <c r="BB341" s="8">
        <f t="shared" si="231"/>
        <v>-32.286669662180202</v>
      </c>
      <c r="BD341" s="32">
        <f t="shared" si="232"/>
        <v>-24</v>
      </c>
      <c r="BE341" s="32">
        <f t="shared" si="233"/>
        <v>-212</v>
      </c>
      <c r="BF341" s="32">
        <f t="shared" si="234"/>
        <v>-32</v>
      </c>
    </row>
    <row r="342" spans="22:58" x14ac:dyDescent="0.2">
      <c r="V342" s="27">
        <v>4.3800000000000301</v>
      </c>
      <c r="W342" s="32">
        <f t="shared" si="204"/>
        <v>239883.29190196586</v>
      </c>
      <c r="X342">
        <f t="shared" si="238"/>
        <v>-2.0749887507672389</v>
      </c>
      <c r="Y342" s="28">
        <f t="shared" si="205"/>
        <v>-55.517513276512091</v>
      </c>
      <c r="Z342" s="28">
        <f t="shared" si="206"/>
        <v>-89.904005318553544</v>
      </c>
      <c r="AA342" s="28">
        <f t="shared" si="207"/>
        <v>24.692124811268798</v>
      </c>
      <c r="AB342" s="28">
        <f t="shared" si="208"/>
        <v>-86.659877407786325</v>
      </c>
      <c r="AC342" s="28">
        <f t="shared" si="209"/>
        <v>0.16859126836864635</v>
      </c>
      <c r="AD342" s="28">
        <f t="shared" si="210"/>
        <v>11.252322957458444</v>
      </c>
      <c r="AE342" s="28">
        <f t="shared" si="211"/>
        <v>-32.731785947641889</v>
      </c>
      <c r="AF342" s="28">
        <f t="shared" si="212"/>
        <v>-165.31155976888144</v>
      </c>
      <c r="AG342" s="28">
        <f t="shared" si="235"/>
        <v>92.110410468749379</v>
      </c>
      <c r="AH342" s="28">
        <f t="shared" si="213"/>
        <v>-110.82530222798552</v>
      </c>
      <c r="AI342" s="28">
        <f t="shared" si="214"/>
        <v>-89.999835237823248</v>
      </c>
      <c r="AJ342" s="28">
        <f t="shared" si="215"/>
        <v>34.834645966900638</v>
      </c>
      <c r="AK342" s="28">
        <f t="shared" si="216"/>
        <v>88.961481793740319</v>
      </c>
      <c r="AL342" s="29">
        <f t="shared" si="217"/>
        <v>-5.7273523576411112</v>
      </c>
      <c r="AM342" s="28">
        <f t="shared" si="218"/>
        <v>-58.857463694954347</v>
      </c>
      <c r="AN342" s="28">
        <f t="shared" si="219"/>
        <v>10.392401850023388</v>
      </c>
      <c r="AO342" s="28">
        <f t="shared" si="220"/>
        <v>-59.895817139037277</v>
      </c>
      <c r="AP342">
        <f t="shared" si="236"/>
        <v>23.609121289162623</v>
      </c>
      <c r="AQ342">
        <f t="shared" si="237"/>
        <v>-26.020599913279625</v>
      </c>
      <c r="AR342" s="28">
        <f t="shared" si="221"/>
        <v>-24.750862721735501</v>
      </c>
      <c r="AS342" s="30">
        <f t="shared" si="222"/>
        <v>-225.20737690791873</v>
      </c>
      <c r="AT342" s="28">
        <f t="shared" si="223"/>
        <v>0.24322420631916031</v>
      </c>
      <c r="AU342" s="28">
        <f t="shared" si="224"/>
        <v>13.496002216918734</v>
      </c>
      <c r="AV342" s="29">
        <f t="shared" si="225"/>
        <v>-6.2536489820010348E-4</v>
      </c>
      <c r="AW342" s="28">
        <f t="shared" si="226"/>
        <v>-0.68753057394967754</v>
      </c>
      <c r="AX342" s="31">
        <f t="shared" si="227"/>
        <v>0.24259884142096019</v>
      </c>
      <c r="AY342" s="28">
        <f t="shared" si="228"/>
        <v>12.808471642969057</v>
      </c>
      <c r="AZ342" s="8">
        <f t="shared" si="229"/>
        <v>-24.508263880314541</v>
      </c>
      <c r="BA342" s="8">
        <f t="shared" si="230"/>
        <v>-212.39890526494966</v>
      </c>
      <c r="BB342" s="8">
        <f t="shared" si="231"/>
        <v>-32.398905264949661</v>
      </c>
      <c r="BD342" s="32">
        <f t="shared" si="232"/>
        <v>-25</v>
      </c>
      <c r="BE342" s="32">
        <f t="shared" si="233"/>
        <v>-212</v>
      </c>
      <c r="BF342" s="32">
        <f t="shared" si="234"/>
        <v>-32</v>
      </c>
    </row>
    <row r="343" spans="22:58" x14ac:dyDescent="0.2">
      <c r="V343" s="27">
        <v>4.3900000000000299</v>
      </c>
      <c r="W343" s="32">
        <f t="shared" si="204"/>
        <v>245470.89156852019</v>
      </c>
      <c r="X343">
        <f t="shared" si="238"/>
        <v>-2.0749887507672389</v>
      </c>
      <c r="Y343" s="28">
        <f t="shared" si="205"/>
        <v>-55.717512727834688</v>
      </c>
      <c r="Z343" s="28">
        <f t="shared" si="206"/>
        <v>-89.906190420326169</v>
      </c>
      <c r="AA343" s="28">
        <f t="shared" si="207"/>
        <v>24.891461237716065</v>
      </c>
      <c r="AB343" s="28">
        <f t="shared" si="208"/>
        <v>-86.735741558450215</v>
      </c>
      <c r="AC343" s="28">
        <f t="shared" si="209"/>
        <v>0.17637750276957589</v>
      </c>
      <c r="AD343" s="28">
        <f t="shared" si="210"/>
        <v>11.507507704446757</v>
      </c>
      <c r="AE343" s="28">
        <f t="shared" si="211"/>
        <v>-32.724662738116287</v>
      </c>
      <c r="AF343" s="28">
        <f t="shared" si="212"/>
        <v>-165.1344242743296</v>
      </c>
      <c r="AG343" s="28">
        <f t="shared" si="235"/>
        <v>92.110410468749379</v>
      </c>
      <c r="AH343" s="28">
        <f t="shared" si="213"/>
        <v>-111.02530222798391</v>
      </c>
      <c r="AI343" s="28">
        <f t="shared" si="214"/>
        <v>-89.999838988268266</v>
      </c>
      <c r="AJ343" s="28">
        <f t="shared" si="215"/>
        <v>35.034581756262618</v>
      </c>
      <c r="AK343" s="28">
        <f t="shared" si="216"/>
        <v>88.985116352300508</v>
      </c>
      <c r="AL343" s="29">
        <f t="shared" si="217"/>
        <v>-5.8747554359038983</v>
      </c>
      <c r="AM343" s="28">
        <f t="shared" si="218"/>
        <v>-59.438271136277429</v>
      </c>
      <c r="AN343" s="28">
        <f t="shared" si="219"/>
        <v>10.244934561124184</v>
      </c>
      <c r="AO343" s="28">
        <f t="shared" si="220"/>
        <v>-60.452993772245186</v>
      </c>
      <c r="AP343">
        <f t="shared" si="236"/>
        <v>23.609121289162623</v>
      </c>
      <c r="AQ343">
        <f t="shared" si="237"/>
        <v>-26.020599913279625</v>
      </c>
      <c r="AR343" s="28">
        <f t="shared" si="221"/>
        <v>-24.891206801109107</v>
      </c>
      <c r="AS343" s="30">
        <f t="shared" si="222"/>
        <v>-225.58741804657478</v>
      </c>
      <c r="AT343" s="28">
        <f t="shared" si="223"/>
        <v>0.25435765236437002</v>
      </c>
      <c r="AU343" s="28">
        <f t="shared" si="224"/>
        <v>13.79847831648496</v>
      </c>
      <c r="AV343" s="29">
        <f t="shared" si="225"/>
        <v>-6.5483521600680737E-4</v>
      </c>
      <c r="AW343" s="28">
        <f t="shared" si="226"/>
        <v>-0.70354362690162131</v>
      </c>
      <c r="AX343" s="31">
        <f t="shared" si="227"/>
        <v>0.25370281714836324</v>
      </c>
      <c r="AY343" s="28">
        <f t="shared" si="228"/>
        <v>13.094934689583338</v>
      </c>
      <c r="AZ343" s="8">
        <f t="shared" si="229"/>
        <v>-24.637503983960745</v>
      </c>
      <c r="BA343" s="8">
        <f t="shared" si="230"/>
        <v>-212.49248335699144</v>
      </c>
      <c r="BB343" s="8">
        <f t="shared" si="231"/>
        <v>-32.492483356991443</v>
      </c>
      <c r="BD343" s="32">
        <f t="shared" si="232"/>
        <v>-25</v>
      </c>
      <c r="BE343" s="32">
        <f t="shared" si="233"/>
        <v>-212</v>
      </c>
      <c r="BF343" s="32">
        <f t="shared" si="234"/>
        <v>-32</v>
      </c>
    </row>
    <row r="344" spans="22:58" x14ac:dyDescent="0.2">
      <c r="V344" s="27">
        <v>4.4000000000000297</v>
      </c>
      <c r="W344" s="32">
        <f t="shared" si="204"/>
        <v>251188.64315097555</v>
      </c>
      <c r="X344">
        <f t="shared" si="238"/>
        <v>-2.0749887507672389</v>
      </c>
      <c r="Y344" s="28">
        <f t="shared" si="205"/>
        <v>-55.917512203851771</v>
      </c>
      <c r="Z344" s="28">
        <f t="shared" si="206"/>
        <v>-89.908325783373627</v>
      </c>
      <c r="AA344" s="28">
        <f t="shared" si="207"/>
        <v>25.090827435231443</v>
      </c>
      <c r="AB344" s="28">
        <f t="shared" si="208"/>
        <v>-86.80988990365627</v>
      </c>
      <c r="AC344" s="28">
        <f t="shared" si="209"/>
        <v>0.18451575683848598</v>
      </c>
      <c r="AD344" s="28">
        <f t="shared" si="210"/>
        <v>11.768158196866835</v>
      </c>
      <c r="AE344" s="28">
        <f t="shared" si="211"/>
        <v>-32.717157762549085</v>
      </c>
      <c r="AF344" s="28">
        <f t="shared" si="212"/>
        <v>-164.95005749016306</v>
      </c>
      <c r="AG344" s="28">
        <f t="shared" si="235"/>
        <v>92.110410468749379</v>
      </c>
      <c r="AH344" s="28">
        <f t="shared" si="213"/>
        <v>-111.22530222798235</v>
      </c>
      <c r="AI344" s="28">
        <f t="shared" si="214"/>
        <v>-89.999842653342753</v>
      </c>
      <c r="AJ344" s="28">
        <f t="shared" si="215"/>
        <v>35.234520434693124</v>
      </c>
      <c r="AK344" s="28">
        <f t="shared" si="216"/>
        <v>89.008213256400921</v>
      </c>
      <c r="AL344" s="29">
        <f t="shared" si="217"/>
        <v>-6.0239240538411725</v>
      </c>
      <c r="AM344" s="28">
        <f t="shared" si="218"/>
        <v>-60.012656577628768</v>
      </c>
      <c r="AN344" s="28">
        <f t="shared" si="219"/>
        <v>10.095704621618976</v>
      </c>
      <c r="AO344" s="28">
        <f t="shared" si="220"/>
        <v>-61.0042859745706</v>
      </c>
      <c r="AP344">
        <f t="shared" si="236"/>
        <v>23.609121289162623</v>
      </c>
      <c r="AQ344">
        <f t="shared" si="237"/>
        <v>-26.020599913279625</v>
      </c>
      <c r="AR344" s="28">
        <f t="shared" si="221"/>
        <v>-25.03293176504711</v>
      </c>
      <c r="AS344" s="30">
        <f t="shared" si="222"/>
        <v>-225.95434346473365</v>
      </c>
      <c r="AT344" s="28">
        <f t="shared" si="223"/>
        <v>0.26598529146743827</v>
      </c>
      <c r="AU344" s="28">
        <f t="shared" si="224"/>
        <v>14.107190019768989</v>
      </c>
      <c r="AV344" s="29">
        <f t="shared" si="225"/>
        <v>-6.8569421276841317E-4</v>
      </c>
      <c r="AW344" s="28">
        <f t="shared" si="226"/>
        <v>-0.7199295579707673</v>
      </c>
      <c r="AX344" s="31">
        <f t="shared" si="227"/>
        <v>0.26529959725466984</v>
      </c>
      <c r="AY344" s="28">
        <f t="shared" si="228"/>
        <v>13.387260461798222</v>
      </c>
      <c r="AZ344" s="8">
        <f t="shared" si="229"/>
        <v>-24.767632167792438</v>
      </c>
      <c r="BA344" s="8">
        <f t="shared" si="230"/>
        <v>-212.56708300293542</v>
      </c>
      <c r="BB344" s="8">
        <f t="shared" si="231"/>
        <v>-32.567083002935419</v>
      </c>
      <c r="BD344" s="32">
        <f t="shared" si="232"/>
        <v>-25</v>
      </c>
      <c r="BE344" s="32">
        <f t="shared" si="233"/>
        <v>-213</v>
      </c>
      <c r="BF344" s="32">
        <f t="shared" si="234"/>
        <v>-33</v>
      </c>
    </row>
    <row r="345" spans="22:58" x14ac:dyDescent="0.2">
      <c r="V345" s="27">
        <v>4.4100000000000303</v>
      </c>
      <c r="W345" s="32">
        <f t="shared" si="204"/>
        <v>257039.57827690477</v>
      </c>
      <c r="X345">
        <f t="shared" si="238"/>
        <v>-2.0749887507672389</v>
      </c>
      <c r="Y345" s="28">
        <f t="shared" si="205"/>
        <v>-56.117511703451932</v>
      </c>
      <c r="Z345" s="28">
        <f t="shared" si="206"/>
        <v>-89.910412539869952</v>
      </c>
      <c r="AA345" s="28">
        <f t="shared" si="207"/>
        <v>25.290222072200123</v>
      </c>
      <c r="AB345" s="28">
        <f t="shared" si="208"/>
        <v>-86.882360763819094</v>
      </c>
      <c r="AC345" s="28">
        <f t="shared" si="209"/>
        <v>0.19302124121600611</v>
      </c>
      <c r="AD345" s="28">
        <f t="shared" si="210"/>
        <v>12.034369460805122</v>
      </c>
      <c r="AE345" s="28">
        <f t="shared" si="211"/>
        <v>-32.709257140803039</v>
      </c>
      <c r="AF345" s="28">
        <f t="shared" si="212"/>
        <v>-164.75840384288392</v>
      </c>
      <c r="AG345" s="28">
        <f t="shared" si="235"/>
        <v>92.110410468749379</v>
      </c>
      <c r="AH345" s="28">
        <f t="shared" si="213"/>
        <v>-111.42530222798089</v>
      </c>
      <c r="AI345" s="28">
        <f t="shared" si="214"/>
        <v>-89.999846234989946</v>
      </c>
      <c r="AJ345" s="28">
        <f t="shared" si="215"/>
        <v>35.434461872240625</v>
      </c>
      <c r="AK345" s="28">
        <f t="shared" si="216"/>
        <v>89.030784722281965</v>
      </c>
      <c r="AL345" s="29">
        <f t="shared" si="217"/>
        <v>-6.1748186914212173</v>
      </c>
      <c r="AM345" s="28">
        <f t="shared" si="218"/>
        <v>-60.580462731470341</v>
      </c>
      <c r="AN345" s="28">
        <f t="shared" si="219"/>
        <v>9.9447514215878936</v>
      </c>
      <c r="AO345" s="28">
        <f t="shared" si="220"/>
        <v>-61.549524244178322</v>
      </c>
      <c r="AP345">
        <f t="shared" si="236"/>
        <v>23.609121289162623</v>
      </c>
      <c r="AQ345">
        <f t="shared" si="237"/>
        <v>-26.020599913279625</v>
      </c>
      <c r="AR345" s="28">
        <f t="shared" si="221"/>
        <v>-25.175984343332146</v>
      </c>
      <c r="AS345" s="30">
        <f t="shared" si="222"/>
        <v>-226.30792808706224</v>
      </c>
      <c r="AT345" s="28">
        <f t="shared" si="223"/>
        <v>0.27812764943592982</v>
      </c>
      <c r="AU345" s="28">
        <f t="shared" si="224"/>
        <v>14.422229281528589</v>
      </c>
      <c r="AV345" s="29">
        <f t="shared" si="225"/>
        <v>-7.1800731422676071E-4</v>
      </c>
      <c r="AW345" s="28">
        <f t="shared" si="226"/>
        <v>-0.73669704446694517</v>
      </c>
      <c r="AX345" s="31">
        <f t="shared" si="227"/>
        <v>0.27740964212170305</v>
      </c>
      <c r="AY345" s="28">
        <f t="shared" si="228"/>
        <v>13.685532237061643</v>
      </c>
      <c r="AZ345" s="8">
        <f t="shared" si="229"/>
        <v>-24.898574701210443</v>
      </c>
      <c r="BA345" s="8">
        <f t="shared" si="230"/>
        <v>-212.6223958500006</v>
      </c>
      <c r="BB345" s="8">
        <f t="shared" si="231"/>
        <v>-32.622395850000601</v>
      </c>
      <c r="BD345" s="32">
        <f t="shared" si="232"/>
        <v>-25</v>
      </c>
      <c r="BE345" s="32">
        <f t="shared" si="233"/>
        <v>-213</v>
      </c>
      <c r="BF345" s="32">
        <f t="shared" si="234"/>
        <v>-33</v>
      </c>
    </row>
    <row r="346" spans="22:58" x14ac:dyDescent="0.2">
      <c r="V346" s="27">
        <v>4.4200000000000301</v>
      </c>
      <c r="W346" s="32">
        <f t="shared" si="204"/>
        <v>263026.79918955651</v>
      </c>
      <c r="X346">
        <f t="shared" si="238"/>
        <v>-2.0749887507672389</v>
      </c>
      <c r="Y346" s="28">
        <f t="shared" si="205"/>
        <v>-56.31751122557371</v>
      </c>
      <c r="Z346" s="28">
        <f t="shared" si="206"/>
        <v>-89.912451796218875</v>
      </c>
      <c r="AA346" s="28">
        <f t="shared" si="207"/>
        <v>25.489643876212362</v>
      </c>
      <c r="AB346" s="28">
        <f t="shared" si="208"/>
        <v>-86.953191635877587</v>
      </c>
      <c r="AC346" s="28">
        <f t="shared" si="209"/>
        <v>0.20190975898035088</v>
      </c>
      <c r="AD346" s="28">
        <f t="shared" si="210"/>
        <v>12.306236648311186</v>
      </c>
      <c r="AE346" s="28">
        <f t="shared" si="211"/>
        <v>-32.700946341148239</v>
      </c>
      <c r="AF346" s="28">
        <f t="shared" si="212"/>
        <v>-164.55940678378528</v>
      </c>
      <c r="AG346" s="28">
        <f t="shared" si="235"/>
        <v>92.110410468749379</v>
      </c>
      <c r="AH346" s="28">
        <f t="shared" si="213"/>
        <v>-111.62530222797947</v>
      </c>
      <c r="AI346" s="28">
        <f t="shared" si="214"/>
        <v>-89.999849735108882</v>
      </c>
      <c r="AJ346" s="28">
        <f t="shared" si="215"/>
        <v>35.634405944795461</v>
      </c>
      <c r="AK346" s="28">
        <f t="shared" si="216"/>
        <v>89.052842689593945</v>
      </c>
      <c r="AL346" s="29">
        <f t="shared" si="217"/>
        <v>-6.3273993726177391</v>
      </c>
      <c r="AM346" s="28">
        <f t="shared" si="218"/>
        <v>-61.141544505860367</v>
      </c>
      <c r="AN346" s="28">
        <f t="shared" si="219"/>
        <v>9.7921148129476254</v>
      </c>
      <c r="AO346" s="28">
        <f t="shared" si="220"/>
        <v>-62.088551551375303</v>
      </c>
      <c r="AP346">
        <f t="shared" si="236"/>
        <v>23.609121289162623</v>
      </c>
      <c r="AQ346">
        <f t="shared" si="237"/>
        <v>-26.020599913279625</v>
      </c>
      <c r="AR346" s="28">
        <f t="shared" si="221"/>
        <v>-25.320310152317617</v>
      </c>
      <c r="AS346" s="30">
        <f t="shared" si="222"/>
        <v>-226.64795833516058</v>
      </c>
      <c r="AT346" s="28">
        <f t="shared" si="223"/>
        <v>0.29080597749154474</v>
      </c>
      <c r="AU346" s="28">
        <f t="shared" si="224"/>
        <v>14.743686910345547</v>
      </c>
      <c r="AV346" s="29">
        <f t="shared" si="225"/>
        <v>-7.5184302755787989E-4</v>
      </c>
      <c r="AW346" s="28">
        <f t="shared" si="226"/>
        <v>-0.75385496523872919</v>
      </c>
      <c r="AX346" s="31">
        <f t="shared" si="227"/>
        <v>0.29005413446398687</v>
      </c>
      <c r="AY346" s="28">
        <f t="shared" si="228"/>
        <v>13.989831945106818</v>
      </c>
      <c r="AZ346" s="8">
        <f t="shared" si="229"/>
        <v>-25.030256017853631</v>
      </c>
      <c r="BA346" s="8">
        <f t="shared" si="230"/>
        <v>-212.65812639005375</v>
      </c>
      <c r="BB346" s="8">
        <f t="shared" si="231"/>
        <v>-32.658126390053752</v>
      </c>
      <c r="BD346" s="32">
        <f t="shared" si="232"/>
        <v>-25</v>
      </c>
      <c r="BE346" s="32">
        <f t="shared" si="233"/>
        <v>-213</v>
      </c>
      <c r="BF346" s="32">
        <f t="shared" si="234"/>
        <v>-33</v>
      </c>
    </row>
    <row r="347" spans="22:58" x14ac:dyDescent="0.2">
      <c r="V347" s="27">
        <v>4.4300000000000299</v>
      </c>
      <c r="W347" s="32">
        <f t="shared" si="204"/>
        <v>269153.48039271031</v>
      </c>
      <c r="X347">
        <f t="shared" si="238"/>
        <v>-2.0749887507672389</v>
      </c>
      <c r="Y347" s="28">
        <f t="shared" si="205"/>
        <v>-56.517510769203511</v>
      </c>
      <c r="Z347" s="28">
        <f t="shared" si="206"/>
        <v>-89.914444633640457</v>
      </c>
      <c r="AA347" s="28">
        <f t="shared" si="207"/>
        <v>25.689091631462549</v>
      </c>
      <c r="AB347" s="28">
        <f t="shared" si="208"/>
        <v>-87.022419208817553</v>
      </c>
      <c r="AC347" s="28">
        <f t="shared" si="209"/>
        <v>0.21119772277213983</v>
      </c>
      <c r="AD347" s="28">
        <f t="shared" si="210"/>
        <v>12.583854916042325</v>
      </c>
      <c r="AE347" s="28">
        <f t="shared" si="211"/>
        <v>-32.692210165736057</v>
      </c>
      <c r="AF347" s="28">
        <f t="shared" si="212"/>
        <v>-164.3530089264157</v>
      </c>
      <c r="AG347" s="28">
        <f t="shared" si="235"/>
        <v>92.110410468749379</v>
      </c>
      <c r="AH347" s="28">
        <f t="shared" si="213"/>
        <v>-111.82530222797814</v>
      </c>
      <c r="AI347" s="28">
        <f t="shared" si="214"/>
        <v>-89.9998531555554</v>
      </c>
      <c r="AJ347" s="28">
        <f t="shared" si="215"/>
        <v>35.834352533827655</v>
      </c>
      <c r="AK347" s="28">
        <f t="shared" si="216"/>
        <v>89.074398827593939</v>
      </c>
      <c r="AL347" s="29">
        <f t="shared" si="217"/>
        <v>-6.4816257690340597</v>
      </c>
      <c r="AM347" s="28">
        <f t="shared" si="218"/>
        <v>-61.695768902471642</v>
      </c>
      <c r="AN347" s="28">
        <f t="shared" si="219"/>
        <v>9.6378350055648312</v>
      </c>
      <c r="AO347" s="28">
        <f t="shared" si="220"/>
        <v>-62.621223230433102</v>
      </c>
      <c r="AP347">
        <f t="shared" si="236"/>
        <v>23.609121289162623</v>
      </c>
      <c r="AQ347">
        <f t="shared" si="237"/>
        <v>-26.020599913279625</v>
      </c>
      <c r="AR347" s="28">
        <f t="shared" si="221"/>
        <v>-25.465853784288228</v>
      </c>
      <c r="AS347" s="30">
        <f t="shared" si="222"/>
        <v>-226.97423215684881</v>
      </c>
      <c r="AT347" s="28">
        <f t="shared" si="223"/>
        <v>0.30404226647385924</v>
      </c>
      <c r="AU347" s="28">
        <f t="shared" si="224"/>
        <v>15.071652363725683</v>
      </c>
      <c r="AV347" s="29">
        <f t="shared" si="225"/>
        <v>-7.8727308639323296E-4</v>
      </c>
      <c r="AW347" s="28">
        <f t="shared" si="226"/>
        <v>-0.77141240532631072</v>
      </c>
      <c r="AX347" s="31">
        <f t="shared" si="227"/>
        <v>0.30325499338746598</v>
      </c>
      <c r="AY347" s="28">
        <f t="shared" si="228"/>
        <v>14.300239958399372</v>
      </c>
      <c r="AZ347" s="8">
        <f t="shared" si="229"/>
        <v>-25.162598790900763</v>
      </c>
      <c r="BA347" s="8">
        <f t="shared" si="230"/>
        <v>-212.67399219844944</v>
      </c>
      <c r="BB347" s="8">
        <f t="shared" si="231"/>
        <v>-32.67399219844944</v>
      </c>
      <c r="BD347" s="32">
        <f t="shared" si="232"/>
        <v>-25</v>
      </c>
      <c r="BE347" s="32">
        <f t="shared" si="233"/>
        <v>-213</v>
      </c>
      <c r="BF347" s="32">
        <f t="shared" si="234"/>
        <v>-33</v>
      </c>
    </row>
    <row r="348" spans="22:58" x14ac:dyDescent="0.2">
      <c r="V348" s="27">
        <v>4.4400000000000297</v>
      </c>
      <c r="W348" s="32">
        <f t="shared" si="204"/>
        <v>275422.87033383577</v>
      </c>
      <c r="X348">
        <f t="shared" si="238"/>
        <v>-2.0749887507672389</v>
      </c>
      <c r="Y348" s="28">
        <f t="shared" si="205"/>
        <v>-56.717510333373312</v>
      </c>
      <c r="Z348" s="28">
        <f t="shared" si="206"/>
        <v>-89.916392108744162</v>
      </c>
      <c r="AA348" s="28">
        <f t="shared" si="207"/>
        <v>25.888564176259507</v>
      </c>
      <c r="AB348" s="28">
        <f t="shared" si="208"/>
        <v>-87.090079379052199</v>
      </c>
      <c r="AC348" s="28">
        <f t="shared" si="209"/>
        <v>0.22090217184879399</v>
      </c>
      <c r="AD348" s="28">
        <f t="shared" si="210"/>
        <v>12.867319294909882</v>
      </c>
      <c r="AE348" s="28">
        <f t="shared" si="211"/>
        <v>-32.683032736032253</v>
      </c>
      <c r="AF348" s="28">
        <f t="shared" si="212"/>
        <v>-164.13915219288648</v>
      </c>
      <c r="AG348" s="28">
        <f t="shared" si="235"/>
        <v>92.110410468749379</v>
      </c>
      <c r="AH348" s="28">
        <f t="shared" si="213"/>
        <v>-112.02530222797685</v>
      </c>
      <c r="AI348" s="28">
        <f t="shared" si="214"/>
        <v>-89.999856498143046</v>
      </c>
      <c r="AJ348" s="28">
        <f t="shared" si="215"/>
        <v>36.03430152613619</v>
      </c>
      <c r="AK348" s="28">
        <f t="shared" si="216"/>
        <v>89.095464541208173</v>
      </c>
      <c r="AL348" s="29">
        <f t="shared" si="217"/>
        <v>-6.6374572999728603</v>
      </c>
      <c r="AM348" s="28">
        <f t="shared" si="218"/>
        <v>-62.243014874168551</v>
      </c>
      <c r="AN348" s="28">
        <f t="shared" si="219"/>
        <v>9.4819524669358568</v>
      </c>
      <c r="AO348" s="28">
        <f t="shared" si="220"/>
        <v>-63.147406831103424</v>
      </c>
      <c r="AP348">
        <f t="shared" si="236"/>
        <v>23.609121289162623</v>
      </c>
      <c r="AQ348">
        <f t="shared" si="237"/>
        <v>-26.020599913279625</v>
      </c>
      <c r="AR348" s="28">
        <f t="shared" si="221"/>
        <v>-25.612558893213397</v>
      </c>
      <c r="AS348" s="30">
        <f t="shared" si="222"/>
        <v>-227.28655902398992</v>
      </c>
      <c r="AT348" s="28">
        <f t="shared" si="223"/>
        <v>0.31785926022414362</v>
      </c>
      <c r="AU348" s="28">
        <f t="shared" si="224"/>
        <v>15.406213531544363</v>
      </c>
      <c r="AV348" s="29">
        <f t="shared" si="225"/>
        <v>-8.2437260266433182E-4</v>
      </c>
      <c r="AW348" s="28">
        <f t="shared" si="226"/>
        <v>-0.7893786607197526</v>
      </c>
      <c r="AX348" s="31">
        <f t="shared" si="227"/>
        <v>0.3170348876214793</v>
      </c>
      <c r="AY348" s="28">
        <f t="shared" si="228"/>
        <v>14.616834870824611</v>
      </c>
      <c r="AZ348" s="8">
        <f t="shared" si="229"/>
        <v>-25.295524005591918</v>
      </c>
      <c r="BA348" s="8">
        <f t="shared" si="230"/>
        <v>-212.6697241531653</v>
      </c>
      <c r="BB348" s="8">
        <f t="shared" si="231"/>
        <v>-32.669724153165305</v>
      </c>
      <c r="BD348" s="32">
        <f t="shared" si="232"/>
        <v>-25</v>
      </c>
      <c r="BE348" s="32">
        <f t="shared" si="233"/>
        <v>-213</v>
      </c>
      <c r="BF348" s="32">
        <f t="shared" si="234"/>
        <v>-33</v>
      </c>
    </row>
    <row r="349" spans="22:58" x14ac:dyDescent="0.2">
      <c r="V349" s="27">
        <v>4.4500000000000304</v>
      </c>
      <c r="W349" s="32">
        <f t="shared" si="204"/>
        <v>281838.2931264654</v>
      </c>
      <c r="X349">
        <f t="shared" si="238"/>
        <v>-2.0749887507672389</v>
      </c>
      <c r="Y349" s="28">
        <f t="shared" si="205"/>
        <v>-56.917509917158682</v>
      </c>
      <c r="Z349" s="28">
        <f t="shared" si="206"/>
        <v>-89.918295254089045</v>
      </c>
      <c r="AA349" s="28">
        <f t="shared" si="207"/>
        <v>26.088060400643997</v>
      </c>
      <c r="AB349" s="28">
        <f t="shared" si="208"/>
        <v>-87.15620726564994</v>
      </c>
      <c r="AC349" s="28">
        <f t="shared" si="209"/>
        <v>0.2310407890021326</v>
      </c>
      <c r="AD349" s="28">
        <f t="shared" si="210"/>
        <v>13.156724550355788</v>
      </c>
      <c r="AE349" s="28">
        <f t="shared" si="211"/>
        <v>-32.673397478279796</v>
      </c>
      <c r="AF349" s="28">
        <f t="shared" si="212"/>
        <v>-163.9177779693832</v>
      </c>
      <c r="AG349" s="28">
        <f t="shared" si="235"/>
        <v>92.110410468749379</v>
      </c>
      <c r="AH349" s="28">
        <f t="shared" si="213"/>
        <v>-112.22530222797565</v>
      </c>
      <c r="AI349" s="28">
        <f t="shared" si="214"/>
        <v>-89.999859764644114</v>
      </c>
      <c r="AJ349" s="28">
        <f t="shared" si="215"/>
        <v>36.234252813609778</v>
      </c>
      <c r="AK349" s="28">
        <f t="shared" si="216"/>
        <v>89.116050976962782</v>
      </c>
      <c r="AL349" s="29">
        <f t="shared" si="217"/>
        <v>-6.7948532286024887</v>
      </c>
      <c r="AM349" s="28">
        <f t="shared" si="218"/>
        <v>-62.783173145171347</v>
      </c>
      <c r="AN349" s="28">
        <f t="shared" si="219"/>
        <v>9.3245078257810228</v>
      </c>
      <c r="AO349" s="28">
        <f t="shared" si="220"/>
        <v>-63.666981932852678</v>
      </c>
      <c r="AP349">
        <f t="shared" si="236"/>
        <v>23.609121289162623</v>
      </c>
      <c r="AQ349">
        <f t="shared" si="237"/>
        <v>-26.020599913279625</v>
      </c>
      <c r="AR349" s="28">
        <f t="shared" si="221"/>
        <v>-25.760368276615775</v>
      </c>
      <c r="AS349" s="30">
        <f t="shared" si="222"/>
        <v>-227.58475990223587</v>
      </c>
      <c r="AT349" s="28">
        <f t="shared" si="223"/>
        <v>0.33228046802136202</v>
      </c>
      <c r="AU349" s="28">
        <f t="shared" si="224"/>
        <v>15.747456507624953</v>
      </c>
      <c r="AV349" s="29">
        <f t="shared" si="225"/>
        <v>-8.6322022559745862E-4</v>
      </c>
      <c r="AW349" s="28">
        <f t="shared" si="226"/>
        <v>-0.80776324322491611</v>
      </c>
      <c r="AX349" s="31">
        <f t="shared" si="227"/>
        <v>0.33141724779576454</v>
      </c>
      <c r="AY349" s="28">
        <f t="shared" si="228"/>
        <v>14.939693264400038</v>
      </c>
      <c r="AZ349" s="8">
        <f t="shared" si="229"/>
        <v>-25.428951028820009</v>
      </c>
      <c r="BA349" s="8">
        <f t="shared" si="230"/>
        <v>-212.64506663783584</v>
      </c>
      <c r="BB349" s="8">
        <f t="shared" si="231"/>
        <v>-32.645066637835839</v>
      </c>
      <c r="BD349" s="32">
        <f t="shared" si="232"/>
        <v>-25</v>
      </c>
      <c r="BE349" s="32">
        <f t="shared" si="233"/>
        <v>-213</v>
      </c>
      <c r="BF349" s="32">
        <f t="shared" si="234"/>
        <v>-33</v>
      </c>
    </row>
    <row r="350" spans="22:58" x14ac:dyDescent="0.2">
      <c r="V350" s="27">
        <v>4.4600000000000302</v>
      </c>
      <c r="W350" s="32">
        <f t="shared" si="204"/>
        <v>288403.1503126811</v>
      </c>
      <c r="X350">
        <f t="shared" si="238"/>
        <v>-2.0749887507672389</v>
      </c>
      <c r="Y350" s="28">
        <f t="shared" si="205"/>
        <v>-57.117509519676744</v>
      </c>
      <c r="Z350" s="28">
        <f t="shared" si="206"/>
        <v>-89.920155078731185</v>
      </c>
      <c r="AA350" s="28">
        <f t="shared" si="207"/>
        <v>26.287579244108727</v>
      </c>
      <c r="AB350" s="28">
        <f t="shared" si="208"/>
        <v>-87.220837225400544</v>
      </c>
      <c r="AC350" s="28">
        <f t="shared" si="209"/>
        <v>0.2416319172661629</v>
      </c>
      <c r="AD350" s="28">
        <f t="shared" si="210"/>
        <v>13.452165032892081</v>
      </c>
      <c r="AE350" s="28">
        <f t="shared" si="211"/>
        <v>-32.663287109069095</v>
      </c>
      <c r="AF350" s="28">
        <f t="shared" si="212"/>
        <v>-163.68882727123963</v>
      </c>
      <c r="AG350" s="28">
        <f t="shared" si="235"/>
        <v>92.110410468749379</v>
      </c>
      <c r="AH350" s="28">
        <f t="shared" si="213"/>
        <v>-112.42530222797447</v>
      </c>
      <c r="AI350" s="28">
        <f t="shared" si="214"/>
        <v>-89.999862956790523</v>
      </c>
      <c r="AJ350" s="28">
        <f t="shared" si="215"/>
        <v>36.434206292998141</v>
      </c>
      <c r="AK350" s="28">
        <f t="shared" si="216"/>
        <v>89.136169028785062</v>
      </c>
      <c r="AL350" s="29">
        <f t="shared" si="217"/>
        <v>-6.9537727539227383</v>
      </c>
      <c r="AM350" s="28">
        <f t="shared" si="218"/>
        <v>-63.316145996921229</v>
      </c>
      <c r="AN350" s="28">
        <f t="shared" si="219"/>
        <v>9.1655417798503116</v>
      </c>
      <c r="AO350" s="28">
        <f t="shared" si="220"/>
        <v>-64.179839924926682</v>
      </c>
      <c r="AP350">
        <f t="shared" si="236"/>
        <v>23.609121289162623</v>
      </c>
      <c r="AQ350">
        <f t="shared" si="237"/>
        <v>-26.020599913279625</v>
      </c>
      <c r="AR350" s="28">
        <f t="shared" si="221"/>
        <v>-25.909223953335786</v>
      </c>
      <c r="AS350" s="30">
        <f t="shared" si="222"/>
        <v>-227.86866719616631</v>
      </c>
      <c r="AT350" s="28">
        <f t="shared" si="223"/>
        <v>0.34733017593397414</v>
      </c>
      <c r="AU350" s="28">
        <f t="shared" si="224"/>
        <v>16.095465349278555</v>
      </c>
      <c r="AV350" s="29">
        <f t="shared" si="225"/>
        <v>-9.0389830815355387E-4</v>
      </c>
      <c r="AW350" s="28">
        <f t="shared" si="226"/>
        <v>-0.82657588543930516</v>
      </c>
      <c r="AX350" s="31">
        <f t="shared" si="227"/>
        <v>0.34642627762582057</v>
      </c>
      <c r="AY350" s="28">
        <f t="shared" si="228"/>
        <v>15.268889463839249</v>
      </c>
      <c r="AZ350" s="8">
        <f t="shared" si="229"/>
        <v>-25.562797675709966</v>
      </c>
      <c r="BA350" s="8">
        <f t="shared" si="230"/>
        <v>-212.59977773232706</v>
      </c>
      <c r="BB350" s="8">
        <f t="shared" si="231"/>
        <v>-32.599777732327055</v>
      </c>
      <c r="BD350" s="32">
        <f t="shared" si="232"/>
        <v>-26</v>
      </c>
      <c r="BE350" s="32">
        <f t="shared" si="233"/>
        <v>-213</v>
      </c>
      <c r="BF350" s="32">
        <f t="shared" si="234"/>
        <v>-33</v>
      </c>
    </row>
    <row r="351" spans="22:58" x14ac:dyDescent="0.2">
      <c r="V351" s="27">
        <v>4.4700000000000299</v>
      </c>
      <c r="W351" s="32">
        <f t="shared" si="204"/>
        <v>295120.922666659</v>
      </c>
      <c r="X351">
        <f t="shared" si="238"/>
        <v>-2.0749887507672389</v>
      </c>
      <c r="Y351" s="28">
        <f t="shared" si="205"/>
        <v>-57.317509140084383</v>
      </c>
      <c r="Z351" s="28">
        <f t="shared" si="206"/>
        <v>-89.92197256875852</v>
      </c>
      <c r="AA351" s="28">
        <f t="shared" si="207"/>
        <v>26.487119693416798</v>
      </c>
      <c r="AB351" s="28">
        <f t="shared" si="208"/>
        <v>-87.284002867710853</v>
      </c>
      <c r="AC351" s="28">
        <f t="shared" si="209"/>
        <v>0.25269457633526515</v>
      </c>
      <c r="AD351" s="28">
        <f t="shared" si="210"/>
        <v>13.753734518545791</v>
      </c>
      <c r="AE351" s="28">
        <f t="shared" si="211"/>
        <v>-32.652683621099563</v>
      </c>
      <c r="AF351" s="28">
        <f t="shared" si="212"/>
        <v>-163.45224091792358</v>
      </c>
      <c r="AG351" s="28">
        <f t="shared" si="235"/>
        <v>92.110410468749379</v>
      </c>
      <c r="AH351" s="28">
        <f t="shared" si="213"/>
        <v>-112.62530222797332</v>
      </c>
      <c r="AI351" s="28">
        <f t="shared" si="214"/>
        <v>-89.999866076274813</v>
      </c>
      <c r="AJ351" s="28">
        <f t="shared" si="215"/>
        <v>36.63416186569372</v>
      </c>
      <c r="AK351" s="28">
        <f t="shared" si="216"/>
        <v>89.155829343678192</v>
      </c>
      <c r="AL351" s="29">
        <f t="shared" si="217"/>
        <v>-7.11417509828535</v>
      </c>
      <c r="AM351" s="28">
        <f t="shared" si="218"/>
        <v>-63.841847022809254</v>
      </c>
      <c r="AN351" s="28">
        <f t="shared" si="219"/>
        <v>9.0050950081844263</v>
      </c>
      <c r="AO351" s="28">
        <f t="shared" si="220"/>
        <v>-64.685883755405882</v>
      </c>
      <c r="AP351">
        <f t="shared" si="236"/>
        <v>23.609121289162623</v>
      </c>
      <c r="AQ351">
        <f t="shared" si="237"/>
        <v>-26.020599913279625</v>
      </c>
      <c r="AR351" s="28">
        <f t="shared" si="221"/>
        <v>-26.059067237032139</v>
      </c>
      <c r="AS351" s="30">
        <f t="shared" si="222"/>
        <v>-228.13812467332946</v>
      </c>
      <c r="AT351" s="28">
        <f t="shared" si="223"/>
        <v>0.3630334569427599</v>
      </c>
      <c r="AU351" s="28">
        <f t="shared" si="224"/>
        <v>16.450321824683424</v>
      </c>
      <c r="AV351" s="29">
        <f t="shared" si="225"/>
        <v>-9.4649308131460833E-4</v>
      </c>
      <c r="AW351" s="28">
        <f t="shared" si="226"/>
        <v>-0.8458265458401717</v>
      </c>
      <c r="AX351" s="31">
        <f t="shared" si="227"/>
        <v>0.36208696386144529</v>
      </c>
      <c r="AY351" s="28">
        <f t="shared" si="228"/>
        <v>15.604495278843252</v>
      </c>
      <c r="AZ351" s="8">
        <f t="shared" si="229"/>
        <v>-25.696980273170695</v>
      </c>
      <c r="BA351" s="8">
        <f t="shared" si="230"/>
        <v>-212.53362939448621</v>
      </c>
      <c r="BB351" s="8">
        <f t="shared" si="231"/>
        <v>-32.533629394486212</v>
      </c>
      <c r="BD351" s="32">
        <f t="shared" si="232"/>
        <v>-26</v>
      </c>
      <c r="BE351" s="32">
        <f t="shared" si="233"/>
        <v>-213</v>
      </c>
      <c r="BF351" s="32">
        <f t="shared" si="234"/>
        <v>-33</v>
      </c>
    </row>
    <row r="352" spans="22:58" x14ac:dyDescent="0.2">
      <c r="V352" s="27">
        <v>4.4800000000000297</v>
      </c>
      <c r="W352" s="32">
        <f t="shared" si="204"/>
        <v>301995.1720402225</v>
      </c>
      <c r="X352">
        <f t="shared" si="238"/>
        <v>-2.0749887507672389</v>
      </c>
      <c r="Y352" s="28">
        <f t="shared" si="205"/>
        <v>-57.517508777576495</v>
      </c>
      <c r="Z352" s="28">
        <f t="shared" si="206"/>
        <v>-89.923748687813685</v>
      </c>
      <c r="AA352" s="28">
        <f t="shared" si="207"/>
        <v>26.686680780514543</v>
      </c>
      <c r="AB352" s="28">
        <f t="shared" si="208"/>
        <v>-87.345737069322993</v>
      </c>
      <c r="AC352" s="28">
        <f t="shared" si="209"/>
        <v>0.26424847860577449</v>
      </c>
      <c r="AD352" s="28">
        <f t="shared" si="210"/>
        <v>14.061526038863072</v>
      </c>
      <c r="AE352" s="28">
        <f t="shared" si="211"/>
        <v>-32.64156826922342</v>
      </c>
      <c r="AF352" s="28">
        <f t="shared" si="212"/>
        <v>-163.20795971827363</v>
      </c>
      <c r="AG352" s="28">
        <f t="shared" si="235"/>
        <v>92.110410468749379</v>
      </c>
      <c r="AH352" s="28">
        <f t="shared" si="213"/>
        <v>-112.82530222797226</v>
      </c>
      <c r="AI352" s="28">
        <f t="shared" si="214"/>
        <v>-89.999869124750987</v>
      </c>
      <c r="AJ352" s="28">
        <f t="shared" si="215"/>
        <v>36.834119437523142</v>
      </c>
      <c r="AK352" s="28">
        <f t="shared" si="216"/>
        <v>89.175042327271825</v>
      </c>
      <c r="AL352" s="29">
        <f t="shared" si="217"/>
        <v>-7.2760195902740907</v>
      </c>
      <c r="AM352" s="28">
        <f t="shared" si="218"/>
        <v>-64.360200854945262</v>
      </c>
      <c r="AN352" s="28">
        <f t="shared" si="219"/>
        <v>8.8432080880261719</v>
      </c>
      <c r="AO352" s="28">
        <f t="shared" si="220"/>
        <v>-65.185027652424424</v>
      </c>
      <c r="AP352">
        <f t="shared" si="236"/>
        <v>23.609121289162623</v>
      </c>
      <c r="AQ352">
        <f t="shared" si="237"/>
        <v>-26.020599913279625</v>
      </c>
      <c r="AR352" s="28">
        <f t="shared" si="221"/>
        <v>-26.209838805314249</v>
      </c>
      <c r="AS352" s="30">
        <f t="shared" si="222"/>
        <v>-228.39298737069805</v>
      </c>
      <c r="AT352" s="28">
        <f t="shared" si="223"/>
        <v>0.37941617968146457</v>
      </c>
      <c r="AU352" s="28">
        <f t="shared" si="224"/>
        <v>16.812105148037304</v>
      </c>
      <c r="AV352" s="29">
        <f t="shared" si="225"/>
        <v>-9.9109483653708058E-4</v>
      </c>
      <c r="AW352" s="28">
        <f t="shared" si="226"/>
        <v>-0.86552541398722116</v>
      </c>
      <c r="AX352" s="31">
        <f t="shared" si="227"/>
        <v>0.37842508484492748</v>
      </c>
      <c r="AY352" s="28">
        <f t="shared" si="228"/>
        <v>15.946579734050083</v>
      </c>
      <c r="AZ352" s="8">
        <f t="shared" si="229"/>
        <v>-25.831413720469321</v>
      </c>
      <c r="BA352" s="8">
        <f t="shared" si="230"/>
        <v>-212.44640763664796</v>
      </c>
      <c r="BB352" s="8">
        <f t="shared" si="231"/>
        <v>-32.446407636647962</v>
      </c>
      <c r="BD352" s="32">
        <f t="shared" si="232"/>
        <v>-26</v>
      </c>
      <c r="BE352" s="32">
        <f t="shared" si="233"/>
        <v>-212</v>
      </c>
      <c r="BF352" s="32">
        <f t="shared" si="234"/>
        <v>-32</v>
      </c>
    </row>
    <row r="353" spans="22:58" x14ac:dyDescent="0.2">
      <c r="V353" s="27">
        <v>4.4900000000000304</v>
      </c>
      <c r="W353" s="32">
        <f t="shared" si="204"/>
        <v>309029.54325138091</v>
      </c>
      <c r="X353">
        <f t="shared" si="238"/>
        <v>-2.0749887507672389</v>
      </c>
      <c r="Y353" s="28">
        <f t="shared" si="205"/>
        <v>-57.717508431384118</v>
      </c>
      <c r="Z353" s="28">
        <f t="shared" si="206"/>
        <v>-89.925484377604832</v>
      </c>
      <c r="AA353" s="28">
        <f t="shared" si="207"/>
        <v>26.886261580534629</v>
      </c>
      <c r="AB353" s="28">
        <f t="shared" si="208"/>
        <v>-87.406071988848566</v>
      </c>
      <c r="AC353" s="28">
        <f t="shared" si="209"/>
        <v>0.27631404474646021</v>
      </c>
      <c r="AD353" s="28">
        <f t="shared" si="210"/>
        <v>14.375631700142662</v>
      </c>
      <c r="AE353" s="28">
        <f t="shared" si="211"/>
        <v>-32.629921556870265</v>
      </c>
      <c r="AF353" s="28">
        <f t="shared" si="212"/>
        <v>-162.95592466631075</v>
      </c>
      <c r="AG353" s="28">
        <f t="shared" si="235"/>
        <v>92.110410468749379</v>
      </c>
      <c r="AH353" s="28">
        <f t="shared" si="213"/>
        <v>-113.02530222797125</v>
      </c>
      <c r="AI353" s="28">
        <f t="shared" si="214"/>
        <v>-89.999872103835372</v>
      </c>
      <c r="AJ353" s="28">
        <f t="shared" si="215"/>
        <v>37.03407891854787</v>
      </c>
      <c r="AK353" s="28">
        <f t="shared" si="216"/>
        <v>89.193818149250859</v>
      </c>
      <c r="AL353" s="29">
        <f t="shared" si="217"/>
        <v>-7.4392657427975877</v>
      </c>
      <c r="AM353" s="28">
        <f t="shared" si="218"/>
        <v>-64.871142866124174</v>
      </c>
      <c r="AN353" s="28">
        <f t="shared" si="219"/>
        <v>8.6799214165284084</v>
      </c>
      <c r="AO353" s="28">
        <f t="shared" si="220"/>
        <v>-65.677196820708687</v>
      </c>
      <c r="AP353">
        <f t="shared" si="236"/>
        <v>23.609121289162623</v>
      </c>
      <c r="AQ353">
        <f t="shared" si="237"/>
        <v>-26.020599913279625</v>
      </c>
      <c r="AR353" s="28">
        <f t="shared" si="221"/>
        <v>-26.361478764458859</v>
      </c>
      <c r="AS353" s="30">
        <f t="shared" si="222"/>
        <v>-228.63312148701942</v>
      </c>
      <c r="AT353" s="28">
        <f t="shared" si="223"/>
        <v>0.39650501563391305</v>
      </c>
      <c r="AU353" s="28">
        <f t="shared" si="224"/>
        <v>17.180891702479311</v>
      </c>
      <c r="AV353" s="29">
        <f t="shared" si="225"/>
        <v>-1.0377981167779557E-3</v>
      </c>
      <c r="AW353" s="28">
        <f t="shared" si="226"/>
        <v>-0.88568291584229997</v>
      </c>
      <c r="AX353" s="31">
        <f t="shared" si="227"/>
        <v>0.39546721751713509</v>
      </c>
      <c r="AY353" s="28">
        <f t="shared" si="228"/>
        <v>16.295208786637012</v>
      </c>
      <c r="AZ353" s="8">
        <f t="shared" si="229"/>
        <v>-25.966011546941722</v>
      </c>
      <c r="BA353" s="8">
        <f t="shared" si="230"/>
        <v>-212.33791270038242</v>
      </c>
      <c r="BB353" s="8">
        <f t="shared" si="231"/>
        <v>-32.337912700382418</v>
      </c>
      <c r="BD353" s="32">
        <f t="shared" si="232"/>
        <v>-26</v>
      </c>
      <c r="BE353" s="32">
        <f t="shared" si="233"/>
        <v>-212</v>
      </c>
      <c r="BF353" s="32">
        <f t="shared" si="234"/>
        <v>-32</v>
      </c>
    </row>
    <row r="354" spans="22:58" x14ac:dyDescent="0.2">
      <c r="V354" s="27">
        <v>4.5000000000000302</v>
      </c>
      <c r="W354" s="32">
        <f t="shared" si="204"/>
        <v>316227.76601686032</v>
      </c>
      <c r="X354">
        <f t="shared" si="238"/>
        <v>-2.0749887507672389</v>
      </c>
      <c r="Y354" s="28">
        <f t="shared" si="205"/>
        <v>-57.917508100772928</v>
      </c>
      <c r="Z354" s="28">
        <f t="shared" si="206"/>
        <v>-89.927180558404928</v>
      </c>
      <c r="AA354" s="28">
        <f t="shared" si="207"/>
        <v>27.085861209885913</v>
      </c>
      <c r="AB354" s="28">
        <f t="shared" si="208"/>
        <v>-87.465039081113076</v>
      </c>
      <c r="AC354" s="28">
        <f t="shared" si="209"/>
        <v>0.28891241869572515</v>
      </c>
      <c r="AD354" s="28">
        <f t="shared" si="210"/>
        <v>14.696142491589287</v>
      </c>
      <c r="AE354" s="28">
        <f t="shared" si="211"/>
        <v>-32.617723222958531</v>
      </c>
      <c r="AF354" s="28">
        <f t="shared" si="212"/>
        <v>-162.69607714792872</v>
      </c>
      <c r="AG354" s="28">
        <f t="shared" si="235"/>
        <v>92.110410468749379</v>
      </c>
      <c r="AH354" s="28">
        <f t="shared" si="213"/>
        <v>-113.22530222797027</v>
      </c>
      <c r="AI354" s="28">
        <f t="shared" si="214"/>
        <v>-89.999875015107492</v>
      </c>
      <c r="AJ354" s="28">
        <f t="shared" si="215"/>
        <v>37.234040222873986</v>
      </c>
      <c r="AK354" s="28">
        <f t="shared" si="216"/>
        <v>89.212166748665084</v>
      </c>
      <c r="AL354" s="29">
        <f t="shared" si="217"/>
        <v>-7.6038733262935807</v>
      </c>
      <c r="AM354" s="28">
        <f t="shared" si="218"/>
        <v>-65.374618850099623</v>
      </c>
      <c r="AN354" s="28">
        <f t="shared" si="219"/>
        <v>8.5152751373595095</v>
      </c>
      <c r="AO354" s="28">
        <f t="shared" si="220"/>
        <v>-66.162327116542031</v>
      </c>
      <c r="AP354">
        <f t="shared" si="236"/>
        <v>23.609121289162623</v>
      </c>
      <c r="AQ354">
        <f t="shared" si="237"/>
        <v>-26.020599913279625</v>
      </c>
      <c r="AR354" s="28">
        <f t="shared" si="221"/>
        <v>-26.513926709716024</v>
      </c>
      <c r="AS354" s="30">
        <f t="shared" si="222"/>
        <v>-228.85840426447075</v>
      </c>
      <c r="AT354" s="28">
        <f t="shared" si="223"/>
        <v>0.41432744461819054</v>
      </c>
      <c r="AU354" s="28">
        <f t="shared" si="224"/>
        <v>17.556754750848921</v>
      </c>
      <c r="AV354" s="29">
        <f t="shared" si="225"/>
        <v>-1.0867019165147281E-3</v>
      </c>
      <c r="AW354" s="28">
        <f t="shared" si="226"/>
        <v>-0.906309719208512</v>
      </c>
      <c r="AX354" s="31">
        <f t="shared" si="227"/>
        <v>0.41324074270167582</v>
      </c>
      <c r="AY354" s="28">
        <f t="shared" si="228"/>
        <v>16.650445031640409</v>
      </c>
      <c r="AZ354" s="8">
        <f t="shared" si="229"/>
        <v>-26.10068596701435</v>
      </c>
      <c r="BA354" s="8">
        <f t="shared" si="230"/>
        <v>-212.20795923283035</v>
      </c>
      <c r="BB354" s="8">
        <f t="shared" si="231"/>
        <v>-32.207959232830348</v>
      </c>
      <c r="BD354" s="32">
        <f t="shared" si="232"/>
        <v>-26</v>
      </c>
      <c r="BE354" s="32">
        <f t="shared" si="233"/>
        <v>-212</v>
      </c>
      <c r="BF354" s="32">
        <f t="shared" si="234"/>
        <v>-32</v>
      </c>
    </row>
    <row r="355" spans="22:58" x14ac:dyDescent="0.2">
      <c r="V355" s="27">
        <v>4.51000000000003</v>
      </c>
      <c r="W355" s="32">
        <f t="shared" si="204"/>
        <v>323593.6569296511</v>
      </c>
      <c r="X355">
        <f t="shared" si="238"/>
        <v>-2.0749887507672389</v>
      </c>
      <c r="Y355" s="28">
        <f t="shared" si="205"/>
        <v>-58.117507785041681</v>
      </c>
      <c r="Z355" s="28">
        <f t="shared" si="206"/>
        <v>-89.928838129539599</v>
      </c>
      <c r="AA355" s="28">
        <f t="shared" si="207"/>
        <v>27.285478824426399</v>
      </c>
      <c r="AB355" s="28">
        <f t="shared" si="208"/>
        <v>-87.522669111305802</v>
      </c>
      <c r="AC355" s="28">
        <f t="shared" si="209"/>
        <v>0.30206548197532218</v>
      </c>
      <c r="AD355" s="28">
        <f t="shared" si="210"/>
        <v>15.023148082102265</v>
      </c>
      <c r="AE355" s="28">
        <f t="shared" si="211"/>
        <v>-32.604952229407203</v>
      </c>
      <c r="AF355" s="28">
        <f t="shared" si="212"/>
        <v>-162.42835915874312</v>
      </c>
      <c r="AG355" s="28">
        <f t="shared" si="235"/>
        <v>92.110410468749379</v>
      </c>
      <c r="AH355" s="28">
        <f t="shared" si="213"/>
        <v>-113.42530222796935</v>
      </c>
      <c r="AI355" s="28">
        <f t="shared" si="214"/>
        <v>-89.999877860110985</v>
      </c>
      <c r="AJ355" s="28">
        <f t="shared" si="215"/>
        <v>37.434003268470455</v>
      </c>
      <c r="AK355" s="28">
        <f t="shared" si="216"/>
        <v>89.230097839122095</v>
      </c>
      <c r="AL355" s="29">
        <f t="shared" si="217"/>
        <v>-7.7698024369860459</v>
      </c>
      <c r="AM355" s="28">
        <f t="shared" si="218"/>
        <v>-65.87058468320123</v>
      </c>
      <c r="AN355" s="28">
        <f t="shared" si="219"/>
        <v>8.3493090722644343</v>
      </c>
      <c r="AO355" s="28">
        <f t="shared" si="220"/>
        <v>-66.640364704190119</v>
      </c>
      <c r="AP355">
        <f t="shared" si="236"/>
        <v>23.609121289162623</v>
      </c>
      <c r="AQ355">
        <f t="shared" si="237"/>
        <v>-26.020599913279625</v>
      </c>
      <c r="AR355" s="28">
        <f t="shared" si="221"/>
        <v>-26.667121781259773</v>
      </c>
      <c r="AS355" s="30">
        <f t="shared" si="222"/>
        <v>-229.06872386293324</v>
      </c>
      <c r="AT355" s="28">
        <f t="shared" si="223"/>
        <v>0.43291175838101792</v>
      </c>
      <c r="AU355" s="28">
        <f t="shared" si="224"/>
        <v>17.939764134427904</v>
      </c>
      <c r="AV355" s="29">
        <f t="shared" si="225"/>
        <v>-1.1379098911094906E-3</v>
      </c>
      <c r="AW355" s="28">
        <f t="shared" si="226"/>
        <v>-0.92741673929121948</v>
      </c>
      <c r="AX355" s="31">
        <f t="shared" si="227"/>
        <v>0.43177384848990841</v>
      </c>
      <c r="AY355" s="28">
        <f t="shared" si="228"/>
        <v>17.012347395136683</v>
      </c>
      <c r="AZ355" s="8">
        <f t="shared" si="229"/>
        <v>-26.235347932769866</v>
      </c>
      <c r="BA355" s="8">
        <f t="shared" si="230"/>
        <v>-212.05637646779655</v>
      </c>
      <c r="BB355" s="8">
        <f t="shared" si="231"/>
        <v>-32.056376467796554</v>
      </c>
      <c r="BD355" s="32">
        <f t="shared" si="232"/>
        <v>-26</v>
      </c>
      <c r="BE355" s="32">
        <f t="shared" si="233"/>
        <v>-212</v>
      </c>
      <c r="BF355" s="32">
        <f t="shared" si="234"/>
        <v>-32</v>
      </c>
    </row>
    <row r="356" spans="22:58" x14ac:dyDescent="0.2">
      <c r="V356" s="27">
        <v>4.5200000000000298</v>
      </c>
      <c r="W356" s="32">
        <f t="shared" si="204"/>
        <v>331131.1214826139</v>
      </c>
      <c r="X356">
        <f t="shared" si="238"/>
        <v>-2.0749887507672389</v>
      </c>
      <c r="Y356" s="28">
        <f t="shared" si="205"/>
        <v>-58.317507483520629</v>
      </c>
      <c r="Z356" s="28">
        <f t="shared" si="206"/>
        <v>-89.930457969863866</v>
      </c>
      <c r="AA356" s="28">
        <f t="shared" si="207"/>
        <v>27.485113617715648</v>
      </c>
      <c r="AB356" s="28">
        <f t="shared" si="208"/>
        <v>-87.578992168930782</v>
      </c>
      <c r="AC356" s="28">
        <f t="shared" si="209"/>
        <v>0.31579586720221831</v>
      </c>
      <c r="AD356" s="28">
        <f t="shared" si="210"/>
        <v>15.35673660544448</v>
      </c>
      <c r="AE356" s="28">
        <f t="shared" si="211"/>
        <v>-32.591586749370002</v>
      </c>
      <c r="AF356" s="28">
        <f t="shared" si="212"/>
        <v>-162.15271353335018</v>
      </c>
      <c r="AG356" s="28">
        <f t="shared" si="235"/>
        <v>92.110410468749379</v>
      </c>
      <c r="AH356" s="28">
        <f t="shared" si="213"/>
        <v>-113.62530222796846</v>
      </c>
      <c r="AI356" s="28">
        <f t="shared" si="214"/>
        <v>-89.999880640354306</v>
      </c>
      <c r="AJ356" s="28">
        <f t="shared" si="215"/>
        <v>37.633967976995507</v>
      </c>
      <c r="AK356" s="28">
        <f t="shared" si="216"/>
        <v>89.247620913865717</v>
      </c>
      <c r="AL356" s="29">
        <f t="shared" si="217"/>
        <v>-7.9370135601759939</v>
      </c>
      <c r="AM356" s="28">
        <f t="shared" si="218"/>
        <v>-66.359005970234364</v>
      </c>
      <c r="AN356" s="28">
        <f t="shared" si="219"/>
        <v>8.1820626576004294</v>
      </c>
      <c r="AO356" s="28">
        <f t="shared" si="220"/>
        <v>-67.111265696722953</v>
      </c>
      <c r="AP356">
        <f t="shared" si="236"/>
        <v>23.609121289162623</v>
      </c>
      <c r="AQ356">
        <f t="shared" si="237"/>
        <v>-26.020599913279625</v>
      </c>
      <c r="AR356" s="28">
        <f t="shared" si="221"/>
        <v>-26.821002715886575</v>
      </c>
      <c r="AS356" s="30">
        <f t="shared" si="222"/>
        <v>-229.26397923007312</v>
      </c>
      <c r="AT356" s="28">
        <f t="shared" si="223"/>
        <v>0.45228706211827041</v>
      </c>
      <c r="AU356" s="28">
        <f t="shared" si="224"/>
        <v>18.329985959897808</v>
      </c>
      <c r="AV356" s="29">
        <f t="shared" si="225"/>
        <v>-1.1915305760508425E-3</v>
      </c>
      <c r="AW356" s="28">
        <f t="shared" si="226"/>
        <v>-0.94901514438340695</v>
      </c>
      <c r="AX356" s="31">
        <f t="shared" si="227"/>
        <v>0.45109553154221954</v>
      </c>
      <c r="AY356" s="28">
        <f t="shared" si="228"/>
        <v>17.380970815514402</v>
      </c>
      <c r="AZ356" s="8">
        <f t="shared" si="229"/>
        <v>-26.369907184344356</v>
      </c>
      <c r="BA356" s="8">
        <f t="shared" si="230"/>
        <v>-211.88300841455873</v>
      </c>
      <c r="BB356" s="8">
        <f t="shared" si="231"/>
        <v>-31.883008414558731</v>
      </c>
      <c r="BD356" s="32">
        <f t="shared" si="232"/>
        <v>-26</v>
      </c>
      <c r="BE356" s="32">
        <f t="shared" si="233"/>
        <v>-212</v>
      </c>
      <c r="BF356" s="32">
        <f t="shared" si="234"/>
        <v>-32</v>
      </c>
    </row>
    <row r="357" spans="22:58" x14ac:dyDescent="0.2">
      <c r="V357" s="27">
        <v>4.5300000000000296</v>
      </c>
      <c r="W357" s="32">
        <f t="shared" si="204"/>
        <v>338844.15613922582</v>
      </c>
      <c r="X357">
        <f t="shared" si="238"/>
        <v>-2.0749887507672389</v>
      </c>
      <c r="Y357" s="28">
        <f t="shared" si="205"/>
        <v>-58.517507195570253</v>
      </c>
      <c r="Z357" s="28">
        <f t="shared" si="206"/>
        <v>-89.932040938228184</v>
      </c>
      <c r="AA357" s="28">
        <f t="shared" si="207"/>
        <v>27.684764819343471</v>
      </c>
      <c r="AB357" s="28">
        <f t="shared" si="208"/>
        <v>-87.634037681555697</v>
      </c>
      <c r="AC357" s="28">
        <f t="shared" si="209"/>
        <v>0.33012697067191349</v>
      </c>
      <c r="AD357" s="28">
        <f t="shared" si="210"/>
        <v>15.696994433572778</v>
      </c>
      <c r="AE357" s="28">
        <f t="shared" si="211"/>
        <v>-32.57760415632211</v>
      </c>
      <c r="AF357" s="28">
        <f t="shared" si="212"/>
        <v>-161.8690841862111</v>
      </c>
      <c r="AG357" s="28">
        <f t="shared" si="235"/>
        <v>92.110410468749379</v>
      </c>
      <c r="AH357" s="28">
        <f t="shared" si="213"/>
        <v>-113.8253022279676</v>
      </c>
      <c r="AI357" s="28">
        <f t="shared" si="214"/>
        <v>-89.999883357311532</v>
      </c>
      <c r="AJ357" s="28">
        <f t="shared" si="215"/>
        <v>37.833934273630888</v>
      </c>
      <c r="AK357" s="28">
        <f t="shared" si="216"/>
        <v>89.264745250742408</v>
      </c>
      <c r="AL357" s="29">
        <f t="shared" si="217"/>
        <v>-8.1054676285835399</v>
      </c>
      <c r="AM357" s="28">
        <f t="shared" si="218"/>
        <v>-66.8398576774877</v>
      </c>
      <c r="AN357" s="28">
        <f t="shared" si="219"/>
        <v>8.0135748858291294</v>
      </c>
      <c r="AO357" s="28">
        <f t="shared" si="220"/>
        <v>-67.574995784056824</v>
      </c>
      <c r="AP357">
        <f t="shared" si="236"/>
        <v>23.609121289162623</v>
      </c>
      <c r="AQ357">
        <f t="shared" si="237"/>
        <v>-26.020599913279625</v>
      </c>
      <c r="AR357" s="28">
        <f t="shared" si="221"/>
        <v>-26.975507894609983</v>
      </c>
      <c r="AS357" s="30">
        <f t="shared" si="222"/>
        <v>-229.44407997026792</v>
      </c>
      <c r="AT357" s="28">
        <f t="shared" si="223"/>
        <v>0.47248327373127286</v>
      </c>
      <c r="AU357" s="28">
        <f t="shared" si="224"/>
        <v>18.727482274841478</v>
      </c>
      <c r="AV357" s="29">
        <f t="shared" si="225"/>
        <v>-1.2476776164591235E-3</v>
      </c>
      <c r="AW357" s="28">
        <f t="shared" si="226"/>
        <v>-0.97111636167796311</v>
      </c>
      <c r="AX357" s="31">
        <f t="shared" si="227"/>
        <v>0.47123559611481375</v>
      </c>
      <c r="AY357" s="28">
        <f t="shared" si="228"/>
        <v>17.756365913163513</v>
      </c>
      <c r="AZ357" s="8">
        <f t="shared" si="229"/>
        <v>-26.50427229849517</v>
      </c>
      <c r="BA357" s="8">
        <f t="shared" si="230"/>
        <v>-211.68771405710442</v>
      </c>
      <c r="BB357" s="8">
        <f t="shared" si="231"/>
        <v>-31.687714057104415</v>
      </c>
      <c r="BD357" s="32">
        <f t="shared" si="232"/>
        <v>-27</v>
      </c>
      <c r="BE357" s="32">
        <f t="shared" si="233"/>
        <v>-212</v>
      </c>
      <c r="BF357" s="32">
        <f t="shared" si="234"/>
        <v>-32</v>
      </c>
    </row>
    <row r="358" spans="22:58" x14ac:dyDescent="0.2">
      <c r="V358" s="27">
        <v>4.5400000000000302</v>
      </c>
      <c r="W358" s="32">
        <f t="shared" si="204"/>
        <v>346736.85045255604</v>
      </c>
      <c r="X358">
        <f t="shared" si="238"/>
        <v>-2.0749887507672389</v>
      </c>
      <c r="Y358" s="28">
        <f t="shared" si="205"/>
        <v>-58.717506920579787</v>
      </c>
      <c r="Z358" s="28">
        <f t="shared" si="206"/>
        <v>-89.933587873933632</v>
      </c>
      <c r="AA358" s="28">
        <f t="shared" si="207"/>
        <v>27.884431693331525</v>
      </c>
      <c r="AB358" s="28">
        <f t="shared" si="208"/>
        <v>-87.687834428355174</v>
      </c>
      <c r="AC358" s="28">
        <f t="shared" si="209"/>
        <v>0.34508296387808368</v>
      </c>
      <c r="AD358" s="28">
        <f t="shared" si="210"/>
        <v>16.044005937952036</v>
      </c>
      <c r="AE358" s="28">
        <f t="shared" si="211"/>
        <v>-32.562981014137421</v>
      </c>
      <c r="AF358" s="28">
        <f t="shared" si="212"/>
        <v>-161.57741636433678</v>
      </c>
      <c r="AG358" s="28">
        <f t="shared" si="235"/>
        <v>92.110410468749379</v>
      </c>
      <c r="AH358" s="28">
        <f t="shared" si="213"/>
        <v>-114.02530222796679</v>
      </c>
      <c r="AI358" s="28">
        <f t="shared" si="214"/>
        <v>-89.999886012423289</v>
      </c>
      <c r="AJ358" s="28">
        <f t="shared" si="215"/>
        <v>38.033902086923398</v>
      </c>
      <c r="AK358" s="28">
        <f t="shared" si="216"/>
        <v>89.281479917057865</v>
      </c>
      <c r="AL358" s="29">
        <f t="shared" si="217"/>
        <v>-8.2751260757914782</v>
      </c>
      <c r="AM358" s="28">
        <f t="shared" si="218"/>
        <v>-67.313123755540786</v>
      </c>
      <c r="AN358" s="28">
        <f t="shared" si="219"/>
        <v>7.843884251914508</v>
      </c>
      <c r="AO358" s="28">
        <f t="shared" si="220"/>
        <v>-68.03152985090621</v>
      </c>
      <c r="AP358">
        <f t="shared" si="236"/>
        <v>23.609121289162623</v>
      </c>
      <c r="AQ358">
        <f t="shared" si="237"/>
        <v>-26.020599913279625</v>
      </c>
      <c r="AR358" s="28">
        <f t="shared" si="221"/>
        <v>-27.130575386339913</v>
      </c>
      <c r="AS358" s="30">
        <f t="shared" si="222"/>
        <v>-229.60894621524301</v>
      </c>
      <c r="AT358" s="28">
        <f t="shared" si="223"/>
        <v>0.49353112062278964</v>
      </c>
      <c r="AU358" s="28">
        <f t="shared" si="224"/>
        <v>19.132310732220322</v>
      </c>
      <c r="AV358" s="29">
        <f t="shared" si="225"/>
        <v>-1.3064700073604212E-3</v>
      </c>
      <c r="AW358" s="28">
        <f t="shared" si="226"/>
        <v>-0.99373208320941597</v>
      </c>
      <c r="AX358" s="31">
        <f t="shared" si="227"/>
        <v>0.49222465061542925</v>
      </c>
      <c r="AY358" s="28">
        <f t="shared" si="228"/>
        <v>18.138578649010906</v>
      </c>
      <c r="AZ358" s="8">
        <f t="shared" si="229"/>
        <v>-26.638350735724483</v>
      </c>
      <c r="BA358" s="8">
        <f t="shared" si="230"/>
        <v>-211.47036756623211</v>
      </c>
      <c r="BB358" s="8">
        <f t="shared" si="231"/>
        <v>-31.470367566232113</v>
      </c>
      <c r="BD358" s="32">
        <f t="shared" si="232"/>
        <v>-27</v>
      </c>
      <c r="BE358" s="32">
        <f t="shared" si="233"/>
        <v>-211</v>
      </c>
      <c r="BF358" s="32">
        <f t="shared" si="234"/>
        <v>-31</v>
      </c>
    </row>
    <row r="359" spans="22:58" x14ac:dyDescent="0.2">
      <c r="V359" s="27">
        <v>4.55000000000003</v>
      </c>
      <c r="W359" s="32">
        <f t="shared" si="204"/>
        <v>354813.38923360041</v>
      </c>
      <c r="X359">
        <f t="shared" si="238"/>
        <v>-2.0749887507672389</v>
      </c>
      <c r="Y359" s="28">
        <f t="shared" si="205"/>
        <v>-58.917506657965895</v>
      </c>
      <c r="Z359" s="28">
        <f t="shared" si="206"/>
        <v>-89.935099597176972</v>
      </c>
      <c r="AA359" s="28">
        <f t="shared" si="207"/>
        <v>28.084113536604846</v>
      </c>
      <c r="AB359" s="28">
        <f t="shared" si="208"/>
        <v>-87.740410553446637</v>
      </c>
      <c r="AC359" s="28">
        <f t="shared" si="209"/>
        <v>0.36068880382501145</v>
      </c>
      <c r="AD359" s="28">
        <f t="shared" si="210"/>
        <v>16.397853238723187</v>
      </c>
      <c r="AE359" s="28">
        <f t="shared" si="211"/>
        <v>-32.547693068303275</v>
      </c>
      <c r="AF359" s="28">
        <f t="shared" si="212"/>
        <v>-161.27765691190041</v>
      </c>
      <c r="AG359" s="28">
        <f t="shared" si="235"/>
        <v>92.110410468749379</v>
      </c>
      <c r="AH359" s="28">
        <f t="shared" si="213"/>
        <v>-114.22530222796603</v>
      </c>
      <c r="AI359" s="28">
        <f t="shared" si="214"/>
        <v>-89.999888607097304</v>
      </c>
      <c r="AJ359" s="28">
        <f t="shared" si="215"/>
        <v>38.233871348633677</v>
      </c>
      <c r="AK359" s="28">
        <f t="shared" si="216"/>
        <v>89.297833774326378</v>
      </c>
      <c r="AL359" s="29">
        <f t="shared" si="217"/>
        <v>-8.445950884870431</v>
      </c>
      <c r="AM359" s="28">
        <f t="shared" si="218"/>
        <v>-67.778796754420867</v>
      </c>
      <c r="AN359" s="28">
        <f t="shared" si="219"/>
        <v>7.6730287045465992</v>
      </c>
      <c r="AO359" s="28">
        <f t="shared" si="220"/>
        <v>-68.480851587191793</v>
      </c>
      <c r="AP359">
        <f t="shared" si="236"/>
        <v>23.609121289162623</v>
      </c>
      <c r="AQ359">
        <f t="shared" si="237"/>
        <v>-26.020599913279625</v>
      </c>
      <c r="AR359" s="28">
        <f t="shared" si="221"/>
        <v>-27.286142987873678</v>
      </c>
      <c r="AS359" s="30">
        <f t="shared" si="222"/>
        <v>-229.75850849909222</v>
      </c>
      <c r="AT359" s="28">
        <f t="shared" si="223"/>
        <v>0.51546213383207329</v>
      </c>
      <c r="AU359" s="28">
        <f t="shared" si="224"/>
        <v>19.544524244372298</v>
      </c>
      <c r="AV359" s="29">
        <f t="shared" si="225"/>
        <v>-1.368032345244822E-3</v>
      </c>
      <c r="AW359" s="28">
        <f t="shared" si="226"/>
        <v>-1.0168742719277339</v>
      </c>
      <c r="AX359" s="31">
        <f t="shared" si="227"/>
        <v>0.51409410148682844</v>
      </c>
      <c r="AY359" s="28">
        <f t="shared" si="228"/>
        <v>18.527649972444564</v>
      </c>
      <c r="AZ359" s="8">
        <f t="shared" si="229"/>
        <v>-26.772048886386848</v>
      </c>
      <c r="BA359" s="8">
        <f t="shared" si="230"/>
        <v>-211.23085852664764</v>
      </c>
      <c r="BB359" s="8">
        <f t="shared" si="231"/>
        <v>-31.230858526647637</v>
      </c>
      <c r="BD359" s="32">
        <f t="shared" si="232"/>
        <v>-27</v>
      </c>
      <c r="BE359" s="32">
        <f t="shared" si="233"/>
        <v>-211</v>
      </c>
      <c r="BF359" s="32">
        <f t="shared" si="234"/>
        <v>-31</v>
      </c>
    </row>
    <row r="360" spans="22:58" x14ac:dyDescent="0.2">
      <c r="V360" s="27">
        <v>4.5600000000000298</v>
      </c>
      <c r="W360" s="32">
        <f t="shared" si="204"/>
        <v>363078.05477012682</v>
      </c>
      <c r="X360">
        <f t="shared" si="238"/>
        <v>-2.0749887507672389</v>
      </c>
      <c r="Y360" s="28">
        <f t="shared" si="205"/>
        <v>-59.117506407171561</v>
      </c>
      <c r="Z360" s="28">
        <f t="shared" si="206"/>
        <v>-89.936576909485481</v>
      </c>
      <c r="AA360" s="28">
        <f t="shared" si="207"/>
        <v>28.283809677530421</v>
      </c>
      <c r="AB360" s="28">
        <f t="shared" si="208"/>
        <v>-87.791793579016641</v>
      </c>
      <c r="AC360" s="28">
        <f t="shared" si="209"/>
        <v>0.37697024198082851</v>
      </c>
      <c r="AD360" s="28">
        <f t="shared" si="210"/>
        <v>16.758615941650529</v>
      </c>
      <c r="AE360" s="28">
        <f t="shared" si="211"/>
        <v>-32.531715238427552</v>
      </c>
      <c r="AF360" s="28">
        <f t="shared" si="212"/>
        <v>-160.96975454685159</v>
      </c>
      <c r="AG360" s="28">
        <f t="shared" si="235"/>
        <v>92.110410468749379</v>
      </c>
      <c r="AH360" s="28">
        <f t="shared" si="213"/>
        <v>-114.42530222796529</v>
      </c>
      <c r="AI360" s="28">
        <f t="shared" si="214"/>
        <v>-89.999891142709345</v>
      </c>
      <c r="AJ360" s="28">
        <f t="shared" si="215"/>
        <v>38.433841993591798</v>
      </c>
      <c r="AK360" s="28">
        <f t="shared" si="216"/>
        <v>89.313815482914677</v>
      </c>
      <c r="AL360" s="29">
        <f t="shared" si="217"/>
        <v>-8.6179046322917845</v>
      </c>
      <c r="AM360" s="28">
        <f t="shared" si="218"/>
        <v>-68.236877433503864</v>
      </c>
      <c r="AN360" s="28">
        <f t="shared" si="219"/>
        <v>7.501045602084103</v>
      </c>
      <c r="AO360" s="28">
        <f t="shared" si="220"/>
        <v>-68.922953093298531</v>
      </c>
      <c r="AP360">
        <f t="shared" si="236"/>
        <v>23.609121289162623</v>
      </c>
      <c r="AQ360">
        <f t="shared" si="237"/>
        <v>-26.020599913279625</v>
      </c>
      <c r="AR360" s="28">
        <f t="shared" si="221"/>
        <v>-27.442148260460449</v>
      </c>
      <c r="AS360" s="30">
        <f t="shared" si="222"/>
        <v>-229.89270764015012</v>
      </c>
      <c r="AT360" s="28">
        <f t="shared" si="223"/>
        <v>0.5383086393048151</v>
      </c>
      <c r="AU360" s="28">
        <f t="shared" si="224"/>
        <v>19.964170627196463</v>
      </c>
      <c r="AV360" s="29">
        <f t="shared" si="225"/>
        <v>-1.4324950914209377E-3</v>
      </c>
      <c r="AW360" s="28">
        <f t="shared" si="226"/>
        <v>-1.040555167906821</v>
      </c>
      <c r="AX360" s="31">
        <f t="shared" si="227"/>
        <v>0.53687614421339414</v>
      </c>
      <c r="AY360" s="28">
        <f t="shared" si="228"/>
        <v>18.923615459289643</v>
      </c>
      <c r="AZ360" s="8">
        <f t="shared" si="229"/>
        <v>-26.905272116247055</v>
      </c>
      <c r="BA360" s="8">
        <f t="shared" si="230"/>
        <v>-210.96909218086049</v>
      </c>
      <c r="BB360" s="8">
        <f t="shared" si="231"/>
        <v>-30.969092180860486</v>
      </c>
      <c r="BD360" s="32">
        <f t="shared" si="232"/>
        <v>-27</v>
      </c>
      <c r="BE360" s="32">
        <f t="shared" si="233"/>
        <v>-211</v>
      </c>
      <c r="BF360" s="32">
        <f t="shared" si="234"/>
        <v>-31</v>
      </c>
    </row>
    <row r="361" spans="22:58" x14ac:dyDescent="0.2">
      <c r="V361" s="27">
        <v>4.5700000000000296</v>
      </c>
      <c r="W361" s="32">
        <f t="shared" ref="W361:W424" si="239">10*10^V361</f>
        <v>371535.22909719788</v>
      </c>
      <c r="X361">
        <f t="shared" si="238"/>
        <v>-2.0749887507672389</v>
      </c>
      <c r="Y361" s="28">
        <f t="shared" ref="Y361:Y424" si="240">20*LOG(1/SQRT((W361/fp)^2+1))</f>
        <v>-59.317506167664803</v>
      </c>
      <c r="Z361" s="28">
        <f t="shared" ref="Z361:Z424" si="241">-180/PI()*ATAN(W361/fp)</f>
        <v>-89.938020594141804</v>
      </c>
      <c r="AA361" s="28">
        <f t="shared" ref="AA361:AA424" si="242">20*LOG(SQRT((W361/fzRHP)^2+1))</f>
        <v>28.483519474519689</v>
      </c>
      <c r="AB361" s="28">
        <f t="shared" ref="AB361:AB424" si="243">-180/PI()*ATAN(W361/fzRHP)</f>
        <v>-87.842010418236228</v>
      </c>
      <c r="AC361" s="28">
        <f t="shared" ref="AC361:AC424" si="244">20*LOG(SQRT((W361/fzESR)^2+1))</f>
        <v>0.3939538317113766</v>
      </c>
      <c r="AD361" s="28">
        <f t="shared" ref="AD361:AD424" si="245">180/PI()*ATAN(W361/fzESR)</f>
        <v>17.126370862834612</v>
      </c>
      <c r="AE361" s="28">
        <f t="shared" ref="AE361:AE424" si="246">X361+Y361+AA361+AC361</f>
        <v>-32.515021612200975</v>
      </c>
      <c r="AF361" s="28">
        <f t="shared" ref="AF361:AF424" si="247">Z361+AB361+AD361</f>
        <v>-160.65366014954341</v>
      </c>
      <c r="AG361" s="28">
        <f t="shared" si="235"/>
        <v>92.110410468749379</v>
      </c>
      <c r="AH361" s="28">
        <f t="shared" ref="AH361:AH424" si="248">20*LOG(1/SQRT((W361/fp_comp1)^2+1))</f>
        <v>-114.62530222796457</v>
      </c>
      <c r="AI361" s="28">
        <f t="shared" ref="AI361:AI424" si="249">-180/PI()*ATAN(W361/fp_comp1)</f>
        <v>-89.9998936206038</v>
      </c>
      <c r="AJ361" s="28">
        <f t="shared" ref="AJ361:AJ424" si="250">20*LOG(SQRT((W361/fz_comp)^2+1))</f>
        <v>38.633813959559198</v>
      </c>
      <c r="AK361" s="28">
        <f t="shared" ref="AK361:AK424" si="251">180/PI()*ATAN(W361/fz_comp)</f>
        <v>89.329433506582973</v>
      </c>
      <c r="AL361" s="29">
        <f t="shared" ref="AL361:AL424" si="252">20*LOG(1/SQRT((W361/fp_comp2)^2+1))</f>
        <v>-8.7909505272571185</v>
      </c>
      <c r="AM361" s="28">
        <f t="shared" ref="AM361:AM424" si="253">-180/PI()*ATAN(W361/fp_comp2)</f>
        <v>-68.687374368392327</v>
      </c>
      <c r="AN361" s="28">
        <f t="shared" ref="AN361:AN424" si="254">AG361+AH361+AJ361+AL361</f>
        <v>7.3279716730868909</v>
      </c>
      <c r="AO361" s="28">
        <f t="shared" ref="AO361:AO424" si="255">AI361+AK361+AM361</f>
        <v>-69.357834482413153</v>
      </c>
      <c r="AP361">
        <f t="shared" si="236"/>
        <v>23.609121289162623</v>
      </c>
      <c r="AQ361">
        <f t="shared" si="237"/>
        <v>-26.020599913279625</v>
      </c>
      <c r="AR361" s="28">
        <f t="shared" ref="AR361:AR424" si="256">AE361+AN361+AP361+AQ361</f>
        <v>-27.598528563231085</v>
      </c>
      <c r="AS361" s="30">
        <f t="shared" ref="AS361:AS424" si="257">AF361+AO361</f>
        <v>-230.01149463195657</v>
      </c>
      <c r="AT361" s="28">
        <f t="shared" ref="AT361:AT424" si="258">20*LOG(SQRT((W361/fz_ff)^2+1))</f>
        <v>0.56210374609168479</v>
      </c>
      <c r="AU361" s="28">
        <f t="shared" ref="AU361:AU424" si="259">180/PI()*ATAN(W361/fz_ff)</f>
        <v>20.39129223531895</v>
      </c>
      <c r="AV361" s="29">
        <f t="shared" ref="AV361:AV424" si="260">20*LOG(1/SQRT((W361/fp_ff)^2+1))</f>
        <v>-1.4999948477129575E-3</v>
      </c>
      <c r="AW361" s="28">
        <f t="shared" ref="AW361:AW424" si="261">-180/PI()*ATAN(W361/fp_ff)</f>
        <v>-1.0647872946903323</v>
      </c>
      <c r="AX361" s="31">
        <f t="shared" ref="AX361:AX424" si="262">AT361+AV361</f>
        <v>0.56060375124397188</v>
      </c>
      <c r="AY361" s="28">
        <f t="shared" ref="AY361:AY424" si="263">AU361+AW361</f>
        <v>19.326504940628617</v>
      </c>
      <c r="AZ361" s="8">
        <f t="shared" ref="AZ361:AZ424" si="264">AR361+AX361</f>
        <v>-27.037924811987114</v>
      </c>
      <c r="BA361" s="8">
        <f t="shared" ref="BA361:BA424" si="265">AS361+AY361</f>
        <v>-210.68498969132796</v>
      </c>
      <c r="BB361" s="8">
        <f t="shared" ref="BB361:BB424" si="266">BA361+180</f>
        <v>-30.684989691327957</v>
      </c>
      <c r="BD361" s="32">
        <f t="shared" ref="BD361:BD424" si="267">ROUND(AZ361,0)</f>
        <v>-27</v>
      </c>
      <c r="BE361" s="32">
        <f t="shared" ref="BE361:BE424" si="268">ROUND(BA361,0)</f>
        <v>-211</v>
      </c>
      <c r="BF361" s="32">
        <f t="shared" ref="BF361:BF424" si="269">ROUND(BB361,0)</f>
        <v>-31</v>
      </c>
    </row>
    <row r="362" spans="22:58" x14ac:dyDescent="0.2">
      <c r="V362" s="27">
        <v>4.5800000000000303</v>
      </c>
      <c r="W362" s="32">
        <f t="shared" si="239"/>
        <v>380189.39632058778</v>
      </c>
      <c r="X362">
        <f t="shared" si="238"/>
        <v>-2.0749887507672389</v>
      </c>
      <c r="Y362" s="28">
        <f t="shared" si="240"/>
        <v>-59.517505938937646</v>
      </c>
      <c r="Z362" s="28">
        <f t="shared" si="241"/>
        <v>-89.939431416599334</v>
      </c>
      <c r="AA362" s="28">
        <f t="shared" si="242"/>
        <v>28.683242314692521</v>
      </c>
      <c r="AB362" s="28">
        <f t="shared" si="243"/>
        <v>-87.891087387964319</v>
      </c>
      <c r="AC362" s="28">
        <f t="shared" si="244"/>
        <v>0.41166693402648957</v>
      </c>
      <c r="AD362" s="28">
        <f t="shared" si="245"/>
        <v>17.501191741247851</v>
      </c>
      <c r="AE362" s="28">
        <f t="shared" si="246"/>
        <v>-32.497585440985873</v>
      </c>
      <c r="AF362" s="28">
        <f t="shared" si="247"/>
        <v>-160.32932706331582</v>
      </c>
      <c r="AG362" s="28">
        <f t="shared" si="235"/>
        <v>92.110410468749379</v>
      </c>
      <c r="AH362" s="28">
        <f t="shared" si="248"/>
        <v>-114.8253022279639</v>
      </c>
      <c r="AI362" s="28">
        <f t="shared" si="249"/>
        <v>-89.999896042094491</v>
      </c>
      <c r="AJ362" s="28">
        <f t="shared" si="250"/>
        <v>38.833787187097016</v>
      </c>
      <c r="AK362" s="28">
        <f t="shared" si="251"/>
        <v>89.344696116925093</v>
      </c>
      <c r="AL362" s="29">
        <f t="shared" si="252"/>
        <v>-8.9650524465928036</v>
      </c>
      <c r="AM362" s="28">
        <f t="shared" si="253"/>
        <v>-69.130303556839436</v>
      </c>
      <c r="AN362" s="28">
        <f t="shared" si="254"/>
        <v>7.1538429812896887</v>
      </c>
      <c r="AO362" s="28">
        <f t="shared" si="255"/>
        <v>-69.785503482008835</v>
      </c>
      <c r="AP362">
        <f t="shared" si="236"/>
        <v>23.609121289162623</v>
      </c>
      <c r="AQ362">
        <f t="shared" si="237"/>
        <v>-26.020599913279625</v>
      </c>
      <c r="AR362" s="28">
        <f t="shared" si="256"/>
        <v>-27.755221083813186</v>
      </c>
      <c r="AS362" s="30">
        <f t="shared" si="257"/>
        <v>-230.11483054532465</v>
      </c>
      <c r="AT362" s="28">
        <f t="shared" si="258"/>
        <v>0.58688133126858533</v>
      </c>
      <c r="AU362" s="28">
        <f t="shared" si="259"/>
        <v>20.825925589173639</v>
      </c>
      <c r="AV362" s="29">
        <f t="shared" si="260"/>
        <v>-1.5706746450951923E-3</v>
      </c>
      <c r="AW362" s="28">
        <f t="shared" si="261"/>
        <v>-1.0895834657775272</v>
      </c>
      <c r="AX362" s="31">
        <f t="shared" si="262"/>
        <v>0.58531065662349013</v>
      </c>
      <c r="AY362" s="28">
        <f t="shared" si="263"/>
        <v>19.736342123396113</v>
      </c>
      <c r="AZ362" s="8">
        <f t="shared" si="264"/>
        <v>-27.169910427189695</v>
      </c>
      <c r="BA362" s="8">
        <f t="shared" si="265"/>
        <v>-210.37848842192852</v>
      </c>
      <c r="BB362" s="8">
        <f t="shared" si="266"/>
        <v>-30.378488421928523</v>
      </c>
      <c r="BD362" s="32">
        <f t="shared" si="267"/>
        <v>-27</v>
      </c>
      <c r="BE362" s="32">
        <f t="shared" si="268"/>
        <v>-210</v>
      </c>
      <c r="BF362" s="32">
        <f t="shared" si="269"/>
        <v>-30</v>
      </c>
    </row>
    <row r="363" spans="22:58" x14ac:dyDescent="0.2">
      <c r="V363" s="27">
        <v>4.5900000000000301</v>
      </c>
      <c r="W363" s="32">
        <f t="shared" si="239"/>
        <v>389045.14499430778</v>
      </c>
      <c r="X363">
        <f t="shared" si="238"/>
        <v>-2.0749887507672389</v>
      </c>
      <c r="Y363" s="28">
        <f t="shared" si="240"/>
        <v>-59.717505720504882</v>
      </c>
      <c r="Z363" s="28">
        <f t="shared" si="241"/>
        <v>-89.94081012488796</v>
      </c>
      <c r="AA363" s="28">
        <f t="shared" si="242"/>
        <v>28.882977612599706</v>
      </c>
      <c r="AB363" s="28">
        <f t="shared" si="243"/>
        <v>-87.939050221238759</v>
      </c>
      <c r="AC363" s="28">
        <f t="shared" si="244"/>
        <v>0.43013772146281765</v>
      </c>
      <c r="AD363" s="28">
        <f t="shared" si="245"/>
        <v>17.88314893922589</v>
      </c>
      <c r="AE363" s="28">
        <f t="shared" si="246"/>
        <v>-32.479379137209598</v>
      </c>
      <c r="AF363" s="28">
        <f t="shared" si="247"/>
        <v>-159.99671140690083</v>
      </c>
      <c r="AG363" s="28">
        <f t="shared" si="235"/>
        <v>92.110410468749379</v>
      </c>
      <c r="AH363" s="28">
        <f t="shared" si="248"/>
        <v>-115.02530222796325</v>
      </c>
      <c r="AI363" s="28">
        <f t="shared" si="249"/>
        <v>-89.999898408465327</v>
      </c>
      <c r="AJ363" s="28">
        <f t="shared" si="250"/>
        <v>39.033761619440035</v>
      </c>
      <c r="AK363" s="28">
        <f t="shared" si="251"/>
        <v>89.359611397709813</v>
      </c>
      <c r="AL363" s="29">
        <f t="shared" si="252"/>
        <v>-9.1401749653742588</v>
      </c>
      <c r="AM363" s="28">
        <f t="shared" si="253"/>
        <v>-69.565688025618087</v>
      </c>
      <c r="AN363" s="28">
        <f t="shared" si="254"/>
        <v>6.9786948948519036</v>
      </c>
      <c r="AO363" s="28">
        <f t="shared" si="255"/>
        <v>-70.205975036373601</v>
      </c>
      <c r="AP363">
        <f t="shared" si="236"/>
        <v>23.609121289162623</v>
      </c>
      <c r="AQ363">
        <f t="shared" si="237"/>
        <v>-26.020599913279625</v>
      </c>
      <c r="AR363" s="28">
        <f t="shared" si="256"/>
        <v>-27.912162866474695</v>
      </c>
      <c r="AS363" s="30">
        <f t="shared" si="257"/>
        <v>-230.20268644327444</v>
      </c>
      <c r="AT363" s="28">
        <f t="shared" si="258"/>
        <v>0.61267602137284904</v>
      </c>
      <c r="AU363" s="28">
        <f t="shared" si="259"/>
        <v>21.268100995074501</v>
      </c>
      <c r="AV363" s="29">
        <f t="shared" si="260"/>
        <v>-1.6446842458422779E-3</v>
      </c>
      <c r="AW363" s="28">
        <f t="shared" si="261"/>
        <v>-1.1149567912518135</v>
      </c>
      <c r="AX363" s="31">
        <f t="shared" si="262"/>
        <v>0.61103133712700675</v>
      </c>
      <c r="AY363" s="28">
        <f t="shared" si="263"/>
        <v>20.153144203822688</v>
      </c>
      <c r="AZ363" s="8">
        <f t="shared" si="264"/>
        <v>-27.301131529347689</v>
      </c>
      <c r="BA363" s="8">
        <f t="shared" si="265"/>
        <v>-210.04954223945177</v>
      </c>
      <c r="BB363" s="8">
        <f t="shared" si="266"/>
        <v>-30.049542239451768</v>
      </c>
      <c r="BD363" s="32">
        <f t="shared" si="267"/>
        <v>-27</v>
      </c>
      <c r="BE363" s="32">
        <f t="shared" si="268"/>
        <v>-210</v>
      </c>
      <c r="BF363" s="32">
        <f t="shared" si="269"/>
        <v>-30</v>
      </c>
    </row>
    <row r="364" spans="22:58" x14ac:dyDescent="0.2">
      <c r="V364" s="27">
        <v>4.6000000000000298</v>
      </c>
      <c r="W364" s="32">
        <f t="shared" si="239"/>
        <v>398107.17055352498</v>
      </c>
      <c r="X364">
        <f t="shared" si="238"/>
        <v>-2.0749887507672389</v>
      </c>
      <c r="Y364" s="28">
        <f t="shared" si="240"/>
        <v>-59.917505511903187</v>
      </c>
      <c r="Z364" s="28">
        <f t="shared" si="241"/>
        <v>-89.942157450010683</v>
      </c>
      <c r="AA364" s="28">
        <f t="shared" si="242"/>
        <v>29.082724809001963</v>
      </c>
      <c r="AB364" s="28">
        <f t="shared" si="243"/>
        <v>-87.98592407955465</v>
      </c>
      <c r="AC364" s="28">
        <f t="shared" si="244"/>
        <v>0.44939517992025768</v>
      </c>
      <c r="AD364" s="28">
        <f t="shared" si="245"/>
        <v>18.27230913113538</v>
      </c>
      <c r="AE364" s="28">
        <f t="shared" si="246"/>
        <v>-32.460374273748201</v>
      </c>
      <c r="AF364" s="28">
        <f t="shared" si="247"/>
        <v>-159.65577239842995</v>
      </c>
      <c r="AG364" s="28">
        <f t="shared" si="235"/>
        <v>92.110410468749379</v>
      </c>
      <c r="AH364" s="28">
        <f t="shared" si="248"/>
        <v>-115.22530222796264</v>
      </c>
      <c r="AI364" s="28">
        <f t="shared" si="249"/>
        <v>-89.99990072097097</v>
      </c>
      <c r="AJ364" s="28">
        <f t="shared" si="250"/>
        <v>39.233737202376666</v>
      </c>
      <c r="AK364" s="28">
        <f t="shared" si="251"/>
        <v>89.374187249125711</v>
      </c>
      <c r="AL364" s="29">
        <f t="shared" si="252"/>
        <v>-9.3162833834584831</v>
      </c>
      <c r="AM364" s="28">
        <f t="shared" si="253"/>
        <v>-69.993557440068486</v>
      </c>
      <c r="AN364" s="28">
        <f t="shared" si="254"/>
        <v>6.8025620597049183</v>
      </c>
      <c r="AO364" s="28">
        <f t="shared" si="255"/>
        <v>-70.619270911913745</v>
      </c>
      <c r="AP364">
        <f t="shared" si="236"/>
        <v>23.609121289162623</v>
      </c>
      <c r="AQ364">
        <f t="shared" si="237"/>
        <v>-26.020599913279625</v>
      </c>
      <c r="AR364" s="28">
        <f t="shared" si="256"/>
        <v>-28.069290838160285</v>
      </c>
      <c r="AS364" s="30">
        <f t="shared" si="257"/>
        <v>-230.27504331034368</v>
      </c>
      <c r="AT364" s="28">
        <f t="shared" si="258"/>
        <v>0.639523170152827</v>
      </c>
      <c r="AU364" s="28">
        <f t="shared" si="259"/>
        <v>21.717842159510248</v>
      </c>
      <c r="AV364" s="29">
        <f t="shared" si="260"/>
        <v>-1.7221804598557802E-3</v>
      </c>
      <c r="AW364" s="28">
        <f t="shared" si="261"/>
        <v>-1.1409206845547852</v>
      </c>
      <c r="AX364" s="31">
        <f t="shared" si="262"/>
        <v>0.63780098969297128</v>
      </c>
      <c r="AY364" s="28">
        <f t="shared" si="263"/>
        <v>20.576921474955462</v>
      </c>
      <c r="AZ364" s="8">
        <f t="shared" si="264"/>
        <v>-27.431489848467315</v>
      </c>
      <c r="BA364" s="8">
        <f t="shared" si="265"/>
        <v>-209.69812183538821</v>
      </c>
      <c r="BB364" s="8">
        <f t="shared" si="266"/>
        <v>-29.698121835388207</v>
      </c>
      <c r="BD364" s="32">
        <f t="shared" si="267"/>
        <v>-27</v>
      </c>
      <c r="BE364" s="32">
        <f t="shared" si="268"/>
        <v>-210</v>
      </c>
      <c r="BF364" s="32">
        <f t="shared" si="269"/>
        <v>-30</v>
      </c>
    </row>
    <row r="365" spans="22:58" x14ac:dyDescent="0.2">
      <c r="V365" s="27">
        <v>4.6100000000000296</v>
      </c>
      <c r="W365" s="32">
        <f t="shared" si="239"/>
        <v>407380.27780414105</v>
      </c>
      <c r="X365">
        <f t="shared" si="238"/>
        <v>-2.0749887507672389</v>
      </c>
      <c r="Y365" s="28">
        <f t="shared" si="240"/>
        <v>-60.11750531269012</v>
      </c>
      <c r="Z365" s="28">
        <f t="shared" si="241"/>
        <v>-89.943474106331152</v>
      </c>
      <c r="AA365" s="28">
        <f t="shared" si="242"/>
        <v>29.282483369702451</v>
      </c>
      <c r="AB365" s="28">
        <f t="shared" si="243"/>
        <v>-88.031733564930093</v>
      </c>
      <c r="AC365" s="28">
        <f t="shared" si="244"/>
        <v>0.46946910826239469</v>
      </c>
      <c r="AD365" s="28">
        <f t="shared" si="245"/>
        <v>18.668734980530772</v>
      </c>
      <c r="AE365" s="28">
        <f t="shared" si="246"/>
        <v>-32.440541585492518</v>
      </c>
      <c r="AF365" s="28">
        <f t="shared" si="247"/>
        <v>-159.30647269073046</v>
      </c>
      <c r="AG365" s="28">
        <f t="shared" si="235"/>
        <v>92.110410468749379</v>
      </c>
      <c r="AH365" s="28">
        <f t="shared" si="248"/>
        <v>-115.42530222796205</v>
      </c>
      <c r="AI365" s="28">
        <f t="shared" si="249"/>
        <v>-89.999902980837575</v>
      </c>
      <c r="AJ365" s="28">
        <f t="shared" si="250"/>
        <v>39.433713884134022</v>
      </c>
      <c r="AK365" s="28">
        <f t="shared" si="251"/>
        <v>89.388431391931277</v>
      </c>
      <c r="AL365" s="29">
        <f t="shared" si="252"/>
        <v>-9.4933437481131087</v>
      </c>
      <c r="AM365" s="28">
        <f t="shared" si="253"/>
        <v>-70.4139477178894</v>
      </c>
      <c r="AN365" s="28">
        <f t="shared" si="254"/>
        <v>6.6254783768082426</v>
      </c>
      <c r="AO365" s="28">
        <f t="shared" si="255"/>
        <v>-71.025419306795698</v>
      </c>
      <c r="AP365">
        <f t="shared" si="236"/>
        <v>23.609121289162623</v>
      </c>
      <c r="AQ365">
        <f t="shared" si="237"/>
        <v>-26.020599913279625</v>
      </c>
      <c r="AR365" s="28">
        <f t="shared" si="256"/>
        <v>-28.226541832801278</v>
      </c>
      <c r="AS365" s="30">
        <f t="shared" si="257"/>
        <v>-230.33189199752616</v>
      </c>
      <c r="AT365" s="28">
        <f t="shared" si="258"/>
        <v>0.66745883243349335</v>
      </c>
      <c r="AU365" s="28">
        <f t="shared" si="259"/>
        <v>22.175165799047249</v>
      </c>
      <c r="AV365" s="29">
        <f t="shared" si="260"/>
        <v>-1.8033274757938897E-3</v>
      </c>
      <c r="AW365" s="28">
        <f t="shared" si="261"/>
        <v>-1.1674888694084333</v>
      </c>
      <c r="AX365" s="31">
        <f t="shared" si="262"/>
        <v>0.66565550495769943</v>
      </c>
      <c r="AY365" s="28">
        <f t="shared" si="263"/>
        <v>21.007676929638816</v>
      </c>
      <c r="AZ365" s="8">
        <f t="shared" si="264"/>
        <v>-27.56088632784358</v>
      </c>
      <c r="BA365" s="8">
        <f t="shared" si="265"/>
        <v>-209.32421506788734</v>
      </c>
      <c r="BB365" s="8">
        <f t="shared" si="266"/>
        <v>-29.324215067887337</v>
      </c>
      <c r="BD365" s="32">
        <f t="shared" si="267"/>
        <v>-28</v>
      </c>
      <c r="BE365" s="32">
        <f t="shared" si="268"/>
        <v>-209</v>
      </c>
      <c r="BF365" s="32">
        <f t="shared" si="269"/>
        <v>-29</v>
      </c>
    </row>
    <row r="366" spans="22:58" x14ac:dyDescent="0.2">
      <c r="V366" s="27">
        <v>4.6200000000000303</v>
      </c>
      <c r="W366" s="32">
        <f t="shared" si="239"/>
        <v>416869.38347036514</v>
      </c>
      <c r="X366">
        <f t="shared" si="238"/>
        <v>-2.0749887507672389</v>
      </c>
      <c r="Y366" s="28">
        <f t="shared" si="240"/>
        <v>-60.317505122443123</v>
      </c>
      <c r="Z366" s="28">
        <f t="shared" si="241"/>
        <v>-89.944760791952405</v>
      </c>
      <c r="AA366" s="28">
        <f t="shared" si="242"/>
        <v>29.482252784430905</v>
      </c>
      <c r="AB366" s="28">
        <f t="shared" si="243"/>
        <v>-88.076502731759859</v>
      </c>
      <c r="AC366" s="28">
        <f t="shared" si="244"/>
        <v>0.49039011548575662</v>
      </c>
      <c r="AD366" s="28">
        <f t="shared" si="245"/>
        <v>19.072484806217044</v>
      </c>
      <c r="AE366" s="28">
        <f t="shared" si="246"/>
        <v>-32.419850973293698</v>
      </c>
      <c r="AF366" s="28">
        <f t="shared" si="247"/>
        <v>-158.94877871749523</v>
      </c>
      <c r="AG366" s="28">
        <f t="shared" si="235"/>
        <v>92.110410468749379</v>
      </c>
      <c r="AH366" s="28">
        <f t="shared" si="248"/>
        <v>-115.62530222796153</v>
      </c>
      <c r="AI366" s="28">
        <f t="shared" si="249"/>
        <v>-89.999905189263345</v>
      </c>
      <c r="AJ366" s="28">
        <f t="shared" si="250"/>
        <v>39.633691615268326</v>
      </c>
      <c r="AK366" s="28">
        <f t="shared" si="251"/>
        <v>89.402351371512623</v>
      </c>
      <c r="AL366" s="29">
        <f t="shared" si="252"/>
        <v>-9.6713228729389584</v>
      </c>
      <c r="AM366" s="28">
        <f t="shared" si="253"/>
        <v>-70.826900648576625</v>
      </c>
      <c r="AN366" s="28">
        <f t="shared" si="254"/>
        <v>6.4474769831172196</v>
      </c>
      <c r="AO366" s="28">
        <f t="shared" si="255"/>
        <v>-71.424454466327347</v>
      </c>
      <c r="AP366">
        <f t="shared" si="236"/>
        <v>23.609121289162623</v>
      </c>
      <c r="AQ366">
        <f t="shared" si="237"/>
        <v>-26.020599913279625</v>
      </c>
      <c r="AR366" s="28">
        <f t="shared" si="256"/>
        <v>-28.383852614293481</v>
      </c>
      <c r="AS366" s="30">
        <f t="shared" si="257"/>
        <v>-230.37323318382258</v>
      </c>
      <c r="AT366" s="28">
        <f t="shared" si="258"/>
        <v>0.69651973390845734</v>
      </c>
      <c r="AU366" s="28">
        <f t="shared" si="259"/>
        <v>22.640081247391119</v>
      </c>
      <c r="AV366" s="29">
        <f t="shared" si="260"/>
        <v>-1.8882972077174549E-3</v>
      </c>
      <c r="AW366" s="28">
        <f t="shared" si="261"/>
        <v>-1.1946753868883431</v>
      </c>
      <c r="AX366" s="31">
        <f t="shared" si="262"/>
        <v>0.6946314367007399</v>
      </c>
      <c r="AY366" s="28">
        <f t="shared" si="263"/>
        <v>21.445405860502778</v>
      </c>
      <c r="AZ366" s="8">
        <f t="shared" si="264"/>
        <v>-27.689221177592742</v>
      </c>
      <c r="BA366" s="8">
        <f t="shared" si="265"/>
        <v>-208.9278273233198</v>
      </c>
      <c r="BB366" s="8">
        <f t="shared" si="266"/>
        <v>-28.927827323319804</v>
      </c>
      <c r="BD366" s="32">
        <f t="shared" si="267"/>
        <v>-28</v>
      </c>
      <c r="BE366" s="32">
        <f t="shared" si="268"/>
        <v>-209</v>
      </c>
      <c r="BF366" s="32">
        <f t="shared" si="269"/>
        <v>-29</v>
      </c>
    </row>
    <row r="367" spans="22:58" x14ac:dyDescent="0.2">
      <c r="V367" s="27">
        <v>4.6300000000000301</v>
      </c>
      <c r="W367" s="32">
        <f t="shared" si="239"/>
        <v>426579.51880162227</v>
      </c>
      <c r="X367">
        <f t="shared" si="238"/>
        <v>-2.0749887507672389</v>
      </c>
      <c r="Y367" s="28">
        <f t="shared" si="240"/>
        <v>-60.517504940758613</v>
      </c>
      <c r="Z367" s="28">
        <f t="shared" si="241"/>
        <v>-89.946018189087013</v>
      </c>
      <c r="AA367" s="28">
        <f t="shared" si="242"/>
        <v>29.682032565776897</v>
      </c>
      <c r="AB367" s="28">
        <f t="shared" si="243"/>
        <v>-88.120255098457548</v>
      </c>
      <c r="AC367" s="28">
        <f t="shared" si="244"/>
        <v>0.51218961525776141</v>
      </c>
      <c r="AD367" s="28">
        <f t="shared" si="245"/>
        <v>19.483612237745611</v>
      </c>
      <c r="AE367" s="28">
        <f t="shared" si="246"/>
        <v>-32.398271510491192</v>
      </c>
      <c r="AF367" s="28">
        <f t="shared" si="247"/>
        <v>-158.58266104979896</v>
      </c>
      <c r="AG367" s="28">
        <f t="shared" si="235"/>
        <v>92.110410468749379</v>
      </c>
      <c r="AH367" s="28">
        <f t="shared" si="248"/>
        <v>-115.82530222796096</v>
      </c>
      <c r="AI367" s="28">
        <f t="shared" si="249"/>
        <v>-89.999907347419196</v>
      </c>
      <c r="AJ367" s="28">
        <f t="shared" si="250"/>
        <v>39.833670348560055</v>
      </c>
      <c r="AK367" s="28">
        <f t="shared" si="251"/>
        <v>89.415954561850413</v>
      </c>
      <c r="AL367" s="29">
        <f t="shared" si="252"/>
        <v>-9.8501883532880701</v>
      </c>
      <c r="AM367" s="28">
        <f t="shared" si="253"/>
        <v>-71.232463519753438</v>
      </c>
      <c r="AN367" s="28">
        <f t="shared" si="254"/>
        <v>6.2685902360604029</v>
      </c>
      <c r="AO367" s="28">
        <f t="shared" si="255"/>
        <v>-71.816416305322221</v>
      </c>
      <c r="AP367">
        <f t="shared" si="236"/>
        <v>23.609121289162623</v>
      </c>
      <c r="AQ367">
        <f t="shared" si="237"/>
        <v>-26.020599913279625</v>
      </c>
      <c r="AR367" s="28">
        <f t="shared" si="256"/>
        <v>-28.541159898547789</v>
      </c>
      <c r="AS367" s="30">
        <f t="shared" si="257"/>
        <v>-230.39907735512116</v>
      </c>
      <c r="AT367" s="28">
        <f t="shared" si="258"/>
        <v>0.72674323667904095</v>
      </c>
      <c r="AU367" s="28">
        <f t="shared" si="259"/>
        <v>23.112590061322056</v>
      </c>
      <c r="AV367" s="29">
        <f t="shared" si="260"/>
        <v>-1.977269657970258E-3</v>
      </c>
      <c r="AW367" s="28">
        <f t="shared" si="261"/>
        <v>-1.2224946026506334</v>
      </c>
      <c r="AX367" s="31">
        <f t="shared" si="262"/>
        <v>0.72476596702107066</v>
      </c>
      <c r="AY367" s="28">
        <f t="shared" si="263"/>
        <v>21.890095458671421</v>
      </c>
      <c r="AZ367" s="8">
        <f t="shared" si="264"/>
        <v>-27.816393931526719</v>
      </c>
      <c r="BA367" s="8">
        <f t="shared" si="265"/>
        <v>-208.50898189644974</v>
      </c>
      <c r="BB367" s="8">
        <f t="shared" si="266"/>
        <v>-28.50898189644974</v>
      </c>
      <c r="BD367" s="32">
        <f t="shared" si="267"/>
        <v>-28</v>
      </c>
      <c r="BE367" s="32">
        <f t="shared" si="268"/>
        <v>-209</v>
      </c>
      <c r="BF367" s="32">
        <f t="shared" si="269"/>
        <v>-29</v>
      </c>
    </row>
    <row r="368" spans="22:58" x14ac:dyDescent="0.2">
      <c r="V368" s="27">
        <v>4.6400000000000299</v>
      </c>
      <c r="W368" s="32">
        <f t="shared" si="239"/>
        <v>436515.83224019624</v>
      </c>
      <c r="X368">
        <f t="shared" si="238"/>
        <v>-2.0749887507672389</v>
      </c>
      <c r="Y368" s="28">
        <f t="shared" si="240"/>
        <v>-60.717504767251256</v>
      </c>
      <c r="Z368" s="28">
        <f t="shared" si="241"/>
        <v>-89.94724696441871</v>
      </c>
      <c r="AA368" s="28">
        <f t="shared" si="242"/>
        <v>29.881822248170401</v>
      </c>
      <c r="AB368" s="28">
        <f t="shared" si="243"/>
        <v>-88.163013658887479</v>
      </c>
      <c r="AC368" s="28">
        <f t="shared" si="244"/>
        <v>0.53489981761969441</v>
      </c>
      <c r="AD368" s="28">
        <f t="shared" si="245"/>
        <v>19.902165860991552</v>
      </c>
      <c r="AE368" s="28">
        <f t="shared" si="246"/>
        <v>-32.375771452228399</v>
      </c>
      <c r="AF368" s="28">
        <f t="shared" si="247"/>
        <v>-158.20809476231466</v>
      </c>
      <c r="AG368" s="28">
        <f t="shared" si="235"/>
        <v>92.110410468749379</v>
      </c>
      <c r="AH368" s="28">
        <f t="shared" si="248"/>
        <v>-116.02530222796045</v>
      </c>
      <c r="AI368" s="28">
        <f t="shared" si="249"/>
        <v>-89.999909456449416</v>
      </c>
      <c r="AJ368" s="28">
        <f t="shared" si="250"/>
        <v>40.033650038914132</v>
      </c>
      <c r="AK368" s="28">
        <f t="shared" si="251"/>
        <v>89.429248169398377</v>
      </c>
      <c r="AL368" s="29">
        <f t="shared" si="252"/>
        <v>-10.029908578383058</v>
      </c>
      <c r="AM368" s="28">
        <f t="shared" si="253"/>
        <v>-71.630688751486261</v>
      </c>
      <c r="AN368" s="28">
        <f t="shared" si="254"/>
        <v>6.0888497013200009</v>
      </c>
      <c r="AO368" s="28">
        <f t="shared" si="255"/>
        <v>-72.201350038537299</v>
      </c>
      <c r="AP368">
        <f t="shared" si="236"/>
        <v>23.609121289162623</v>
      </c>
      <c r="AQ368">
        <f t="shared" si="237"/>
        <v>-26.020599913279625</v>
      </c>
      <c r="AR368" s="28">
        <f t="shared" si="256"/>
        <v>-28.6984003750254</v>
      </c>
      <c r="AS368" s="30">
        <f t="shared" si="257"/>
        <v>-230.40944480085196</v>
      </c>
      <c r="AT368" s="28">
        <f t="shared" si="258"/>
        <v>0.75816730037418623</v>
      </c>
      <c r="AU368" s="28">
        <f t="shared" si="259"/>
        <v>23.592685627388118</v>
      </c>
      <c r="AV368" s="29">
        <f t="shared" si="260"/>
        <v>-2.0704332970344873E-3</v>
      </c>
      <c r="AW368" s="28">
        <f t="shared" si="261"/>
        <v>-1.250961214315488</v>
      </c>
      <c r="AX368" s="31">
        <f t="shared" si="262"/>
        <v>0.75609686707715174</v>
      </c>
      <c r="AY368" s="28">
        <f t="shared" si="263"/>
        <v>22.34172441307263</v>
      </c>
      <c r="AZ368" s="8">
        <f t="shared" si="264"/>
        <v>-27.94230350794825</v>
      </c>
      <c r="BA368" s="8">
        <f t="shared" si="265"/>
        <v>-208.06772038777933</v>
      </c>
      <c r="BB368" s="8">
        <f t="shared" si="266"/>
        <v>-28.067720387779332</v>
      </c>
      <c r="BD368" s="32">
        <f t="shared" si="267"/>
        <v>-28</v>
      </c>
      <c r="BE368" s="32">
        <f t="shared" si="268"/>
        <v>-208</v>
      </c>
      <c r="BF368" s="32">
        <f t="shared" si="269"/>
        <v>-28</v>
      </c>
    </row>
    <row r="369" spans="22:58" x14ac:dyDescent="0.2">
      <c r="V369" s="27">
        <v>4.6500000000000297</v>
      </c>
      <c r="W369" s="32">
        <f t="shared" si="239"/>
        <v>446683.59215099411</v>
      </c>
      <c r="X369">
        <f t="shared" si="238"/>
        <v>-2.0749887507672389</v>
      </c>
      <c r="Y369" s="28">
        <f t="shared" si="240"/>
        <v>-60.91750460155302</v>
      </c>
      <c r="Z369" s="28">
        <f t="shared" si="241"/>
        <v>-89.94844776945591</v>
      </c>
      <c r="AA369" s="28">
        <f t="shared" si="242"/>
        <v>30.081621386907198</v>
      </c>
      <c r="AB369" s="28">
        <f t="shared" si="243"/>
        <v>-88.204800893587134</v>
      </c>
      <c r="AC369" s="28">
        <f t="shared" si="244"/>
        <v>0.5585537176485893</v>
      </c>
      <c r="AD369" s="28">
        <f t="shared" si="245"/>
        <v>20.328188854586898</v>
      </c>
      <c r="AE369" s="28">
        <f t="shared" si="246"/>
        <v>-32.352318247764472</v>
      </c>
      <c r="AF369" s="28">
        <f t="shared" si="247"/>
        <v>-157.82505980845613</v>
      </c>
      <c r="AG369" s="28">
        <f t="shared" si="235"/>
        <v>92.110410468749379</v>
      </c>
      <c r="AH369" s="28">
        <f t="shared" si="248"/>
        <v>-116.22530222795996</v>
      </c>
      <c r="AI369" s="28">
        <f t="shared" si="249"/>
        <v>-89.999911517472242</v>
      </c>
      <c r="AJ369" s="28">
        <f t="shared" si="250"/>
        <v>40.233630643264185</v>
      </c>
      <c r="AK369" s="28">
        <f t="shared" si="251"/>
        <v>89.44223923687494</v>
      </c>
      <c r="AL369" s="29">
        <f t="shared" si="252"/>
        <v>-10.210452740344117</v>
      </c>
      <c r="AM369" s="28">
        <f t="shared" si="253"/>
        <v>-72.021633539531109</v>
      </c>
      <c r="AN369" s="28">
        <f t="shared" si="254"/>
        <v>5.9082861437094891</v>
      </c>
      <c r="AO369" s="28">
        <f t="shared" si="255"/>
        <v>-72.579305820128411</v>
      </c>
      <c r="AP369">
        <f t="shared" si="236"/>
        <v>23.609121289162623</v>
      </c>
      <c r="AQ369">
        <f t="shared" si="237"/>
        <v>-26.020599913279625</v>
      </c>
      <c r="AR369" s="28">
        <f t="shared" si="256"/>
        <v>-28.855510728171986</v>
      </c>
      <c r="AS369" s="30">
        <f t="shared" si="257"/>
        <v>-230.40436562858454</v>
      </c>
      <c r="AT369" s="28">
        <f t="shared" si="258"/>
        <v>0.79083043870093739</v>
      </c>
      <c r="AU369" s="28">
        <f t="shared" si="259"/>
        <v>24.080352771406474</v>
      </c>
      <c r="AV369" s="29">
        <f t="shared" si="260"/>
        <v>-2.1679854611640886E-3</v>
      </c>
      <c r="AW369" s="28">
        <f t="shared" si="261"/>
        <v>-1.2800902590100047</v>
      </c>
      <c r="AX369" s="31">
        <f t="shared" si="262"/>
        <v>0.78866245323977335</v>
      </c>
      <c r="AY369" s="28">
        <f t="shared" si="263"/>
        <v>22.800262512396468</v>
      </c>
      <c r="AZ369" s="8">
        <f t="shared" si="264"/>
        <v>-28.066848274932212</v>
      </c>
      <c r="BA369" s="8">
        <f t="shared" si="265"/>
        <v>-207.60410311618807</v>
      </c>
      <c r="BB369" s="8">
        <f t="shared" si="266"/>
        <v>-27.604103116188071</v>
      </c>
      <c r="BD369" s="32">
        <f t="shared" si="267"/>
        <v>-28</v>
      </c>
      <c r="BE369" s="32">
        <f t="shared" si="268"/>
        <v>-208</v>
      </c>
      <c r="BF369" s="32">
        <f t="shared" si="269"/>
        <v>-28</v>
      </c>
    </row>
    <row r="370" spans="22:58" x14ac:dyDescent="0.2">
      <c r="V370" s="27">
        <v>4.6600000000000303</v>
      </c>
      <c r="W370" s="32">
        <f t="shared" si="239"/>
        <v>457088.18961490749</v>
      </c>
      <c r="X370">
        <f t="shared" si="238"/>
        <v>-2.0749887507672389</v>
      </c>
      <c r="Y370" s="28">
        <f t="shared" si="240"/>
        <v>-61.117504443312427</v>
      </c>
      <c r="Z370" s="28">
        <f t="shared" si="241"/>
        <v>-89.949621240877164</v>
      </c>
      <c r="AA370" s="28">
        <f t="shared" si="242"/>
        <v>30.281429557217571</v>
      </c>
      <c r="AB370" s="28">
        <f t="shared" si="243"/>
        <v>-88.245638780781817</v>
      </c>
      <c r="AC370" s="28">
        <f t="shared" si="244"/>
        <v>0.58318508087113785</v>
      </c>
      <c r="AD370" s="28">
        <f t="shared" si="245"/>
        <v>20.761718618123105</v>
      </c>
      <c r="AE370" s="28">
        <f t="shared" si="246"/>
        <v>-32.327878555990956</v>
      </c>
      <c r="AF370" s="28">
        <f t="shared" si="247"/>
        <v>-157.43354140353588</v>
      </c>
      <c r="AG370" s="28">
        <f t="shared" si="235"/>
        <v>92.110410468749379</v>
      </c>
      <c r="AH370" s="28">
        <f t="shared" si="248"/>
        <v>-116.42530222795952</v>
      </c>
      <c r="AI370" s="28">
        <f t="shared" si="249"/>
        <v>-89.999913531580475</v>
      </c>
      <c r="AJ370" s="28">
        <f t="shared" si="250"/>
        <v>40.433612120481442</v>
      </c>
      <c r="AK370" s="28">
        <f t="shared" si="251"/>
        <v>89.454934646970059</v>
      </c>
      <c r="AL370" s="29">
        <f t="shared" si="252"/>
        <v>-10.391790840330666</v>
      </c>
      <c r="AM370" s="28">
        <f t="shared" si="253"/>
        <v>-72.405359508320913</v>
      </c>
      <c r="AN370" s="28">
        <f t="shared" si="254"/>
        <v>5.7269295209406348</v>
      </c>
      <c r="AO370" s="28">
        <f t="shared" si="255"/>
        <v>-72.950338392931329</v>
      </c>
      <c r="AP370">
        <f t="shared" si="236"/>
        <v>23.609121289162623</v>
      </c>
      <c r="AQ370">
        <f t="shared" si="237"/>
        <v>-26.020599913279625</v>
      </c>
      <c r="AR370" s="28">
        <f t="shared" si="256"/>
        <v>-29.012427659167322</v>
      </c>
      <c r="AS370" s="30">
        <f t="shared" si="257"/>
        <v>-230.38387979646723</v>
      </c>
      <c r="AT370" s="28">
        <f t="shared" si="258"/>
        <v>0.82477167129451923</v>
      </c>
      <c r="AU370" s="28">
        <f t="shared" si="259"/>
        <v>24.575567372991202</v>
      </c>
      <c r="AV370" s="29">
        <f t="shared" si="260"/>
        <v>-2.2701327686267085E-3</v>
      </c>
      <c r="AW370" s="28">
        <f t="shared" si="261"/>
        <v>-1.3098971210732575</v>
      </c>
      <c r="AX370" s="31">
        <f t="shared" si="262"/>
        <v>0.82250153852589247</v>
      </c>
      <c r="AY370" s="28">
        <f t="shared" si="263"/>
        <v>23.265670251917946</v>
      </c>
      <c r="AZ370" s="8">
        <f t="shared" si="264"/>
        <v>-28.189926120641431</v>
      </c>
      <c r="BA370" s="8">
        <f t="shared" si="265"/>
        <v>-207.11820954454927</v>
      </c>
      <c r="BB370" s="8">
        <f t="shared" si="266"/>
        <v>-27.118209544549273</v>
      </c>
      <c r="BD370" s="32">
        <f t="shared" si="267"/>
        <v>-28</v>
      </c>
      <c r="BE370" s="32">
        <f t="shared" si="268"/>
        <v>-207</v>
      </c>
      <c r="BF370" s="32">
        <f t="shared" si="269"/>
        <v>-27</v>
      </c>
    </row>
    <row r="371" spans="22:58" x14ac:dyDescent="0.2">
      <c r="V371" s="27">
        <v>4.6700000000000301</v>
      </c>
      <c r="W371" s="32">
        <f t="shared" si="239"/>
        <v>467735.14128723129</v>
      </c>
      <c r="X371">
        <f t="shared" si="238"/>
        <v>-2.0749887507672389</v>
      </c>
      <c r="Y371" s="28">
        <f t="shared" si="240"/>
        <v>-61.317504292193817</v>
      </c>
      <c r="Z371" s="28">
        <f t="shared" si="241"/>
        <v>-89.950768000868564</v>
      </c>
      <c r="AA371" s="28">
        <f t="shared" si="242"/>
        <v>30.481246353376097</v>
      </c>
      <c r="AB371" s="28">
        <f t="shared" si="243"/>
        <v>-88.285548807193081</v>
      </c>
      <c r="AC371" s="28">
        <f t="shared" si="244"/>
        <v>0.60882842522357938</v>
      </c>
      <c r="AD371" s="28">
        <f t="shared" si="245"/>
        <v>21.202786393178002</v>
      </c>
      <c r="AE371" s="28">
        <f t="shared" si="246"/>
        <v>-32.302418264361378</v>
      </c>
      <c r="AF371" s="28">
        <f t="shared" si="247"/>
        <v>-157.03353041488364</v>
      </c>
      <c r="AG371" s="28">
        <f t="shared" si="235"/>
        <v>92.110410468749379</v>
      </c>
      <c r="AH371" s="28">
        <f t="shared" si="248"/>
        <v>-116.62530222795907</v>
      </c>
      <c r="AI371" s="28">
        <f t="shared" si="249"/>
        <v>-89.999915499842004</v>
      </c>
      <c r="AJ371" s="28">
        <f t="shared" si="250"/>
        <v>40.633594431287491</v>
      </c>
      <c r="AK371" s="28">
        <f t="shared" si="251"/>
        <v>89.467341125968971</v>
      </c>
      <c r="AL371" s="29">
        <f t="shared" si="252"/>
        <v>-10.573893692001654</v>
      </c>
      <c r="AM371" s="28">
        <f t="shared" si="253"/>
        <v>-72.781932374370967</v>
      </c>
      <c r="AN371" s="28">
        <f t="shared" si="254"/>
        <v>5.544808980076148</v>
      </c>
      <c r="AO371" s="28">
        <f t="shared" si="255"/>
        <v>-73.314506748244</v>
      </c>
      <c r="AP371">
        <f t="shared" si="236"/>
        <v>23.609121289162623</v>
      </c>
      <c r="AQ371">
        <f t="shared" si="237"/>
        <v>-26.020599913279625</v>
      </c>
      <c r="AR371" s="28">
        <f t="shared" si="256"/>
        <v>-29.169087908402233</v>
      </c>
      <c r="AS371" s="30">
        <f t="shared" si="257"/>
        <v>-230.34803716312763</v>
      </c>
      <c r="AT371" s="28">
        <f t="shared" si="258"/>
        <v>0.86003047075944772</v>
      </c>
      <c r="AU371" s="28">
        <f t="shared" si="259"/>
        <v>25.078295987485639</v>
      </c>
      <c r="AV371" s="29">
        <f t="shared" si="260"/>
        <v>-2.3770915553948009E-3</v>
      </c>
      <c r="AW371" s="28">
        <f t="shared" si="261"/>
        <v>-1.3403975399263306</v>
      </c>
      <c r="AX371" s="31">
        <f t="shared" si="262"/>
        <v>0.85765337920405293</v>
      </c>
      <c r="AY371" s="28">
        <f t="shared" si="263"/>
        <v>23.73789844755931</v>
      </c>
      <c r="AZ371" s="8">
        <f t="shared" si="264"/>
        <v>-28.311434529198181</v>
      </c>
      <c r="BA371" s="8">
        <f t="shared" si="265"/>
        <v>-206.61013871556833</v>
      </c>
      <c r="BB371" s="8">
        <f t="shared" si="266"/>
        <v>-26.610138715568326</v>
      </c>
      <c r="BD371" s="32">
        <f t="shared" si="267"/>
        <v>-28</v>
      </c>
      <c r="BE371" s="32">
        <f t="shared" si="268"/>
        <v>-207</v>
      </c>
      <c r="BF371" s="32">
        <f t="shared" si="269"/>
        <v>-27</v>
      </c>
    </row>
    <row r="372" spans="22:58" x14ac:dyDescent="0.2">
      <c r="V372" s="27">
        <v>4.6800000000000299</v>
      </c>
      <c r="W372" s="32">
        <f t="shared" si="239"/>
        <v>478630.09232267219</v>
      </c>
      <c r="X372">
        <f t="shared" si="238"/>
        <v>-2.0749887507672389</v>
      </c>
      <c r="Y372" s="28">
        <f t="shared" si="240"/>
        <v>-61.517504147876672</v>
      </c>
      <c r="Z372" s="28">
        <f t="shared" si="241"/>
        <v>-89.951888657453779</v>
      </c>
      <c r="AA372" s="28">
        <f t="shared" si="242"/>
        <v>30.68107138785107</v>
      </c>
      <c r="AB372" s="28">
        <f t="shared" si="243"/>
        <v>-88.324551978642518</v>
      </c>
      <c r="AC372" s="28">
        <f t="shared" si="244"/>
        <v>0.63551899935440581</v>
      </c>
      <c r="AD372" s="28">
        <f t="shared" si="245"/>
        <v>21.651416878374683</v>
      </c>
      <c r="AE372" s="28">
        <f t="shared" si="246"/>
        <v>-32.275902511438439</v>
      </c>
      <c r="AF372" s="28">
        <f t="shared" si="247"/>
        <v>-156.62502375772164</v>
      </c>
      <c r="AG372" s="28">
        <f t="shared" si="235"/>
        <v>92.110410468749379</v>
      </c>
      <c r="AH372" s="28">
        <f t="shared" si="248"/>
        <v>-116.82530222795863</v>
      </c>
      <c r="AI372" s="28">
        <f t="shared" si="249"/>
        <v>-89.999917423300431</v>
      </c>
      <c r="AJ372" s="28">
        <f t="shared" si="250"/>
        <v>40.833577538171149</v>
      </c>
      <c r="AK372" s="28">
        <f t="shared" si="251"/>
        <v>89.479465247294755</v>
      </c>
      <c r="AL372" s="29">
        <f t="shared" si="252"/>
        <v>-10.756732922495896</v>
      </c>
      <c r="AM372" s="28">
        <f t="shared" si="253"/>
        <v>-73.151421620659605</v>
      </c>
      <c r="AN372" s="28">
        <f t="shared" si="254"/>
        <v>5.3619528564660008</v>
      </c>
      <c r="AO372" s="28">
        <f t="shared" si="255"/>
        <v>-73.671873796665281</v>
      </c>
      <c r="AP372">
        <f t="shared" si="236"/>
        <v>23.609121289162623</v>
      </c>
      <c r="AQ372">
        <f t="shared" si="237"/>
        <v>-26.020599913279625</v>
      </c>
      <c r="AR372" s="28">
        <f t="shared" si="256"/>
        <v>-29.32542827908944</v>
      </c>
      <c r="AS372" s="30">
        <f t="shared" si="257"/>
        <v>-230.29689755438693</v>
      </c>
      <c r="AT372" s="28">
        <f t="shared" si="258"/>
        <v>0.89664670481893682</v>
      </c>
      <c r="AU372" s="28">
        <f t="shared" si="259"/>
        <v>25.588495477833892</v>
      </c>
      <c r="AV372" s="29">
        <f t="shared" si="260"/>
        <v>-2.4890883312154669E-3</v>
      </c>
      <c r="AW372" s="28">
        <f t="shared" si="261"/>
        <v>-1.3716076181101819</v>
      </c>
      <c r="AX372" s="31">
        <f t="shared" si="262"/>
        <v>0.89415761648772141</v>
      </c>
      <c r="AY372" s="28">
        <f t="shared" si="263"/>
        <v>24.216887859723709</v>
      </c>
      <c r="AZ372" s="8">
        <f t="shared" si="264"/>
        <v>-28.431270662601719</v>
      </c>
      <c r="BA372" s="8">
        <f t="shared" si="265"/>
        <v>-206.08000969466323</v>
      </c>
      <c r="BB372" s="8">
        <f t="shared" si="266"/>
        <v>-26.080009694663232</v>
      </c>
      <c r="BD372" s="32">
        <f t="shared" si="267"/>
        <v>-28</v>
      </c>
      <c r="BE372" s="32">
        <f t="shared" si="268"/>
        <v>-206</v>
      </c>
      <c r="BF372" s="32">
        <f t="shared" si="269"/>
        <v>-26</v>
      </c>
    </row>
    <row r="373" spans="22:58" x14ac:dyDescent="0.2">
      <c r="V373" s="27">
        <v>4.6900000000000297</v>
      </c>
      <c r="W373" s="32">
        <f t="shared" si="239"/>
        <v>489778.81936847995</v>
      </c>
      <c r="X373">
        <f t="shared" si="238"/>
        <v>-2.0749887507672389</v>
      </c>
      <c r="Y373" s="28">
        <f t="shared" si="240"/>
        <v>-61.717504010054839</v>
      </c>
      <c r="Z373" s="28">
        <f t="shared" si="241"/>
        <v>-89.952983804816327</v>
      </c>
      <c r="AA373" s="28">
        <f t="shared" si="242"/>
        <v>30.880904290491436</v>
      </c>
      <c r="AB373" s="28">
        <f t="shared" si="243"/>
        <v>-88.362668830453103</v>
      </c>
      <c r="AC373" s="28">
        <f t="shared" si="244"/>
        <v>0.66329275707158064</v>
      </c>
      <c r="AD373" s="28">
        <f t="shared" si="245"/>
        <v>22.107627839835306</v>
      </c>
      <c r="AE373" s="28">
        <f t="shared" si="246"/>
        <v>-32.248295713259061</v>
      </c>
      <c r="AF373" s="28">
        <f t="shared" si="247"/>
        <v>-156.20802479543411</v>
      </c>
      <c r="AG373" s="28">
        <f t="shared" si="235"/>
        <v>92.110410468749379</v>
      </c>
      <c r="AH373" s="28">
        <f t="shared" si="248"/>
        <v>-117.02530222795822</v>
      </c>
      <c r="AI373" s="28">
        <f t="shared" si="249"/>
        <v>-89.999919302975584</v>
      </c>
      <c r="AJ373" s="28">
        <f t="shared" si="250"/>
        <v>41.03356140530893</v>
      </c>
      <c r="AK373" s="28">
        <f t="shared" si="251"/>
        <v>89.491313434971474</v>
      </c>
      <c r="AL373" s="29">
        <f t="shared" si="252"/>
        <v>-10.94028097112869</v>
      </c>
      <c r="AM373" s="28">
        <f t="shared" si="253"/>
        <v>-73.513900182426426</v>
      </c>
      <c r="AN373" s="28">
        <f t="shared" si="254"/>
        <v>5.1783886749713979</v>
      </c>
      <c r="AO373" s="28">
        <f t="shared" si="255"/>
        <v>-74.022506050430536</v>
      </c>
      <c r="AP373">
        <f t="shared" si="236"/>
        <v>23.609121289162623</v>
      </c>
      <c r="AQ373">
        <f t="shared" si="237"/>
        <v>-26.020599913279625</v>
      </c>
      <c r="AR373" s="28">
        <f t="shared" si="256"/>
        <v>-29.481385662404666</v>
      </c>
      <c r="AS373" s="30">
        <f t="shared" si="257"/>
        <v>-230.23053084586465</v>
      </c>
      <c r="AT373" s="28">
        <f t="shared" si="258"/>
        <v>0.93466057351906395</v>
      </c>
      <c r="AU373" s="28">
        <f t="shared" si="259"/>
        <v>26.106112659069691</v>
      </c>
      <c r="AV373" s="29">
        <f t="shared" si="260"/>
        <v>-2.6063602569687677E-3</v>
      </c>
      <c r="AW373" s="28">
        <f t="shared" si="261"/>
        <v>-1.4035438294940941</v>
      </c>
      <c r="AX373" s="31">
        <f t="shared" si="262"/>
        <v>0.93205421326209514</v>
      </c>
      <c r="AY373" s="28">
        <f t="shared" si="263"/>
        <v>24.702568829575597</v>
      </c>
      <c r="AZ373" s="8">
        <f t="shared" si="264"/>
        <v>-28.549331449142571</v>
      </c>
      <c r="BA373" s="8">
        <f t="shared" si="265"/>
        <v>-205.52796201628905</v>
      </c>
      <c r="BB373" s="8">
        <f t="shared" si="266"/>
        <v>-25.527962016289052</v>
      </c>
      <c r="BD373" s="32">
        <f t="shared" si="267"/>
        <v>-29</v>
      </c>
      <c r="BE373" s="32">
        <f t="shared" si="268"/>
        <v>-206</v>
      </c>
      <c r="BF373" s="32">
        <f t="shared" si="269"/>
        <v>-26</v>
      </c>
    </row>
    <row r="374" spans="22:58" x14ac:dyDescent="0.2">
      <c r="V374" s="27">
        <v>4.7000000000000304</v>
      </c>
      <c r="W374" s="32">
        <f t="shared" si="239"/>
        <v>501187.23362730764</v>
      </c>
      <c r="X374">
        <f t="shared" si="238"/>
        <v>-2.0749887507672389</v>
      </c>
      <c r="Y374" s="28">
        <f t="shared" si="240"/>
        <v>-61.917503878436037</v>
      </c>
      <c r="Z374" s="28">
        <f t="shared" si="241"/>
        <v>-89.954054023614646</v>
      </c>
      <c r="AA374" s="28">
        <f t="shared" si="242"/>
        <v>31.080744707750007</v>
      </c>
      <c r="AB374" s="28">
        <f t="shared" si="243"/>
        <v>-88.399919437649871</v>
      </c>
      <c r="AC374" s="28">
        <f t="shared" si="244"/>
        <v>0.69218632774343603</v>
      </c>
      <c r="AD374" s="28">
        <f t="shared" si="245"/>
        <v>22.571429718556224</v>
      </c>
      <c r="AE374" s="28">
        <f t="shared" si="246"/>
        <v>-32.219561593709834</v>
      </c>
      <c r="AF374" s="28">
        <f t="shared" si="247"/>
        <v>-155.78254374270827</v>
      </c>
      <c r="AG374" s="28">
        <f t="shared" si="235"/>
        <v>92.110410468749379</v>
      </c>
      <c r="AH374" s="28">
        <f t="shared" si="248"/>
        <v>-117.22530222795784</v>
      </c>
      <c r="AI374" s="28">
        <f t="shared" si="249"/>
        <v>-89.999921139864128</v>
      </c>
      <c r="AJ374" s="28">
        <f t="shared" si="250"/>
        <v>41.23354599848922</v>
      </c>
      <c r="AK374" s="28">
        <f t="shared" si="251"/>
        <v>89.502891967009518</v>
      </c>
      <c r="AL374" s="29">
        <f t="shared" si="252"/>
        <v>-11.124511085996065</v>
      </c>
      <c r="AM374" s="28">
        <f t="shared" si="253"/>
        <v>-73.869444144726771</v>
      </c>
      <c r="AN374" s="28">
        <f t="shared" si="254"/>
        <v>4.9941431532846927</v>
      </c>
      <c r="AO374" s="28">
        <f t="shared" si="255"/>
        <v>-74.366473317581381</v>
      </c>
      <c r="AP374">
        <f t="shared" si="236"/>
        <v>23.609121289162623</v>
      </c>
      <c r="AQ374">
        <f t="shared" si="237"/>
        <v>-26.020599913279625</v>
      </c>
      <c r="AR374" s="28">
        <f t="shared" si="256"/>
        <v>-29.636897064542143</v>
      </c>
      <c r="AS374" s="30">
        <f t="shared" si="257"/>
        <v>-230.14901706028965</v>
      </c>
      <c r="AT374" s="28">
        <f t="shared" si="258"/>
        <v>0.97411254146691451</v>
      </c>
      <c r="AU374" s="28">
        <f t="shared" si="259"/>
        <v>26.631083958235543</v>
      </c>
      <c r="AV374" s="29">
        <f t="shared" si="260"/>
        <v>-2.7291556443472947E-3</v>
      </c>
      <c r="AW374" s="28">
        <f t="shared" si="261"/>
        <v>-1.4362230276575554</v>
      </c>
      <c r="AX374" s="31">
        <f t="shared" si="262"/>
        <v>0.97138338582256722</v>
      </c>
      <c r="AY374" s="28">
        <f t="shared" si="263"/>
        <v>25.194860930577988</v>
      </c>
      <c r="AZ374" s="8">
        <f t="shared" si="264"/>
        <v>-28.665513678719577</v>
      </c>
      <c r="BA374" s="8">
        <f t="shared" si="265"/>
        <v>-204.95415612971166</v>
      </c>
      <c r="BB374" s="8">
        <f t="shared" si="266"/>
        <v>-24.954156129711663</v>
      </c>
      <c r="BD374" s="32">
        <f t="shared" si="267"/>
        <v>-29</v>
      </c>
      <c r="BE374" s="32">
        <f t="shared" si="268"/>
        <v>-205</v>
      </c>
      <c r="BF374" s="32">
        <f t="shared" si="269"/>
        <v>-25</v>
      </c>
    </row>
    <row r="375" spans="22:58" x14ac:dyDescent="0.2">
      <c r="V375" s="27">
        <v>4.7100000000000302</v>
      </c>
      <c r="W375" s="32">
        <f t="shared" si="239"/>
        <v>512861.383991401</v>
      </c>
      <c r="X375">
        <f t="shared" si="238"/>
        <v>-2.0749887507672389</v>
      </c>
      <c r="Y375" s="28">
        <f t="shared" si="240"/>
        <v>-62.117503752741044</v>
      </c>
      <c r="Z375" s="28">
        <f t="shared" si="241"/>
        <v>-89.955099881289897</v>
      </c>
      <c r="AA375" s="28">
        <f t="shared" si="242"/>
        <v>31.280592301940903</v>
      </c>
      <c r="AB375" s="28">
        <f t="shared" si="243"/>
        <v>-88.436323424962168</v>
      </c>
      <c r="AC375" s="28">
        <f t="shared" si="244"/>
        <v>0.72223698247213775</v>
      </c>
      <c r="AD375" s="28">
        <f t="shared" si="245"/>
        <v>23.042825236394428</v>
      </c>
      <c r="AE375" s="28">
        <f t="shared" si="246"/>
        <v>-32.189663219095237</v>
      </c>
      <c r="AF375" s="28">
        <f t="shared" si="247"/>
        <v>-155.34859806985764</v>
      </c>
      <c r="AG375" s="28">
        <f t="shared" si="235"/>
        <v>92.110410468749379</v>
      </c>
      <c r="AH375" s="28">
        <f t="shared" si="248"/>
        <v>-117.42530222795747</v>
      </c>
      <c r="AI375" s="28">
        <f t="shared" si="249"/>
        <v>-89.999922934939974</v>
      </c>
      <c r="AJ375" s="28">
        <f t="shared" si="250"/>
        <v>41.433531285039571</v>
      </c>
      <c r="AK375" s="28">
        <f t="shared" si="251"/>
        <v>89.514206978714924</v>
      </c>
      <c r="AL375" s="29">
        <f t="shared" si="252"/>
        <v>-11.309397318670886</v>
      </c>
      <c r="AM375" s="28">
        <f t="shared" si="253"/>
        <v>-74.218132451983735</v>
      </c>
      <c r="AN375" s="28">
        <f t="shared" si="254"/>
        <v>4.8092422071605903</v>
      </c>
      <c r="AO375" s="28">
        <f t="shared" si="255"/>
        <v>-74.703848408208785</v>
      </c>
      <c r="AP375">
        <f t="shared" si="236"/>
        <v>23.609121289162623</v>
      </c>
      <c r="AQ375">
        <f t="shared" si="237"/>
        <v>-26.020599913279625</v>
      </c>
      <c r="AR375" s="28">
        <f t="shared" si="256"/>
        <v>-29.791899636051649</v>
      </c>
      <c r="AS375" s="30">
        <f t="shared" si="257"/>
        <v>-230.05244647806643</v>
      </c>
      <c r="AT375" s="28">
        <f t="shared" si="258"/>
        <v>1.015043265117844</v>
      </c>
      <c r="AU375" s="28">
        <f t="shared" si="259"/>
        <v>27.163335092659981</v>
      </c>
      <c r="AV375" s="29">
        <f t="shared" si="260"/>
        <v>-2.8577344788499478E-3</v>
      </c>
      <c r="AW375" s="28">
        <f t="shared" si="261"/>
        <v>-1.4696624544482841</v>
      </c>
      <c r="AX375" s="31">
        <f t="shared" si="262"/>
        <v>1.0121855306389942</v>
      </c>
      <c r="AY375" s="28">
        <f t="shared" si="263"/>
        <v>25.693672638211698</v>
      </c>
      <c r="AZ375" s="8">
        <f t="shared" si="264"/>
        <v>-28.779714105412655</v>
      </c>
      <c r="BA375" s="8">
        <f t="shared" si="265"/>
        <v>-204.35877383985473</v>
      </c>
      <c r="BB375" s="8">
        <f t="shared" si="266"/>
        <v>-24.358773839854734</v>
      </c>
      <c r="BD375" s="32">
        <f t="shared" si="267"/>
        <v>-29</v>
      </c>
      <c r="BE375" s="32">
        <f t="shared" si="268"/>
        <v>-204</v>
      </c>
      <c r="BF375" s="32">
        <f t="shared" si="269"/>
        <v>-24</v>
      </c>
    </row>
    <row r="376" spans="22:58" x14ac:dyDescent="0.2">
      <c r="V376" s="27">
        <v>4.7200000000000299</v>
      </c>
      <c r="W376" s="32">
        <f t="shared" si="239"/>
        <v>524807.46024980955</v>
      </c>
      <c r="X376">
        <f t="shared" si="238"/>
        <v>-2.0749887507672389</v>
      </c>
      <c r="Y376" s="28">
        <f t="shared" si="240"/>
        <v>-62.31750363270325</v>
      </c>
      <c r="Z376" s="28">
        <f t="shared" si="241"/>
        <v>-89.956121932366898</v>
      </c>
      <c r="AA376" s="28">
        <f t="shared" si="242"/>
        <v>31.480446750530291</v>
      </c>
      <c r="AB376" s="28">
        <f t="shared" si="243"/>
        <v>-88.471899976629985</v>
      </c>
      <c r="AC376" s="28">
        <f t="shared" si="244"/>
        <v>0.75348259587145761</v>
      </c>
      <c r="AD376" s="28">
        <f t="shared" si="245"/>
        <v>23.521809002525384</v>
      </c>
      <c r="AE376" s="28">
        <f t="shared" si="246"/>
        <v>-32.158563037068731</v>
      </c>
      <c r="AF376" s="28">
        <f t="shared" si="247"/>
        <v>-154.9062129064715</v>
      </c>
      <c r="AG376" s="28">
        <f t="shared" si="235"/>
        <v>92.110410468749379</v>
      </c>
      <c r="AH376" s="28">
        <f t="shared" si="248"/>
        <v>-117.62530222795711</v>
      </c>
      <c r="AI376" s="28">
        <f t="shared" si="249"/>
        <v>-89.999924689154909</v>
      </c>
      <c r="AJ376" s="28">
        <f t="shared" si="250"/>
        <v>41.633517233757715</v>
      </c>
      <c r="AK376" s="28">
        <f t="shared" si="251"/>
        <v>89.525264465924366</v>
      </c>
      <c r="AL376" s="29">
        <f t="shared" si="252"/>
        <v>-11.494914517169041</v>
      </c>
      <c r="AM376" s="28">
        <f t="shared" si="253"/>
        <v>-74.560046629692835</v>
      </c>
      <c r="AN376" s="28">
        <f t="shared" si="254"/>
        <v>4.6237109573809452</v>
      </c>
      <c r="AO376" s="28">
        <f t="shared" si="255"/>
        <v>-75.034706852923378</v>
      </c>
      <c r="AP376">
        <f t="shared" si="236"/>
        <v>23.609121289162623</v>
      </c>
      <c r="AQ376">
        <f t="shared" si="237"/>
        <v>-26.020599913279625</v>
      </c>
      <c r="AR376" s="28">
        <f t="shared" si="256"/>
        <v>-29.94633070380479</v>
      </c>
      <c r="AS376" s="30">
        <f t="shared" si="257"/>
        <v>-229.94091975939489</v>
      </c>
      <c r="AT376" s="28">
        <f t="shared" si="258"/>
        <v>1.0574935151664973</v>
      </c>
      <c r="AU376" s="28">
        <f t="shared" si="259"/>
        <v>27.702780769621807</v>
      </c>
      <c r="AV376" s="29">
        <f t="shared" si="260"/>
        <v>-2.9923689671666771E-3</v>
      </c>
      <c r="AW376" s="28">
        <f t="shared" si="261"/>
        <v>-1.5038797487192255</v>
      </c>
      <c r="AX376" s="31">
        <f t="shared" si="262"/>
        <v>1.0545011461993306</v>
      </c>
      <c r="AY376" s="28">
        <f t="shared" si="263"/>
        <v>26.198901020902582</v>
      </c>
      <c r="AZ376" s="8">
        <f t="shared" si="264"/>
        <v>-28.891829557605458</v>
      </c>
      <c r="BA376" s="8">
        <f t="shared" si="265"/>
        <v>-203.74201873849231</v>
      </c>
      <c r="BB376" s="8">
        <f t="shared" si="266"/>
        <v>-23.742018738492305</v>
      </c>
      <c r="BD376" s="32">
        <f t="shared" si="267"/>
        <v>-29</v>
      </c>
      <c r="BE376" s="32">
        <f t="shared" si="268"/>
        <v>-204</v>
      </c>
      <c r="BF376" s="32">
        <f t="shared" si="269"/>
        <v>-24</v>
      </c>
    </row>
    <row r="377" spans="22:58" x14ac:dyDescent="0.2">
      <c r="V377" s="27">
        <v>4.7300000000000297</v>
      </c>
      <c r="W377" s="32">
        <f t="shared" si="239"/>
        <v>537031.79637029045</v>
      </c>
      <c r="X377">
        <f t="shared" si="238"/>
        <v>-2.0749887507672389</v>
      </c>
      <c r="Y377" s="28">
        <f t="shared" si="240"/>
        <v>-62.51750351806804</v>
      </c>
      <c r="Z377" s="28">
        <f t="shared" si="241"/>
        <v>-89.95712071874803</v>
      </c>
      <c r="AA377" s="28">
        <f t="shared" si="242"/>
        <v>31.680307745458428</v>
      </c>
      <c r="AB377" s="28">
        <f t="shared" si="243"/>
        <v>-88.506667846016327</v>
      </c>
      <c r="AC377" s="28">
        <f t="shared" si="244"/>
        <v>0.78596160329600773</v>
      </c>
      <c r="AD377" s="28">
        <f t="shared" si="245"/>
        <v>24.008367122397807</v>
      </c>
      <c r="AE377" s="28">
        <f t="shared" si="246"/>
        <v>-32.126222920080835</v>
      </c>
      <c r="AF377" s="28">
        <f t="shared" si="247"/>
        <v>-154.45542144236654</v>
      </c>
      <c r="AG377" s="28">
        <f t="shared" si="235"/>
        <v>92.110410468749379</v>
      </c>
      <c r="AH377" s="28">
        <f t="shared" si="248"/>
        <v>-117.82530222795678</v>
      </c>
      <c r="AI377" s="28">
        <f t="shared" si="249"/>
        <v>-89.999926403439034</v>
      </c>
      <c r="AJ377" s="28">
        <f t="shared" si="250"/>
        <v>41.833503814845272</v>
      </c>
      <c r="AK377" s="28">
        <f t="shared" si="251"/>
        <v>89.536070288167366</v>
      </c>
      <c r="AL377" s="29">
        <f t="shared" si="252"/>
        <v>-11.681038317355316</v>
      </c>
      <c r="AM377" s="28">
        <f t="shared" si="253"/>
        <v>-74.895270518353172</v>
      </c>
      <c r="AN377" s="28">
        <f t="shared" si="254"/>
        <v>4.437573738282552</v>
      </c>
      <c r="AO377" s="28">
        <f t="shared" si="255"/>
        <v>-75.35912663362484</v>
      </c>
      <c r="AP377">
        <f t="shared" si="236"/>
        <v>23.609121289162623</v>
      </c>
      <c r="AQ377">
        <f t="shared" si="237"/>
        <v>-26.020599913279625</v>
      </c>
      <c r="AR377" s="28">
        <f t="shared" si="256"/>
        <v>-30.100127805915285</v>
      </c>
      <c r="AS377" s="30">
        <f t="shared" si="257"/>
        <v>-229.81454807599138</v>
      </c>
      <c r="AT377" s="28">
        <f t="shared" si="258"/>
        <v>1.1015040941384209</v>
      </c>
      <c r="AU377" s="28">
        <f t="shared" si="259"/>
        <v>28.249324410503334</v>
      </c>
      <c r="AV377" s="29">
        <f t="shared" si="260"/>
        <v>-3.1333441101178061E-3</v>
      </c>
      <c r="AW377" s="28">
        <f t="shared" si="261"/>
        <v>-1.5388929552471604</v>
      </c>
      <c r="AX377" s="31">
        <f t="shared" si="262"/>
        <v>1.0983707500283031</v>
      </c>
      <c r="AY377" s="28">
        <f t="shared" si="263"/>
        <v>26.710431455256174</v>
      </c>
      <c r="AZ377" s="8">
        <f t="shared" si="264"/>
        <v>-29.001757055886983</v>
      </c>
      <c r="BA377" s="8">
        <f t="shared" si="265"/>
        <v>-203.1041166207352</v>
      </c>
      <c r="BB377" s="8">
        <f t="shared" si="266"/>
        <v>-23.104116620735198</v>
      </c>
      <c r="BD377" s="32">
        <f t="shared" si="267"/>
        <v>-29</v>
      </c>
      <c r="BE377" s="32">
        <f t="shared" si="268"/>
        <v>-203</v>
      </c>
      <c r="BF377" s="32">
        <f t="shared" si="269"/>
        <v>-23</v>
      </c>
    </row>
    <row r="378" spans="22:58" x14ac:dyDescent="0.2">
      <c r="V378" s="27">
        <v>4.7400000000000304</v>
      </c>
      <c r="W378" s="32">
        <f t="shared" si="239"/>
        <v>549540.87385766313</v>
      </c>
      <c r="X378">
        <f t="shared" si="238"/>
        <v>-2.0749887507672389</v>
      </c>
      <c r="Y378" s="28">
        <f t="shared" si="240"/>
        <v>-62.717503408592265</v>
      </c>
      <c r="Z378" s="28">
        <f t="shared" si="241"/>
        <v>-89.958096770000651</v>
      </c>
      <c r="AA378" s="28">
        <f t="shared" si="242"/>
        <v>31.88017499249197</v>
      </c>
      <c r="AB378" s="28">
        <f t="shared" si="243"/>
        <v>-88.540645365028496</v>
      </c>
      <c r="AC378" s="28">
        <f t="shared" si="244"/>
        <v>0.81971295338798655</v>
      </c>
      <c r="AD378" s="28">
        <f t="shared" si="245"/>
        <v>24.502476811379246</v>
      </c>
      <c r="AE378" s="28">
        <f t="shared" si="246"/>
        <v>-32.09260421347954</v>
      </c>
      <c r="AF378" s="28">
        <f t="shared" si="247"/>
        <v>-153.99626532364991</v>
      </c>
      <c r="AG378" s="28">
        <f t="shared" si="235"/>
        <v>92.110410468749379</v>
      </c>
      <c r="AH378" s="28">
        <f t="shared" si="248"/>
        <v>-118.02530222795646</v>
      </c>
      <c r="AI378" s="28">
        <f t="shared" si="249"/>
        <v>-89.999928078701288</v>
      </c>
      <c r="AJ378" s="28">
        <f t="shared" si="250"/>
        <v>42.03349099984468</v>
      </c>
      <c r="AK378" s="28">
        <f t="shared" si="251"/>
        <v>89.546630171757286</v>
      </c>
      <c r="AL378" s="29">
        <f t="shared" si="252"/>
        <v>-11.867745132951457</v>
      </c>
      <c r="AM378" s="28">
        <f t="shared" si="253"/>
        <v>-75.223890019629081</v>
      </c>
      <c r="AN378" s="28">
        <f t="shared" si="254"/>
        <v>4.250854107686143</v>
      </c>
      <c r="AO378" s="28">
        <f t="shared" si="255"/>
        <v>-75.677187926573083</v>
      </c>
      <c r="AP378">
        <f t="shared" si="236"/>
        <v>23.609121289162623</v>
      </c>
      <c r="AQ378">
        <f t="shared" si="237"/>
        <v>-26.020599913279625</v>
      </c>
      <c r="AR378" s="28">
        <f t="shared" si="256"/>
        <v>-30.253228729910397</v>
      </c>
      <c r="AS378" s="30">
        <f t="shared" si="257"/>
        <v>-229.67345325022299</v>
      </c>
      <c r="AT378" s="28">
        <f t="shared" si="258"/>
        <v>1.1471157493246067</v>
      </c>
      <c r="AU378" s="28">
        <f t="shared" si="259"/>
        <v>28.802857902587522</v>
      </c>
      <c r="AV378" s="29">
        <f t="shared" si="260"/>
        <v>-3.2809583022944469E-3</v>
      </c>
      <c r="AW378" s="28">
        <f t="shared" si="261"/>
        <v>-1.5747205338356527</v>
      </c>
      <c r="AX378" s="31">
        <f t="shared" si="262"/>
        <v>1.1438347910223123</v>
      </c>
      <c r="AY378" s="28">
        <f t="shared" si="263"/>
        <v>27.22813736875187</v>
      </c>
      <c r="AZ378" s="8">
        <f t="shared" si="264"/>
        <v>-29.109393938888086</v>
      </c>
      <c r="BA378" s="8">
        <f t="shared" si="265"/>
        <v>-202.44531588147112</v>
      </c>
      <c r="BB378" s="8">
        <f t="shared" si="266"/>
        <v>-22.445315881471117</v>
      </c>
      <c r="BD378" s="32">
        <f t="shared" si="267"/>
        <v>-29</v>
      </c>
      <c r="BE378" s="32">
        <f t="shared" si="268"/>
        <v>-202</v>
      </c>
      <c r="BF378" s="32">
        <f t="shared" si="269"/>
        <v>-22</v>
      </c>
    </row>
    <row r="379" spans="22:58" x14ac:dyDescent="0.2">
      <c r="V379" s="27">
        <v>4.7500000000000302</v>
      </c>
      <c r="W379" s="32">
        <f t="shared" si="239"/>
        <v>562341.32519038848</v>
      </c>
      <c r="X379">
        <f t="shared" si="238"/>
        <v>-2.0749887507672389</v>
      </c>
      <c r="Y379" s="28">
        <f t="shared" si="240"/>
        <v>-62.917503304043706</v>
      </c>
      <c r="Z379" s="28">
        <f t="shared" si="241"/>
        <v>-89.959050603637777</v>
      </c>
      <c r="AA379" s="28">
        <f t="shared" si="242"/>
        <v>32.080048210605028</v>
      </c>
      <c r="AB379" s="28">
        <f t="shared" si="243"/>
        <v>-88.573850453350445</v>
      </c>
      <c r="AC379" s="28">
        <f t="shared" si="244"/>
        <v>0.85477605582930538</v>
      </c>
      <c r="AD379" s="28">
        <f t="shared" si="245"/>
        <v>25.004106015447764</v>
      </c>
      <c r="AE379" s="28">
        <f t="shared" si="246"/>
        <v>-32.057667788376605</v>
      </c>
      <c r="AF379" s="28">
        <f t="shared" si="247"/>
        <v>-153.52879504154046</v>
      </c>
      <c r="AG379" s="28">
        <f t="shared" si="235"/>
        <v>92.110410468749379</v>
      </c>
      <c r="AH379" s="28">
        <f t="shared" si="248"/>
        <v>-118.22530222795615</v>
      </c>
      <c r="AI379" s="28">
        <f t="shared" si="249"/>
        <v>-89.999929715829921</v>
      </c>
      <c r="AJ379" s="28">
        <f t="shared" si="250"/>
        <v>42.233478761578816</v>
      </c>
      <c r="AK379" s="28">
        <f t="shared" si="251"/>
        <v>89.556949712812965</v>
      </c>
      <c r="AL379" s="29">
        <f t="shared" si="252"/>
        <v>-12.055012144300312</v>
      </c>
      <c r="AM379" s="28">
        <f t="shared" si="253"/>
        <v>-75.545992854681401</v>
      </c>
      <c r="AN379" s="28">
        <f t="shared" si="254"/>
        <v>4.0635748580717337</v>
      </c>
      <c r="AO379" s="28">
        <f t="shared" si="255"/>
        <v>-75.988972857698357</v>
      </c>
      <c r="AP379">
        <f t="shared" si="236"/>
        <v>23.609121289162623</v>
      </c>
      <c r="AQ379">
        <f t="shared" si="237"/>
        <v>-26.020599913279625</v>
      </c>
      <c r="AR379" s="28">
        <f t="shared" si="256"/>
        <v>-30.405571554421876</v>
      </c>
      <c r="AS379" s="30">
        <f t="shared" si="257"/>
        <v>-229.51776789923883</v>
      </c>
      <c r="AT379" s="28">
        <f t="shared" si="258"/>
        <v>1.1943690812489296</v>
      </c>
      <c r="AU379" s="28">
        <f t="shared" si="259"/>
        <v>29.363261381674512</v>
      </c>
      <c r="AV379" s="29">
        <f t="shared" si="260"/>
        <v>-3.4355239596250767E-3</v>
      </c>
      <c r="AW379" s="28">
        <f t="shared" si="261"/>
        <v>-1.6113813686049441</v>
      </c>
      <c r="AX379" s="31">
        <f t="shared" si="262"/>
        <v>1.1909335572893045</v>
      </c>
      <c r="AY379" s="28">
        <f t="shared" si="263"/>
        <v>27.751880013069567</v>
      </c>
      <c r="AZ379" s="8">
        <f t="shared" si="264"/>
        <v>-29.21463799713257</v>
      </c>
      <c r="BA379" s="8">
        <f t="shared" si="265"/>
        <v>-201.76588788616925</v>
      </c>
      <c r="BB379" s="8">
        <f t="shared" si="266"/>
        <v>-21.765887886169253</v>
      </c>
      <c r="BD379" s="32">
        <f t="shared" si="267"/>
        <v>-29</v>
      </c>
      <c r="BE379" s="32">
        <f t="shared" si="268"/>
        <v>-202</v>
      </c>
      <c r="BF379" s="32">
        <f t="shared" si="269"/>
        <v>-22</v>
      </c>
    </row>
    <row r="380" spans="22:58" x14ac:dyDescent="0.2">
      <c r="V380" s="27">
        <v>4.76000000000003</v>
      </c>
      <c r="W380" s="32">
        <f t="shared" si="239"/>
        <v>575439.93733719713</v>
      </c>
      <c r="X380">
        <f t="shared" si="238"/>
        <v>-2.0749887507672389</v>
      </c>
      <c r="Y380" s="28">
        <f t="shared" si="240"/>
        <v>-63.117503204200609</v>
      </c>
      <c r="Z380" s="28">
        <f t="shared" si="241"/>
        <v>-89.959982725392493</v>
      </c>
      <c r="AA380" s="28">
        <f t="shared" si="242"/>
        <v>32.279927131387886</v>
      </c>
      <c r="AB380" s="28">
        <f t="shared" si="243"/>
        <v>-88.606300627489176</v>
      </c>
      <c r="AC380" s="28">
        <f t="shared" si="244"/>
        <v>0.89119072421240608</v>
      </c>
      <c r="AD380" s="28">
        <f t="shared" si="245"/>
        <v>25.513213041441492</v>
      </c>
      <c r="AE380" s="28">
        <f t="shared" si="246"/>
        <v>-32.021374099367556</v>
      </c>
      <c r="AF380" s="28">
        <f t="shared" si="247"/>
        <v>-153.05307031144017</v>
      </c>
      <c r="AG380" s="28">
        <f t="shared" si="235"/>
        <v>92.110410468749379</v>
      </c>
      <c r="AH380" s="28">
        <f t="shared" si="248"/>
        <v>-118.42530222795585</v>
      </c>
      <c r="AI380" s="28">
        <f t="shared" si="249"/>
        <v>-89.999931315692962</v>
      </c>
      <c r="AJ380" s="28">
        <f t="shared" si="250"/>
        <v>42.433467074093457</v>
      </c>
      <c r="AK380" s="28">
        <f t="shared" si="251"/>
        <v>89.567034380212021</v>
      </c>
      <c r="AL380" s="29">
        <f t="shared" si="252"/>
        <v>-12.242817286031748</v>
      </c>
      <c r="AM380" s="28">
        <f t="shared" si="253"/>
        <v>-75.861668334551965</v>
      </c>
      <c r="AN380" s="28">
        <f t="shared" si="254"/>
        <v>3.875758028855234</v>
      </c>
      <c r="AO380" s="28">
        <f t="shared" si="255"/>
        <v>-76.294565270032905</v>
      </c>
      <c r="AP380">
        <f t="shared" si="236"/>
        <v>23.609121289162623</v>
      </c>
      <c r="AQ380">
        <f t="shared" si="237"/>
        <v>-26.020599913279625</v>
      </c>
      <c r="AR380" s="28">
        <f t="shared" si="256"/>
        <v>-30.557094694629324</v>
      </c>
      <c r="AS380" s="30">
        <f t="shared" si="257"/>
        <v>-229.34763558147307</v>
      </c>
      <c r="AT380" s="28">
        <f t="shared" si="258"/>
        <v>1.2433044479084805</v>
      </c>
      <c r="AU380" s="28">
        <f t="shared" si="259"/>
        <v>29.930403048683374</v>
      </c>
      <c r="AV380" s="29">
        <f t="shared" si="260"/>
        <v>-3.5973681761905206E-3</v>
      </c>
      <c r="AW380" s="28">
        <f t="shared" si="261"/>
        <v>-1.6488947774713836</v>
      </c>
      <c r="AX380" s="31">
        <f t="shared" si="262"/>
        <v>1.23970707973229</v>
      </c>
      <c r="AY380" s="28">
        <f t="shared" si="263"/>
        <v>28.28150827121199</v>
      </c>
      <c r="AZ380" s="8">
        <f t="shared" si="264"/>
        <v>-29.317387614897033</v>
      </c>
      <c r="BA380" s="8">
        <f t="shared" si="265"/>
        <v>-201.06612731026109</v>
      </c>
      <c r="BB380" s="8">
        <f t="shared" si="266"/>
        <v>-21.066127310261095</v>
      </c>
      <c r="BD380" s="32">
        <f t="shared" si="267"/>
        <v>-29</v>
      </c>
      <c r="BE380" s="32">
        <f t="shared" si="268"/>
        <v>-201</v>
      </c>
      <c r="BF380" s="32">
        <f t="shared" si="269"/>
        <v>-21</v>
      </c>
    </row>
    <row r="381" spans="22:58" x14ac:dyDescent="0.2">
      <c r="V381" s="27">
        <v>4.7700000000000298</v>
      </c>
      <c r="W381" s="32">
        <f t="shared" si="239"/>
        <v>588843.65535563009</v>
      </c>
      <c r="X381">
        <f t="shared" si="238"/>
        <v>-2.0749887507672389</v>
      </c>
      <c r="Y381" s="28">
        <f t="shared" si="240"/>
        <v>-63.317503108851191</v>
      </c>
      <c r="Z381" s="28">
        <f t="shared" si="241"/>
        <v>-89.960893629486137</v>
      </c>
      <c r="AA381" s="28">
        <f t="shared" si="242"/>
        <v>32.479811498481951</v>
      </c>
      <c r="AB381" s="28">
        <f t="shared" si="243"/>
        <v>-88.638013009637433</v>
      </c>
      <c r="AC381" s="28">
        <f t="shared" si="244"/>
        <v>0.92899711397175</v>
      </c>
      <c r="AD381" s="28">
        <f t="shared" si="245"/>
        <v>26.029746199524524</v>
      </c>
      <c r="AE381" s="28">
        <f t="shared" si="246"/>
        <v>-31.983683247164731</v>
      </c>
      <c r="AF381" s="28">
        <f t="shared" si="247"/>
        <v>-152.56916043959905</v>
      </c>
      <c r="AG381" s="28">
        <f t="shared" si="235"/>
        <v>92.110410468749379</v>
      </c>
      <c r="AH381" s="28">
        <f t="shared" si="248"/>
        <v>-118.62530222795557</v>
      </c>
      <c r="AI381" s="28">
        <f t="shared" si="249"/>
        <v>-89.999932879138669</v>
      </c>
      <c r="AJ381" s="28">
        <f t="shared" si="250"/>
        <v>42.633455912602244</v>
      </c>
      <c r="AK381" s="28">
        <f t="shared" si="251"/>
        <v>89.576889518477799</v>
      </c>
      <c r="AL381" s="29">
        <f t="shared" si="252"/>
        <v>-12.431139233767485</v>
      </c>
      <c r="AM381" s="28">
        <f t="shared" si="253"/>
        <v>-76.17100714243432</v>
      </c>
      <c r="AN381" s="28">
        <f t="shared" si="254"/>
        <v>3.6874249196285653</v>
      </c>
      <c r="AO381" s="28">
        <f t="shared" si="255"/>
        <v>-76.59405050309519</v>
      </c>
      <c r="AP381">
        <f t="shared" si="236"/>
        <v>23.609121289162623</v>
      </c>
      <c r="AQ381">
        <f t="shared" si="237"/>
        <v>-26.020599913279625</v>
      </c>
      <c r="AR381" s="28">
        <f t="shared" si="256"/>
        <v>-30.707736951653168</v>
      </c>
      <c r="AS381" s="30">
        <f t="shared" si="257"/>
        <v>-229.16321094269423</v>
      </c>
      <c r="AT381" s="28">
        <f t="shared" si="258"/>
        <v>1.2939618650782947</v>
      </c>
      <c r="AU381" s="28">
        <f t="shared" si="259"/>
        <v>30.504139023359478</v>
      </c>
      <c r="AV381" s="29">
        <f t="shared" si="260"/>
        <v>-3.7668334115873248E-3</v>
      </c>
      <c r="AW381" s="28">
        <f t="shared" si="261"/>
        <v>-1.6872805218188907</v>
      </c>
      <c r="AX381" s="31">
        <f t="shared" si="262"/>
        <v>1.2901950316667075</v>
      </c>
      <c r="AY381" s="28">
        <f t="shared" si="263"/>
        <v>28.816858501540587</v>
      </c>
      <c r="AZ381" s="8">
        <f t="shared" si="264"/>
        <v>-29.417541919986459</v>
      </c>
      <c r="BA381" s="8">
        <f t="shared" si="265"/>
        <v>-200.34635244115364</v>
      </c>
      <c r="BB381" s="8">
        <f t="shared" si="266"/>
        <v>-20.346352441153641</v>
      </c>
      <c r="BD381" s="32">
        <f t="shared" si="267"/>
        <v>-29</v>
      </c>
      <c r="BE381" s="32">
        <f t="shared" si="268"/>
        <v>-200</v>
      </c>
      <c r="BF381" s="32">
        <f t="shared" si="269"/>
        <v>-20</v>
      </c>
    </row>
    <row r="382" spans="22:58" x14ac:dyDescent="0.2">
      <c r="V382" s="27">
        <v>4.7800000000000402</v>
      </c>
      <c r="W382" s="32">
        <f t="shared" si="239"/>
        <v>602559.58607441373</v>
      </c>
      <c r="X382">
        <f t="shared" si="238"/>
        <v>-2.0749887507672389</v>
      </c>
      <c r="Y382" s="28">
        <f t="shared" si="240"/>
        <v>-63.517503017793402</v>
      </c>
      <c r="Z382" s="28">
        <f t="shared" si="241"/>
        <v>-89.961783798890281</v>
      </c>
      <c r="AA382" s="28">
        <f t="shared" si="242"/>
        <v>32.679701067040163</v>
      </c>
      <c r="AB382" s="28">
        <f t="shared" si="243"/>
        <v>-88.669004336355755</v>
      </c>
      <c r="AC382" s="28">
        <f t="shared" si="244"/>
        <v>0.96823565535015477</v>
      </c>
      <c r="AD382" s="28">
        <f t="shared" si="245"/>
        <v>26.553643460662943</v>
      </c>
      <c r="AE382" s="28">
        <f t="shared" si="246"/>
        <v>-31.944555046170315</v>
      </c>
      <c r="AF382" s="28">
        <f t="shared" si="247"/>
        <v>-152.07714467458308</v>
      </c>
      <c r="AG382" s="28">
        <f t="shared" si="235"/>
        <v>92.110410468749379</v>
      </c>
      <c r="AH382" s="28">
        <f t="shared" si="248"/>
        <v>-118.8253022279555</v>
      </c>
      <c r="AI382" s="28">
        <f t="shared" si="249"/>
        <v>-89.99993440699599</v>
      </c>
      <c r="AJ382" s="28">
        <f t="shared" si="250"/>
        <v>42.833445253434299</v>
      </c>
      <c r="AK382" s="28">
        <f t="shared" si="251"/>
        <v>89.586520350601177</v>
      </c>
      <c r="AL382" s="29">
        <f t="shared" si="252"/>
        <v>-12.619957389993834</v>
      </c>
      <c r="AM382" s="28">
        <f t="shared" si="253"/>
        <v>-76.474101127621864</v>
      </c>
      <c r="AN382" s="28">
        <f t="shared" si="254"/>
        <v>3.4985961042343394</v>
      </c>
      <c r="AO382" s="28">
        <f t="shared" si="255"/>
        <v>-76.887515184016678</v>
      </c>
      <c r="AP382">
        <f t="shared" si="236"/>
        <v>23.609121289162623</v>
      </c>
      <c r="AQ382">
        <f t="shared" si="237"/>
        <v>-26.020599913279625</v>
      </c>
      <c r="AR382" s="28">
        <f t="shared" si="256"/>
        <v>-30.85743756605298</v>
      </c>
      <c r="AS382" s="30">
        <f t="shared" si="257"/>
        <v>-228.96465985859976</v>
      </c>
      <c r="AT382" s="28">
        <f t="shared" si="258"/>
        <v>1.3463809030246787</v>
      </c>
      <c r="AU382" s="28">
        <f t="shared" si="259"/>
        <v>31.084313238126221</v>
      </c>
      <c r="AV382" s="29">
        <f t="shared" si="260"/>
        <v>-3.9442782102728979E-3</v>
      </c>
      <c r="AW382" s="28">
        <f t="shared" si="261"/>
        <v>-1.7265588163649286</v>
      </c>
      <c r="AX382" s="31">
        <f t="shared" si="262"/>
        <v>1.3424366248144057</v>
      </c>
      <c r="AY382" s="28">
        <f t="shared" si="263"/>
        <v>29.357754421761292</v>
      </c>
      <c r="AZ382" s="8">
        <f t="shared" si="264"/>
        <v>-29.515000941238576</v>
      </c>
      <c r="BA382" s="8">
        <f t="shared" si="265"/>
        <v>-199.60690543683847</v>
      </c>
      <c r="BB382" s="8">
        <f t="shared" si="266"/>
        <v>-19.606905436838474</v>
      </c>
      <c r="BD382" s="32">
        <f t="shared" si="267"/>
        <v>-30</v>
      </c>
      <c r="BE382" s="32">
        <f t="shared" si="268"/>
        <v>-200</v>
      </c>
      <c r="BF382" s="32">
        <f t="shared" si="269"/>
        <v>-20</v>
      </c>
    </row>
    <row r="383" spans="22:58" x14ac:dyDescent="0.2">
      <c r="V383" s="27">
        <v>4.79000000000004</v>
      </c>
      <c r="W383" s="32">
        <f t="shared" si="239"/>
        <v>616595.00186153932</v>
      </c>
      <c r="X383">
        <f t="shared" si="238"/>
        <v>-2.0749887507672389</v>
      </c>
      <c r="Y383" s="28">
        <f t="shared" si="240"/>
        <v>-63.717502930833689</v>
      </c>
      <c r="Z383" s="28">
        <f t="shared" si="241"/>
        <v>-89.962653705582781</v>
      </c>
      <c r="AA383" s="28">
        <f t="shared" si="242"/>
        <v>32.87959560321044</v>
      </c>
      <c r="AB383" s="28">
        <f t="shared" si="243"/>
        <v>-88.699290967076237</v>
      </c>
      <c r="AC383" s="28">
        <f t="shared" si="244"/>
        <v>1.0089469814095038</v>
      </c>
      <c r="AD383" s="28">
        <f t="shared" si="245"/>
        <v>27.084832132020942</v>
      </c>
      <c r="AE383" s="28">
        <f t="shared" si="246"/>
        <v>-31.903949096980977</v>
      </c>
      <c r="AF383" s="28">
        <f t="shared" si="247"/>
        <v>-151.57711254063807</v>
      </c>
      <c r="AG383" s="28">
        <f t="shared" si="235"/>
        <v>92.110410468749379</v>
      </c>
      <c r="AH383" s="28">
        <f t="shared" si="248"/>
        <v>-119.02530222795525</v>
      </c>
      <c r="AI383" s="28">
        <f t="shared" si="249"/>
        <v>-89.999935900075045</v>
      </c>
      <c r="AJ383" s="28">
        <f t="shared" si="250"/>
        <v>43.03343507398332</v>
      </c>
      <c r="AK383" s="28">
        <f t="shared" si="251"/>
        <v>89.595931980798639</v>
      </c>
      <c r="AL383" s="29">
        <f t="shared" si="252"/>
        <v>-12.809251869221614</v>
      </c>
      <c r="AM383" s="28">
        <f t="shared" si="253"/>
        <v>-76.771043110885202</v>
      </c>
      <c r="AN383" s="28">
        <f t="shared" si="254"/>
        <v>3.309291445555834</v>
      </c>
      <c r="AO383" s="28">
        <f t="shared" si="255"/>
        <v>-77.175047030161608</v>
      </c>
      <c r="AP383">
        <f t="shared" si="236"/>
        <v>23.609121289162623</v>
      </c>
      <c r="AQ383">
        <f t="shared" si="237"/>
        <v>-26.020599913279625</v>
      </c>
      <c r="AR383" s="28">
        <f t="shared" si="256"/>
        <v>-31.006136275542147</v>
      </c>
      <c r="AS383" s="30">
        <f t="shared" si="257"/>
        <v>-228.75215957079968</v>
      </c>
      <c r="AT383" s="28">
        <f t="shared" si="258"/>
        <v>1.4006005800240637</v>
      </c>
      <c r="AU383" s="28">
        <f t="shared" si="259"/>
        <v>31.670757374993059</v>
      </c>
      <c r="AV383" s="29">
        <f t="shared" si="260"/>
        <v>-4.130077954360053E-3</v>
      </c>
      <c r="AW383" s="28">
        <f t="shared" si="261"/>
        <v>-1.7667503392230977</v>
      </c>
      <c r="AX383" s="31">
        <f t="shared" si="262"/>
        <v>1.3964705020697037</v>
      </c>
      <c r="AY383" s="28">
        <f t="shared" si="263"/>
        <v>29.904007035769961</v>
      </c>
      <c r="AZ383" s="8">
        <f t="shared" si="264"/>
        <v>-29.609665773472443</v>
      </c>
      <c r="BA383" s="8">
        <f t="shared" si="265"/>
        <v>-198.84815253502973</v>
      </c>
      <c r="BB383" s="8">
        <f t="shared" si="266"/>
        <v>-18.848152535029726</v>
      </c>
      <c r="BD383" s="32">
        <f t="shared" si="267"/>
        <v>-30</v>
      </c>
      <c r="BE383" s="32">
        <f t="shared" si="268"/>
        <v>-199</v>
      </c>
      <c r="BF383" s="32">
        <f t="shared" si="269"/>
        <v>-19</v>
      </c>
    </row>
    <row r="384" spans="22:58" x14ac:dyDescent="0.2">
      <c r="V384" s="27">
        <v>4.8000000000000398</v>
      </c>
      <c r="W384" s="32">
        <f t="shared" si="239"/>
        <v>630957.34448025166</v>
      </c>
      <c r="X384">
        <f t="shared" si="238"/>
        <v>-2.0749887507672389</v>
      </c>
      <c r="Y384" s="28">
        <f t="shared" si="240"/>
        <v>-63.917502847787809</v>
      </c>
      <c r="Z384" s="28">
        <f t="shared" si="241"/>
        <v>-89.963503810798102</v>
      </c>
      <c r="AA384" s="28">
        <f t="shared" si="242"/>
        <v>33.079494883644131</v>
      </c>
      <c r="AB384" s="28">
        <f t="shared" si="243"/>
        <v>-88.728888892431186</v>
      </c>
      <c r="AC384" s="28">
        <f t="shared" si="244"/>
        <v>1.0511718511349459</v>
      </c>
      <c r="AD384" s="28">
        <f t="shared" si="245"/>
        <v>27.623228553299061</v>
      </c>
      <c r="AE384" s="28">
        <f t="shared" si="246"/>
        <v>-31.861824863775972</v>
      </c>
      <c r="AF384" s="28">
        <f t="shared" si="247"/>
        <v>-151.06916414993023</v>
      </c>
      <c r="AG384" s="28">
        <f t="shared" si="235"/>
        <v>92.110410468749379</v>
      </c>
      <c r="AH384" s="28">
        <f t="shared" si="248"/>
        <v>-119.225302227955</v>
      </c>
      <c r="AI384" s="28">
        <f t="shared" si="249"/>
        <v>-89.99993735916749</v>
      </c>
      <c r="AJ384" s="28">
        <f t="shared" si="250"/>
        <v>43.233425352660845</v>
      </c>
      <c r="AK384" s="28">
        <f t="shared" si="251"/>
        <v>89.605129397208358</v>
      </c>
      <c r="AL384" s="29">
        <f t="shared" si="252"/>
        <v>-12.999003482548272</v>
      </c>
      <c r="AM384" s="28">
        <f t="shared" si="253"/>
        <v>-77.061926701005149</v>
      </c>
      <c r="AN384" s="28">
        <f t="shared" si="254"/>
        <v>3.119530110906954</v>
      </c>
      <c r="AO384" s="28">
        <f t="shared" si="255"/>
        <v>-77.45673466296428</v>
      </c>
      <c r="AP384">
        <f t="shared" si="236"/>
        <v>23.609121289162623</v>
      </c>
      <c r="AQ384">
        <f t="shared" si="237"/>
        <v>-26.020599913279625</v>
      </c>
      <c r="AR384" s="28">
        <f t="shared" si="256"/>
        <v>-31.15377337698602</v>
      </c>
      <c r="AS384" s="30">
        <f t="shared" si="257"/>
        <v>-228.52589881289452</v>
      </c>
      <c r="AT384" s="28">
        <f t="shared" si="258"/>
        <v>1.4566592531381573</v>
      </c>
      <c r="AU384" s="28">
        <f t="shared" si="259"/>
        <v>32.26329084828005</v>
      </c>
      <c r="AV384" s="29">
        <f t="shared" si="260"/>
        <v>-4.3246256513545722E-3</v>
      </c>
      <c r="AW384" s="28">
        <f t="shared" si="261"/>
        <v>-1.8078762421651842</v>
      </c>
      <c r="AX384" s="31">
        <f t="shared" si="262"/>
        <v>1.4523346274868028</v>
      </c>
      <c r="AY384" s="28">
        <f t="shared" si="263"/>
        <v>30.455414606114864</v>
      </c>
      <c r="AZ384" s="8">
        <f t="shared" si="264"/>
        <v>-29.701438749499218</v>
      </c>
      <c r="BA384" s="8">
        <f t="shared" si="265"/>
        <v>-198.07048420677967</v>
      </c>
      <c r="BB384" s="8">
        <f t="shared" si="266"/>
        <v>-18.070484206779668</v>
      </c>
      <c r="BD384" s="32">
        <f t="shared" si="267"/>
        <v>-30</v>
      </c>
      <c r="BE384" s="32">
        <f t="shared" si="268"/>
        <v>-198</v>
      </c>
      <c r="BF384" s="32">
        <f t="shared" si="269"/>
        <v>-18</v>
      </c>
    </row>
    <row r="385" spans="22:58" x14ac:dyDescent="0.2">
      <c r="V385" s="27">
        <v>4.8100000000000396</v>
      </c>
      <c r="W385" s="32">
        <f t="shared" si="239"/>
        <v>645654.22903471533</v>
      </c>
      <c r="X385">
        <f t="shared" si="238"/>
        <v>-2.0749887507672389</v>
      </c>
      <c r="Y385" s="28">
        <f t="shared" si="240"/>
        <v>-64.117502768479611</v>
      </c>
      <c r="Z385" s="28">
        <f t="shared" si="241"/>
        <v>-89.964334565271756</v>
      </c>
      <c r="AA385" s="28">
        <f t="shared" si="242"/>
        <v>33.279398695024483</v>
      </c>
      <c r="AB385" s="28">
        <f t="shared" si="243"/>
        <v>-88.757813742409098</v>
      </c>
      <c r="AC385" s="28">
        <f t="shared" si="244"/>
        <v>1.0949510677223899</v>
      </c>
      <c r="AD385" s="28">
        <f t="shared" si="245"/>
        <v>28.168737817097863</v>
      </c>
      <c r="AE385" s="28">
        <f t="shared" si="246"/>
        <v>-31.818141756499969</v>
      </c>
      <c r="AF385" s="28">
        <f t="shared" si="247"/>
        <v>-150.55341049058302</v>
      </c>
      <c r="AG385" s="28">
        <f t="shared" si="235"/>
        <v>92.110410468749379</v>
      </c>
      <c r="AH385" s="28">
        <f t="shared" si="248"/>
        <v>-119.42530222795476</v>
      </c>
      <c r="AI385" s="28">
        <f t="shared" si="249"/>
        <v>-89.999938785046922</v>
      </c>
      <c r="AJ385" s="28">
        <f t="shared" si="250"/>
        <v>43.433416068849631</v>
      </c>
      <c r="AK385" s="28">
        <f t="shared" si="251"/>
        <v>89.614117474525145</v>
      </c>
      <c r="AL385" s="29">
        <f t="shared" si="252"/>
        <v>-13.189193721722539</v>
      </c>
      <c r="AM385" s="28">
        <f t="shared" si="253"/>
        <v>-77.346846122151788</v>
      </c>
      <c r="AN385" s="28">
        <f t="shared" si="254"/>
        <v>2.9293305879217115</v>
      </c>
      <c r="AO385" s="28">
        <f t="shared" si="255"/>
        <v>-77.732667432673566</v>
      </c>
      <c r="AP385">
        <f t="shared" si="236"/>
        <v>23.609121289162623</v>
      </c>
      <c r="AQ385">
        <f t="shared" si="237"/>
        <v>-26.020599913279625</v>
      </c>
      <c r="AR385" s="28">
        <f t="shared" si="256"/>
        <v>-31.30028979269526</v>
      </c>
      <c r="AS385" s="30">
        <f t="shared" si="257"/>
        <v>-228.28607792325658</v>
      </c>
      <c r="AT385" s="28">
        <f t="shared" si="258"/>
        <v>1.5145945067460453</v>
      </c>
      <c r="AU385" s="28">
        <f t="shared" si="259"/>
        <v>32.861720835691827</v>
      </c>
      <c r="AV385" s="29">
        <f t="shared" si="260"/>
        <v>-4.528332758488799E-3</v>
      </c>
      <c r="AW385" s="28">
        <f t="shared" si="261"/>
        <v>-1.8499581610840115</v>
      </c>
      <c r="AX385" s="31">
        <f t="shared" si="262"/>
        <v>1.5100661739875565</v>
      </c>
      <c r="AY385" s="28">
        <f t="shared" si="263"/>
        <v>31.011762674607816</v>
      </c>
      <c r="AZ385" s="8">
        <f t="shared" si="264"/>
        <v>-29.790223618707703</v>
      </c>
      <c r="BA385" s="8">
        <f t="shared" si="265"/>
        <v>-197.27431524864878</v>
      </c>
      <c r="BB385" s="8">
        <f t="shared" si="266"/>
        <v>-17.274315248648776</v>
      </c>
      <c r="BD385" s="32">
        <f t="shared" si="267"/>
        <v>-30</v>
      </c>
      <c r="BE385" s="32">
        <f t="shared" si="268"/>
        <v>-197</v>
      </c>
      <c r="BF385" s="32">
        <f t="shared" si="269"/>
        <v>-17</v>
      </c>
    </row>
    <row r="386" spans="22:58" x14ac:dyDescent="0.2">
      <c r="V386" s="27">
        <v>4.8200000000000403</v>
      </c>
      <c r="W386" s="32">
        <f t="shared" si="239"/>
        <v>660693.44800765836</v>
      </c>
      <c r="X386">
        <f t="shared" si="238"/>
        <v>-2.0749887507672389</v>
      </c>
      <c r="Y386" s="28">
        <f t="shared" si="240"/>
        <v>-64.317502692740888</v>
      </c>
      <c r="Z386" s="28">
        <f t="shared" si="241"/>
        <v>-89.965146409479388</v>
      </c>
      <c r="AA386" s="28">
        <f t="shared" si="242"/>
        <v>33.479306833617088</v>
      </c>
      <c r="AB386" s="28">
        <f t="shared" si="243"/>
        <v>-88.786080794340805</v>
      </c>
      <c r="AC386" s="28">
        <f t="shared" si="244"/>
        <v>1.1403253921852703</v>
      </c>
      <c r="AD386" s="28">
        <f t="shared" si="245"/>
        <v>28.721253516463328</v>
      </c>
      <c r="AE386" s="28">
        <f t="shared" si="246"/>
        <v>-31.772859217705761</v>
      </c>
      <c r="AF386" s="28">
        <f t="shared" si="247"/>
        <v>-150.02997368735686</v>
      </c>
      <c r="AG386" s="28">
        <f t="shared" si="235"/>
        <v>92.110410468749379</v>
      </c>
      <c r="AH386" s="28">
        <f t="shared" si="248"/>
        <v>-119.62530222795456</v>
      </c>
      <c r="AI386" s="28">
        <f t="shared" si="249"/>
        <v>-89.999940178469359</v>
      </c>
      <c r="AJ386" s="28">
        <f t="shared" si="250"/>
        <v>43.633407202860248</v>
      </c>
      <c r="AK386" s="28">
        <f t="shared" si="251"/>
        <v>89.622900976576062</v>
      </c>
      <c r="AL386" s="29">
        <f t="shared" si="252"/>
        <v>-13.379804742810911</v>
      </c>
      <c r="AM386" s="28">
        <f t="shared" si="253"/>
        <v>-77.625896051788459</v>
      </c>
      <c r="AN386" s="28">
        <f t="shared" si="254"/>
        <v>2.7387107008441518</v>
      </c>
      <c r="AO386" s="28">
        <f t="shared" si="255"/>
        <v>-78.002935253681756</v>
      </c>
      <c r="AP386">
        <f t="shared" si="236"/>
        <v>23.609121289162623</v>
      </c>
      <c r="AQ386">
        <f t="shared" si="237"/>
        <v>-26.020599913279625</v>
      </c>
      <c r="AR386" s="28">
        <f t="shared" si="256"/>
        <v>-31.445627140978612</v>
      </c>
      <c r="AS386" s="30">
        <f t="shared" si="257"/>
        <v>-228.03290894103861</v>
      </c>
      <c r="AT386" s="28">
        <f t="shared" si="258"/>
        <v>1.5744430393855968</v>
      </c>
      <c r="AU386" s="28">
        <f t="shared" si="259"/>
        <v>33.465842360044086</v>
      </c>
      <c r="AV386" s="29">
        <f t="shared" si="260"/>
        <v>-4.7416300452846746E-3</v>
      </c>
      <c r="AW386" s="28">
        <f t="shared" si="261"/>
        <v>-1.8930182266596955</v>
      </c>
      <c r="AX386" s="31">
        <f t="shared" si="262"/>
        <v>1.5697014093403121</v>
      </c>
      <c r="AY386" s="28">
        <f t="shared" si="263"/>
        <v>31.57282413338439</v>
      </c>
      <c r="AZ386" s="8">
        <f t="shared" si="264"/>
        <v>-29.875925731638301</v>
      </c>
      <c r="BA386" s="8">
        <f t="shared" si="265"/>
        <v>-196.46008480765423</v>
      </c>
      <c r="BB386" s="8">
        <f t="shared" si="266"/>
        <v>-16.460084807654226</v>
      </c>
      <c r="BD386" s="32">
        <f t="shared" si="267"/>
        <v>-30</v>
      </c>
      <c r="BE386" s="32">
        <f t="shared" si="268"/>
        <v>-196</v>
      </c>
      <c r="BF386" s="32">
        <f t="shared" si="269"/>
        <v>-16</v>
      </c>
    </row>
    <row r="387" spans="22:58" x14ac:dyDescent="0.2">
      <c r="V387" s="27">
        <v>4.83000000000004</v>
      </c>
      <c r="W387" s="32">
        <f t="shared" si="239"/>
        <v>676082.97539204429</v>
      </c>
      <c r="X387">
        <f t="shared" si="238"/>
        <v>-2.0749887507672389</v>
      </c>
      <c r="Y387" s="28">
        <f t="shared" si="240"/>
        <v>-64.517502620410923</v>
      </c>
      <c r="Z387" s="28">
        <f t="shared" si="241"/>
        <v>-89.965939773870218</v>
      </c>
      <c r="AA387" s="28">
        <f t="shared" si="242"/>
        <v>33.679219104840186</v>
      </c>
      <c r="AB387" s="28">
        <f t="shared" si="243"/>
        <v>-88.813704980718867</v>
      </c>
      <c r="AC387" s="28">
        <f t="shared" si="244"/>
        <v>1.1873354524632529</v>
      </c>
      <c r="AD387" s="28">
        <f t="shared" si="245"/>
        <v>29.280657522785095</v>
      </c>
      <c r="AE387" s="28">
        <f t="shared" si="246"/>
        <v>-31.725936813874718</v>
      </c>
      <c r="AF387" s="28">
        <f t="shared" si="247"/>
        <v>-149.49898723180397</v>
      </c>
      <c r="AG387" s="28">
        <f t="shared" si="235"/>
        <v>92.110410468749379</v>
      </c>
      <c r="AH387" s="28">
        <f t="shared" si="248"/>
        <v>-119.82530222795432</v>
      </c>
      <c r="AI387" s="28">
        <f t="shared" si="249"/>
        <v>-89.999941540173651</v>
      </c>
      <c r="AJ387" s="28">
        <f t="shared" si="250"/>
        <v>43.833398735889176</v>
      </c>
      <c r="AK387" s="28">
        <f t="shared" si="251"/>
        <v>89.631484558837826</v>
      </c>
      <c r="AL387" s="29">
        <f t="shared" si="252"/>
        <v>-13.570819349553435</v>
      </c>
      <c r="AM387" s="28">
        <f t="shared" si="253"/>
        <v>-77.899171468756848</v>
      </c>
      <c r="AN387" s="28">
        <f t="shared" si="254"/>
        <v>2.5476876271307951</v>
      </c>
      <c r="AO387" s="28">
        <f t="shared" si="255"/>
        <v>-78.267628450092673</v>
      </c>
      <c r="AP387">
        <f t="shared" si="236"/>
        <v>23.609121289162623</v>
      </c>
      <c r="AQ387">
        <f t="shared" si="237"/>
        <v>-26.020599913279625</v>
      </c>
      <c r="AR387" s="28">
        <f t="shared" si="256"/>
        <v>-31.589727810860925</v>
      </c>
      <c r="AS387" s="30">
        <f t="shared" si="257"/>
        <v>-227.76661568189664</v>
      </c>
      <c r="AT387" s="28">
        <f t="shared" si="258"/>
        <v>1.6362405495023684</v>
      </c>
      <c r="AU387" s="28">
        <f t="shared" si="259"/>
        <v>34.075438423639518</v>
      </c>
      <c r="AV387" s="29">
        <f t="shared" si="260"/>
        <v>-4.9649684961061173E-3</v>
      </c>
      <c r="AW387" s="28">
        <f t="shared" si="261"/>
        <v>-1.9370790752309117</v>
      </c>
      <c r="AX387" s="31">
        <f t="shared" si="262"/>
        <v>1.6312755810062622</v>
      </c>
      <c r="AY387" s="28">
        <f t="shared" si="263"/>
        <v>32.138359348408606</v>
      </c>
      <c r="AZ387" s="8">
        <f t="shared" si="264"/>
        <v>-29.958452229854664</v>
      </c>
      <c r="BA387" s="8">
        <f t="shared" si="265"/>
        <v>-195.62825633348803</v>
      </c>
      <c r="BB387" s="8">
        <f t="shared" si="266"/>
        <v>-15.628256333488025</v>
      </c>
      <c r="BD387" s="32">
        <f t="shared" si="267"/>
        <v>-30</v>
      </c>
      <c r="BE387" s="32">
        <f t="shared" si="268"/>
        <v>-196</v>
      </c>
      <c r="BF387" s="32">
        <f t="shared" si="269"/>
        <v>-16</v>
      </c>
    </row>
    <row r="388" spans="22:58" x14ac:dyDescent="0.2">
      <c r="V388" s="27">
        <v>4.8400000000000398</v>
      </c>
      <c r="W388" s="32">
        <f t="shared" si="239"/>
        <v>691830.97091900045</v>
      </c>
      <c r="X388">
        <f t="shared" si="238"/>
        <v>-2.0749887507672389</v>
      </c>
      <c r="Y388" s="28">
        <f t="shared" si="240"/>
        <v>-64.717502551336366</v>
      </c>
      <c r="Z388" s="28">
        <f t="shared" si="241"/>
        <v>-89.966715079095337</v>
      </c>
      <c r="AA388" s="28">
        <f t="shared" si="242"/>
        <v>33.879135322854339</v>
      </c>
      <c r="AB388" s="28">
        <f t="shared" si="243"/>
        <v>-88.840700896852667</v>
      </c>
      <c r="AC388" s="28">
        <f t="shared" si="244"/>
        <v>1.236021648265474</v>
      </c>
      <c r="AD388" s="28">
        <f t="shared" si="245"/>
        <v>29.846819797218149</v>
      </c>
      <c r="AE388" s="28">
        <f t="shared" si="246"/>
        <v>-31.677334330983786</v>
      </c>
      <c r="AF388" s="28">
        <f t="shared" si="247"/>
        <v>-148.96059617872984</v>
      </c>
      <c r="AG388" s="28">
        <f t="shared" ref="AG388:AG451" si="270">DC_gain_comp</f>
        <v>92.110410468749379</v>
      </c>
      <c r="AH388" s="28">
        <f t="shared" si="248"/>
        <v>-120.02530222795413</v>
      </c>
      <c r="AI388" s="28">
        <f t="shared" si="249"/>
        <v>-89.999942870881753</v>
      </c>
      <c r="AJ388" s="28">
        <f t="shared" si="250"/>
        <v>44.033390649979196</v>
      </c>
      <c r="AK388" s="28">
        <f t="shared" si="251"/>
        <v>89.639872770897327</v>
      </c>
      <c r="AL388" s="29">
        <f t="shared" si="252"/>
        <v>-13.762220976490948</v>
      </c>
      <c r="AM388" s="28">
        <f t="shared" si="253"/>
        <v>-78.166767511188198</v>
      </c>
      <c r="AN388" s="28">
        <f t="shared" si="254"/>
        <v>2.3562779142834991</v>
      </c>
      <c r="AO388" s="28">
        <f t="shared" si="255"/>
        <v>-78.526837611172624</v>
      </c>
      <c r="AP388">
        <f t="shared" ref="AP388:AP451" si="271">-20*LOG(GmPS*Rsns)</f>
        <v>23.609121289162623</v>
      </c>
      <c r="AQ388">
        <f t="shared" ref="AQ388:AQ451" si="272">20*LOG(Vref/Vout)</f>
        <v>-26.020599913279625</v>
      </c>
      <c r="AR388" s="28">
        <f t="shared" si="256"/>
        <v>-31.732535040817289</v>
      </c>
      <c r="AS388" s="30">
        <f t="shared" si="257"/>
        <v>-227.48743378990247</v>
      </c>
      <c r="AT388" s="28">
        <f t="shared" si="258"/>
        <v>1.7000216207481402</v>
      </c>
      <c r="AU388" s="28">
        <f t="shared" si="259"/>
        <v>34.69028019695979</v>
      </c>
      <c r="AV388" s="29">
        <f t="shared" si="260"/>
        <v>-5.1988202544978757E-3</v>
      </c>
      <c r="AW388" s="28">
        <f t="shared" si="261"/>
        <v>-1.9821638598729896</v>
      </c>
      <c r="AX388" s="31">
        <f t="shared" si="262"/>
        <v>1.6948228004936423</v>
      </c>
      <c r="AY388" s="28">
        <f t="shared" si="263"/>
        <v>32.7081163370868</v>
      </c>
      <c r="AZ388" s="8">
        <f t="shared" si="264"/>
        <v>-30.037712240323646</v>
      </c>
      <c r="BA388" s="8">
        <f t="shared" si="265"/>
        <v>-194.77931745281566</v>
      </c>
      <c r="BB388" s="8">
        <f t="shared" si="266"/>
        <v>-14.779317452815661</v>
      </c>
      <c r="BD388" s="32">
        <f t="shared" si="267"/>
        <v>-30</v>
      </c>
      <c r="BE388" s="32">
        <f t="shared" si="268"/>
        <v>-195</v>
      </c>
      <c r="BF388" s="32">
        <f t="shared" si="269"/>
        <v>-15</v>
      </c>
    </row>
    <row r="389" spans="22:58" x14ac:dyDescent="0.2">
      <c r="V389" s="27">
        <v>4.8500000000000396</v>
      </c>
      <c r="W389" s="32">
        <f t="shared" si="239"/>
        <v>707945.78438420314</v>
      </c>
      <c r="X389">
        <f t="shared" ref="X389:X452" si="273">DC_gain_power</f>
        <v>-2.0749887507672389</v>
      </c>
      <c r="Y389" s="28">
        <f t="shared" si="240"/>
        <v>-64.917502485370676</v>
      </c>
      <c r="Z389" s="28">
        <f t="shared" si="241"/>
        <v>-89.967472736230704</v>
      </c>
      <c r="AA389" s="28">
        <f t="shared" si="242"/>
        <v>34.07905531017019</v>
      </c>
      <c r="AB389" s="28">
        <f t="shared" si="243"/>
        <v>-88.867082808362269</v>
      </c>
      <c r="AC389" s="28">
        <f t="shared" si="244"/>
        <v>1.2864240519320915</v>
      </c>
      <c r="AD389" s="28">
        <f t="shared" si="245"/>
        <v>30.419598238756059</v>
      </c>
      <c r="AE389" s="28">
        <f t="shared" si="246"/>
        <v>-31.627011874035627</v>
      </c>
      <c r="AF389" s="28">
        <f t="shared" si="247"/>
        <v>-148.41495730583691</v>
      </c>
      <c r="AG389" s="28">
        <f t="shared" si="270"/>
        <v>92.110410468749379</v>
      </c>
      <c r="AH389" s="28">
        <f t="shared" si="248"/>
        <v>-120.22530222795393</v>
      </c>
      <c r="AI389" s="28">
        <f t="shared" si="249"/>
        <v>-89.999944171299248</v>
      </c>
      <c r="AJ389" s="28">
        <f t="shared" si="250"/>
        <v>44.233382927981062</v>
      </c>
      <c r="AK389" s="28">
        <f t="shared" si="251"/>
        <v>89.648070058856476</v>
      </c>
      <c r="AL389" s="29">
        <f t="shared" si="252"/>
        <v>-13.953993671937807</v>
      </c>
      <c r="AM389" s="28">
        <f t="shared" si="253"/>
        <v>-78.428779343875206</v>
      </c>
      <c r="AN389" s="28">
        <f t="shared" si="254"/>
        <v>2.1644974968387007</v>
      </c>
      <c r="AO389" s="28">
        <f t="shared" si="255"/>
        <v>-78.780653456317978</v>
      </c>
      <c r="AP389">
        <f t="shared" si="271"/>
        <v>23.609121289162623</v>
      </c>
      <c r="AQ389">
        <f t="shared" si="272"/>
        <v>-26.020599913279625</v>
      </c>
      <c r="AR389" s="28">
        <f t="shared" si="256"/>
        <v>-31.873993001313927</v>
      </c>
      <c r="AS389" s="30">
        <f t="shared" si="257"/>
        <v>-227.1956107621549</v>
      </c>
      <c r="AT389" s="28">
        <f t="shared" si="258"/>
        <v>1.7658196075096093</v>
      </c>
      <c r="AU389" s="28">
        <f t="shared" si="259"/>
        <v>35.310127262960705</v>
      </c>
      <c r="AV389" s="29">
        <f t="shared" si="260"/>
        <v>-5.4436796112509005E-3</v>
      </c>
      <c r="AW389" s="28">
        <f t="shared" si="261"/>
        <v>-2.0282962616842504</v>
      </c>
      <c r="AX389" s="31">
        <f t="shared" si="262"/>
        <v>1.7603759278983584</v>
      </c>
      <c r="AY389" s="28">
        <f t="shared" si="263"/>
        <v>33.281831001276458</v>
      </c>
      <c r="AZ389" s="8">
        <f t="shared" si="264"/>
        <v>-30.113617073415568</v>
      </c>
      <c r="BA389" s="8">
        <f t="shared" si="265"/>
        <v>-193.91377976087844</v>
      </c>
      <c r="BB389" s="8">
        <f t="shared" si="266"/>
        <v>-13.913779760878441</v>
      </c>
      <c r="BD389" s="32">
        <f t="shared" si="267"/>
        <v>-30</v>
      </c>
      <c r="BE389" s="32">
        <f t="shared" si="268"/>
        <v>-194</v>
      </c>
      <c r="BF389" s="32">
        <f t="shared" si="269"/>
        <v>-14</v>
      </c>
    </row>
    <row r="390" spans="22:58" x14ac:dyDescent="0.2">
      <c r="V390" s="27">
        <v>4.8600000000000403</v>
      </c>
      <c r="W390" s="32">
        <f t="shared" si="239"/>
        <v>724435.96007505804</v>
      </c>
      <c r="X390">
        <f t="shared" si="273"/>
        <v>-2.0749887507672389</v>
      </c>
      <c r="Y390" s="28">
        <f t="shared" si="240"/>
        <v>-65.117502422373946</v>
      </c>
      <c r="Z390" s="28">
        <f t="shared" si="241"/>
        <v>-89.968213146995097</v>
      </c>
      <c r="AA390" s="28">
        <f t="shared" si="242"/>
        <v>34.27897889727393</v>
      </c>
      <c r="AB390" s="28">
        <f t="shared" si="243"/>
        <v>-88.892864658513744</v>
      </c>
      <c r="AC390" s="28">
        <f t="shared" si="244"/>
        <v>1.3385823056506712</v>
      </c>
      <c r="AD390" s="28">
        <f t="shared" si="245"/>
        <v>30.998838572009813</v>
      </c>
      <c r="AE390" s="28">
        <f t="shared" si="246"/>
        <v>-31.574929970216576</v>
      </c>
      <c r="AF390" s="28">
        <f t="shared" si="247"/>
        <v>-147.86223923349903</v>
      </c>
      <c r="AG390" s="28">
        <f t="shared" si="270"/>
        <v>92.110410468749379</v>
      </c>
      <c r="AH390" s="28">
        <f t="shared" si="248"/>
        <v>-120.42530222795376</v>
      </c>
      <c r="AI390" s="28">
        <f t="shared" si="249"/>
        <v>-89.999945442115632</v>
      </c>
      <c r="AJ390" s="28">
        <f t="shared" si="250"/>
        <v>44.433375553517287</v>
      </c>
      <c r="AK390" s="28">
        <f t="shared" si="251"/>
        <v>89.656080767682795</v>
      </c>
      <c r="AL390" s="29">
        <f t="shared" si="252"/>
        <v>-14.146122080868684</v>
      </c>
      <c r="AM390" s="28">
        <f t="shared" si="253"/>
        <v>-78.685302034734349</v>
      </c>
      <c r="AN390" s="28">
        <f t="shared" si="254"/>
        <v>1.9723617134442168</v>
      </c>
      <c r="AO390" s="28">
        <f t="shared" si="255"/>
        <v>-79.029166709167185</v>
      </c>
      <c r="AP390">
        <f t="shared" si="271"/>
        <v>23.609121289162623</v>
      </c>
      <c r="AQ390">
        <f t="shared" si="272"/>
        <v>-26.020599913279625</v>
      </c>
      <c r="AR390" s="28">
        <f t="shared" si="256"/>
        <v>-32.01404688088936</v>
      </c>
      <c r="AS390" s="30">
        <f t="shared" si="257"/>
        <v>-226.89140594266621</v>
      </c>
      <c r="AT390" s="28">
        <f t="shared" si="258"/>
        <v>1.8336665213815113</v>
      </c>
      <c r="AU390" s="28">
        <f t="shared" si="259"/>
        <v>35.934727917847304</v>
      </c>
      <c r="AV390" s="29">
        <f t="shared" si="260"/>
        <v>-5.7000640381494241E-3</v>
      </c>
      <c r="AW390" s="28">
        <f t="shared" si="261"/>
        <v>-2.0755005012820504</v>
      </c>
      <c r="AX390" s="31">
        <f t="shared" si="262"/>
        <v>1.8279664573433618</v>
      </c>
      <c r="AY390" s="28">
        <f t="shared" si="263"/>
        <v>33.859227416565254</v>
      </c>
      <c r="AZ390" s="8">
        <f t="shared" si="264"/>
        <v>-30.186080423545999</v>
      </c>
      <c r="BA390" s="8">
        <f t="shared" si="265"/>
        <v>-193.03217852610095</v>
      </c>
      <c r="BB390" s="8">
        <f t="shared" si="266"/>
        <v>-13.03217852610095</v>
      </c>
      <c r="BD390" s="32">
        <f t="shared" si="267"/>
        <v>-30</v>
      </c>
      <c r="BE390" s="32">
        <f t="shared" si="268"/>
        <v>-193</v>
      </c>
      <c r="BF390" s="32">
        <f t="shared" si="269"/>
        <v>-13</v>
      </c>
    </row>
    <row r="391" spans="22:58" x14ac:dyDescent="0.2">
      <c r="V391" s="27">
        <v>4.8700000000000401</v>
      </c>
      <c r="W391" s="32">
        <f t="shared" si="239"/>
        <v>741310.24130098708</v>
      </c>
      <c r="X391">
        <f t="shared" si="273"/>
        <v>-2.0749887507672389</v>
      </c>
      <c r="Y391" s="28">
        <f t="shared" si="240"/>
        <v>-65.317502362212508</v>
      </c>
      <c r="Z391" s="28">
        <f t="shared" si="241"/>
        <v>-89.968936703963124</v>
      </c>
      <c r="AA391" s="28">
        <f t="shared" si="242"/>
        <v>34.478905922269433</v>
      </c>
      <c r="AB391" s="28">
        <f t="shared" si="243"/>
        <v>-88.918060075398799</v>
      </c>
      <c r="AC391" s="28">
        <f t="shared" si="244"/>
        <v>1.3925355154167209</v>
      </c>
      <c r="AD391" s="28">
        <f t="shared" si="245"/>
        <v>31.584374277627038</v>
      </c>
      <c r="AE391" s="28">
        <f t="shared" si="246"/>
        <v>-31.521049675293586</v>
      </c>
      <c r="AF391" s="28">
        <f t="shared" si="247"/>
        <v>-147.3026225017349</v>
      </c>
      <c r="AG391" s="28">
        <f t="shared" si="270"/>
        <v>92.110410468749379</v>
      </c>
      <c r="AH391" s="28">
        <f t="shared" si="248"/>
        <v>-120.62530222795358</v>
      </c>
      <c r="AI391" s="28">
        <f t="shared" si="249"/>
        <v>-89.999946684004698</v>
      </c>
      <c r="AJ391" s="28">
        <f t="shared" si="250"/>
        <v>44.633368510947363</v>
      </c>
      <c r="AK391" s="28">
        <f t="shared" si="251"/>
        <v>89.663909143506658</v>
      </c>
      <c r="AL391" s="29">
        <f t="shared" si="252"/>
        <v>-14.338591427780775</v>
      </c>
      <c r="AM391" s="28">
        <f t="shared" si="253"/>
        <v>-78.936430439982999</v>
      </c>
      <c r="AN391" s="28">
        <f t="shared" si="254"/>
        <v>1.7798853239623842</v>
      </c>
      <c r="AO391" s="28">
        <f t="shared" si="255"/>
        <v>-79.272467980481039</v>
      </c>
      <c r="AP391">
        <f t="shared" si="271"/>
        <v>23.609121289162623</v>
      </c>
      <c r="AQ391">
        <f t="shared" si="272"/>
        <v>-26.020599913279625</v>
      </c>
      <c r="AR391" s="28">
        <f t="shared" si="256"/>
        <v>-32.152642975448202</v>
      </c>
      <c r="AS391" s="30">
        <f t="shared" si="257"/>
        <v>-226.57509048221596</v>
      </c>
      <c r="AT391" s="28">
        <f t="shared" si="258"/>
        <v>1.9035929193250543</v>
      </c>
      <c r="AU391" s="28">
        <f t="shared" si="259"/>
        <v>36.563819528754713</v>
      </c>
      <c r="AV391" s="29">
        <f t="shared" si="260"/>
        <v>-5.9685152694556433E-3</v>
      </c>
      <c r="AW391" s="28">
        <f t="shared" si="261"/>
        <v>-2.1238013505095554</v>
      </c>
      <c r="AX391" s="31">
        <f t="shared" si="262"/>
        <v>1.8976244040555985</v>
      </c>
      <c r="AY391" s="28">
        <f t="shared" si="263"/>
        <v>34.440018178245161</v>
      </c>
      <c r="AZ391" s="8">
        <f t="shared" si="264"/>
        <v>-30.255018571392604</v>
      </c>
      <c r="BA391" s="8">
        <f t="shared" si="265"/>
        <v>-192.13507230397079</v>
      </c>
      <c r="BB391" s="8">
        <f t="shared" si="266"/>
        <v>-12.135072303970787</v>
      </c>
      <c r="BD391" s="32">
        <f t="shared" si="267"/>
        <v>-30</v>
      </c>
      <c r="BE391" s="32">
        <f t="shared" si="268"/>
        <v>-192</v>
      </c>
      <c r="BF391" s="32">
        <f t="shared" si="269"/>
        <v>-12</v>
      </c>
    </row>
    <row r="392" spans="22:58" x14ac:dyDescent="0.2">
      <c r="V392" s="27">
        <v>4.8800000000000399</v>
      </c>
      <c r="W392" s="32">
        <f t="shared" si="239"/>
        <v>758577.57502925477</v>
      </c>
      <c r="X392">
        <f t="shared" si="273"/>
        <v>-2.0749887507672389</v>
      </c>
      <c r="Y392" s="28">
        <f t="shared" si="240"/>
        <v>-65.517502304758793</v>
      </c>
      <c r="Z392" s="28">
        <f t="shared" si="241"/>
        <v>-89.969643790773333</v>
      </c>
      <c r="AA392" s="28">
        <f t="shared" si="242"/>
        <v>34.67883623053649</v>
      </c>
      <c r="AB392" s="28">
        <f t="shared" si="243"/>
        <v>-88.942682378961521</v>
      </c>
      <c r="AC392" s="28">
        <f t="shared" si="244"/>
        <v>1.4483221421808037</v>
      </c>
      <c r="AD392" s="28">
        <f t="shared" si="245"/>
        <v>32.176026568130922</v>
      </c>
      <c r="AE392" s="28">
        <f t="shared" si="246"/>
        <v>-31.465332682808732</v>
      </c>
      <c r="AF392" s="28">
        <f t="shared" si="247"/>
        <v>-146.73629960160395</v>
      </c>
      <c r="AG392" s="28">
        <f t="shared" si="270"/>
        <v>92.110410468749379</v>
      </c>
      <c r="AH392" s="28">
        <f t="shared" si="248"/>
        <v>-120.82530222795342</v>
      </c>
      <c r="AI392" s="28">
        <f t="shared" si="249"/>
        <v>-89.999947897624921</v>
      </c>
      <c r="AJ392" s="28">
        <f t="shared" si="250"/>
        <v>44.833361785334624</v>
      </c>
      <c r="AK392" s="28">
        <f t="shared" si="251"/>
        <v>89.67155933586676</v>
      </c>
      <c r="AL392" s="29">
        <f t="shared" si="252"/>
        <v>-14.531387499587476</v>
      </c>
      <c r="AM392" s="28">
        <f t="shared" si="253"/>
        <v>-79.182259097657067</v>
      </c>
      <c r="AN392" s="28">
        <f t="shared" si="254"/>
        <v>1.5870825265431119</v>
      </c>
      <c r="AO392" s="28">
        <f t="shared" si="255"/>
        <v>-79.510647659415227</v>
      </c>
      <c r="AP392">
        <f t="shared" si="271"/>
        <v>23.609121289162623</v>
      </c>
      <c r="AQ392">
        <f t="shared" si="272"/>
        <v>-26.020599913279625</v>
      </c>
      <c r="AR392" s="28">
        <f t="shared" si="256"/>
        <v>-32.289728780382625</v>
      </c>
      <c r="AS392" s="30">
        <f t="shared" si="257"/>
        <v>-226.24694726101916</v>
      </c>
      <c r="AT392" s="28">
        <f t="shared" si="258"/>
        <v>1.9756277942726119</v>
      </c>
      <c r="AU392" s="28">
        <f t="shared" si="259"/>
        <v>37.197128948285496</v>
      </c>
      <c r="AV392" s="29">
        <f t="shared" si="260"/>
        <v>-6.2496004333316632E-3</v>
      </c>
      <c r="AW392" s="28">
        <f t="shared" si="261"/>
        <v>-2.1732241443542137</v>
      </c>
      <c r="AX392" s="31">
        <f t="shared" si="262"/>
        <v>1.9693781938392803</v>
      </c>
      <c r="AY392" s="28">
        <f t="shared" si="263"/>
        <v>35.023904803931281</v>
      </c>
      <c r="AZ392" s="8">
        <f t="shared" si="264"/>
        <v>-30.320350586543345</v>
      </c>
      <c r="BA392" s="8">
        <f t="shared" si="265"/>
        <v>-191.22304245708787</v>
      </c>
      <c r="BB392" s="8">
        <f t="shared" si="266"/>
        <v>-11.223042457087871</v>
      </c>
      <c r="BD392" s="32">
        <f t="shared" si="267"/>
        <v>-30</v>
      </c>
      <c r="BE392" s="32">
        <f t="shared" si="268"/>
        <v>-191</v>
      </c>
      <c r="BF392" s="32">
        <f t="shared" si="269"/>
        <v>-11</v>
      </c>
    </row>
    <row r="393" spans="22:58" x14ac:dyDescent="0.2">
      <c r="V393" s="27">
        <v>4.8900000000000396</v>
      </c>
      <c r="W393" s="32">
        <f t="shared" si="239"/>
        <v>776247.11662876303</v>
      </c>
      <c r="X393">
        <f t="shared" si="273"/>
        <v>-2.0749887507672389</v>
      </c>
      <c r="Y393" s="28">
        <f t="shared" si="240"/>
        <v>-65.717502249890899</v>
      </c>
      <c r="Z393" s="28">
        <f t="shared" si="241"/>
        <v>-89.970334782331662</v>
      </c>
      <c r="AA393" s="28">
        <f t="shared" si="242"/>
        <v>34.878769674404204</v>
      </c>
      <c r="AB393" s="28">
        <f t="shared" si="243"/>
        <v>-88.966744587874999</v>
      </c>
      <c r="AC393" s="28">
        <f t="shared" si="244"/>
        <v>1.5059798906763386</v>
      </c>
      <c r="AD393" s="28">
        <f t="shared" si="245"/>
        <v>32.773604411755329</v>
      </c>
      <c r="AE393" s="28">
        <f t="shared" si="246"/>
        <v>-31.407741435577588</v>
      </c>
      <c r="AF393" s="28">
        <f t="shared" si="247"/>
        <v>-146.16347495845133</v>
      </c>
      <c r="AG393" s="28">
        <f t="shared" si="270"/>
        <v>92.110410468749379</v>
      </c>
      <c r="AH393" s="28">
        <f t="shared" si="248"/>
        <v>-121.02530222795323</v>
      </c>
      <c r="AI393" s="28">
        <f t="shared" si="249"/>
        <v>-89.999949083619768</v>
      </c>
      <c r="AJ393" s="28">
        <f t="shared" si="250"/>
        <v>45.033355362414589</v>
      </c>
      <c r="AK393" s="28">
        <f t="shared" si="251"/>
        <v>89.679035399904649</v>
      </c>
      <c r="AL393" s="29">
        <f t="shared" si="252"/>
        <v>-14.724496628593453</v>
      </c>
      <c r="AM393" s="28">
        <f t="shared" si="253"/>
        <v>-79.422882129093637</v>
      </c>
      <c r="AN393" s="28">
        <f t="shared" si="254"/>
        <v>1.3939669746172818</v>
      </c>
      <c r="AO393" s="28">
        <f t="shared" si="255"/>
        <v>-79.743795812808756</v>
      </c>
      <c r="AP393">
        <f t="shared" si="271"/>
        <v>23.609121289162623</v>
      </c>
      <c r="AQ393">
        <f t="shared" si="272"/>
        <v>-26.020599913279625</v>
      </c>
      <c r="AR393" s="28">
        <f t="shared" si="256"/>
        <v>-32.425253085077308</v>
      </c>
      <c r="AS393" s="30">
        <f t="shared" si="257"/>
        <v>-225.90727077126007</v>
      </c>
      <c r="AT393" s="28">
        <f t="shared" si="258"/>
        <v>2.0497984689514364</v>
      </c>
      <c r="AU393" s="28">
        <f t="shared" si="259"/>
        <v>37.83437298535091</v>
      </c>
      <c r="AV393" s="29">
        <f t="shared" si="260"/>
        <v>-6.5439132354174825E-3</v>
      </c>
      <c r="AW393" s="28">
        <f t="shared" si="261"/>
        <v>-2.2237947930784761</v>
      </c>
      <c r="AX393" s="31">
        <f t="shared" si="262"/>
        <v>2.0432545557160187</v>
      </c>
      <c r="AY393" s="28">
        <f t="shared" si="263"/>
        <v>35.610578192272435</v>
      </c>
      <c r="AZ393" s="8">
        <f t="shared" si="264"/>
        <v>-30.38199852936129</v>
      </c>
      <c r="BA393" s="8">
        <f t="shared" si="265"/>
        <v>-190.29669257898763</v>
      </c>
      <c r="BB393" s="8">
        <f t="shared" si="266"/>
        <v>-10.296692578987631</v>
      </c>
      <c r="BD393" s="32">
        <f t="shared" si="267"/>
        <v>-30</v>
      </c>
      <c r="BE393" s="32">
        <f t="shared" si="268"/>
        <v>-190</v>
      </c>
      <c r="BF393" s="32">
        <f t="shared" si="269"/>
        <v>-10</v>
      </c>
    </row>
    <row r="394" spans="22:58" x14ac:dyDescent="0.2">
      <c r="V394" s="27">
        <v>4.9000000000000403</v>
      </c>
      <c r="W394" s="32">
        <f t="shared" si="239"/>
        <v>794328.23472435586</v>
      </c>
      <c r="X394">
        <f t="shared" si="273"/>
        <v>-2.0749887507672389</v>
      </c>
      <c r="Y394" s="28">
        <f t="shared" si="240"/>
        <v>-65.917502197492496</v>
      </c>
      <c r="Z394" s="28">
        <f t="shared" si="241"/>
        <v>-89.971010045010146</v>
      </c>
      <c r="AA394" s="28">
        <f t="shared" si="242"/>
        <v>35.078706112839178</v>
      </c>
      <c r="AB394" s="28">
        <f t="shared" si="243"/>
        <v>-88.990259426270541</v>
      </c>
      <c r="AC394" s="28">
        <f t="shared" si="244"/>
        <v>1.5655455964725709</v>
      </c>
      <c r="AD394" s="28">
        <f t="shared" si="245"/>
        <v>33.376904606610857</v>
      </c>
      <c r="AE394" s="28">
        <f t="shared" si="246"/>
        <v>-31.348239238947979</v>
      </c>
      <c r="AF394" s="28">
        <f t="shared" si="247"/>
        <v>-145.58436486466982</v>
      </c>
      <c r="AG394" s="28">
        <f t="shared" si="270"/>
        <v>92.110410468749379</v>
      </c>
      <c r="AH394" s="28">
        <f t="shared" si="248"/>
        <v>-121.22530222795308</v>
      </c>
      <c r="AI394" s="28">
        <f t="shared" si="249"/>
        <v>-89.999950242618084</v>
      </c>
      <c r="AJ394" s="28">
        <f t="shared" si="250"/>
        <v>45.233349228564741</v>
      </c>
      <c r="AK394" s="28">
        <f t="shared" si="251"/>
        <v>89.686341298509561</v>
      </c>
      <c r="AL394" s="29">
        <f t="shared" si="252"/>
        <v>-14.917905675596288</v>
      </c>
      <c r="AM394" s="28">
        <f t="shared" si="253"/>
        <v>-79.65839314800867</v>
      </c>
      <c r="AN394" s="28">
        <f t="shared" si="254"/>
        <v>1.2005517937647525</v>
      </c>
      <c r="AO394" s="28">
        <f t="shared" si="255"/>
        <v>-79.972002092117194</v>
      </c>
      <c r="AP394">
        <f t="shared" si="271"/>
        <v>23.609121289162623</v>
      </c>
      <c r="AQ394">
        <f t="shared" si="272"/>
        <v>-26.020599913279625</v>
      </c>
      <c r="AR394" s="28">
        <f t="shared" si="256"/>
        <v>-32.559166069300232</v>
      </c>
      <c r="AS394" s="30">
        <f t="shared" si="257"/>
        <v>-225.55636695678703</v>
      </c>
      <c r="AT394" s="28">
        <f t="shared" si="258"/>
        <v>2.1261304937027297</v>
      </c>
      <c r="AU394" s="28">
        <f t="shared" si="259"/>
        <v>38.475258931245833</v>
      </c>
      <c r="AV394" s="29">
        <f t="shared" si="260"/>
        <v>-6.8520751969166306E-3</v>
      </c>
      <c r="AW394" s="28">
        <f t="shared" si="261"/>
        <v>-2.2755397945631715</v>
      </c>
      <c r="AX394" s="31">
        <f t="shared" si="262"/>
        <v>2.1192784185058131</v>
      </c>
      <c r="AY394" s="28">
        <f t="shared" si="263"/>
        <v>36.19971913668266</v>
      </c>
      <c r="AZ394" s="8">
        <f t="shared" si="264"/>
        <v>-30.439887650794418</v>
      </c>
      <c r="BA394" s="8">
        <f t="shared" si="265"/>
        <v>-189.35664782010437</v>
      </c>
      <c r="BB394" s="8">
        <f t="shared" si="266"/>
        <v>-9.3566478201043708</v>
      </c>
      <c r="BD394" s="32">
        <f t="shared" si="267"/>
        <v>-30</v>
      </c>
      <c r="BE394" s="32">
        <f t="shared" si="268"/>
        <v>-189</v>
      </c>
      <c r="BF394" s="32">
        <f t="shared" si="269"/>
        <v>-9</v>
      </c>
    </row>
    <row r="395" spans="22:58" x14ac:dyDescent="0.2">
      <c r="V395" s="27">
        <v>4.9100000000000401</v>
      </c>
      <c r="W395" s="32">
        <f t="shared" si="239"/>
        <v>812830.51616417523</v>
      </c>
      <c r="X395">
        <f t="shared" si="273"/>
        <v>-2.0749887507672389</v>
      </c>
      <c r="Y395" s="28">
        <f t="shared" si="240"/>
        <v>-66.117502147452399</v>
      </c>
      <c r="Z395" s="28">
        <f t="shared" si="241"/>
        <v>-89.971669936841266</v>
      </c>
      <c r="AA395" s="28">
        <f t="shared" si="242"/>
        <v>35.278645411147394</v>
      </c>
      <c r="AB395" s="28">
        <f t="shared" si="243"/>
        <v>-89.013239330322278</v>
      </c>
      <c r="AC395" s="28">
        <f t="shared" si="244"/>
        <v>1.6270551118444887</v>
      </c>
      <c r="AD395" s="28">
        <f t="shared" si="245"/>
        <v>33.985711907227163</v>
      </c>
      <c r="AE395" s="28">
        <f t="shared" si="246"/>
        <v>-31.286790375227749</v>
      </c>
      <c r="AF395" s="28">
        <f t="shared" si="247"/>
        <v>-144.99919735993637</v>
      </c>
      <c r="AG395" s="28">
        <f t="shared" si="270"/>
        <v>92.110410468749379</v>
      </c>
      <c r="AH395" s="28">
        <f t="shared" si="248"/>
        <v>-121.42530222795294</v>
      </c>
      <c r="AI395" s="28">
        <f t="shared" si="249"/>
        <v>-89.999951375234389</v>
      </c>
      <c r="AJ395" s="28">
        <f t="shared" si="250"/>
        <v>45.433343370775503</v>
      </c>
      <c r="AK395" s="28">
        <f t="shared" si="251"/>
        <v>89.693480904414784</v>
      </c>
      <c r="AL395" s="29">
        <f t="shared" si="252"/>
        <v>-15.111602013154384</v>
      </c>
      <c r="AM395" s="28">
        <f t="shared" si="253"/>
        <v>-79.888885176802916</v>
      </c>
      <c r="AN395" s="28">
        <f t="shared" si="254"/>
        <v>1.0068495984175581</v>
      </c>
      <c r="AO395" s="28">
        <f t="shared" si="255"/>
        <v>-80.19535564762252</v>
      </c>
      <c r="AP395">
        <f t="shared" si="271"/>
        <v>23.609121289162623</v>
      </c>
      <c r="AQ395">
        <f t="shared" si="272"/>
        <v>-26.020599913279625</v>
      </c>
      <c r="AR395" s="28">
        <f t="shared" si="256"/>
        <v>-32.691419400927195</v>
      </c>
      <c r="AS395" s="30">
        <f t="shared" si="257"/>
        <v>-225.19455300755891</v>
      </c>
      <c r="AT395" s="28">
        <f t="shared" si="258"/>
        <v>2.2046475490667126</v>
      </c>
      <c r="AU395" s="28">
        <f t="shared" si="259"/>
        <v>39.119485139354971</v>
      </c>
      <c r="AV395" s="29">
        <f t="shared" si="260"/>
        <v>-7.1747369496495978E-3</v>
      </c>
      <c r="AW395" s="28">
        <f t="shared" si="261"/>
        <v>-2.3284862468634855</v>
      </c>
      <c r="AX395" s="31">
        <f t="shared" si="262"/>
        <v>2.1974728121170628</v>
      </c>
      <c r="AY395" s="28">
        <f t="shared" si="263"/>
        <v>36.790998892491487</v>
      </c>
      <c r="AZ395" s="8">
        <f t="shared" si="264"/>
        <v>-30.493946588810132</v>
      </c>
      <c r="BA395" s="8">
        <f t="shared" si="265"/>
        <v>-188.40355411506744</v>
      </c>
      <c r="BB395" s="8">
        <f t="shared" si="266"/>
        <v>-8.4035541150674362</v>
      </c>
      <c r="BD395" s="32">
        <f t="shared" si="267"/>
        <v>-30</v>
      </c>
      <c r="BE395" s="32">
        <f t="shared" si="268"/>
        <v>-188</v>
      </c>
      <c r="BF395" s="32">
        <f t="shared" si="269"/>
        <v>-8</v>
      </c>
    </row>
    <row r="396" spans="22:58" x14ac:dyDescent="0.2">
      <c r="V396" s="27">
        <v>4.9200000000000399</v>
      </c>
      <c r="W396" s="32">
        <f t="shared" si="239"/>
        <v>831763.77110274858</v>
      </c>
      <c r="X396">
        <f t="shared" si="273"/>
        <v>-2.0749887507672389</v>
      </c>
      <c r="Y396" s="28">
        <f t="shared" si="240"/>
        <v>-66.31750209966448</v>
      </c>
      <c r="Z396" s="28">
        <f t="shared" si="241"/>
        <v>-89.972314807707718</v>
      </c>
      <c r="AA396" s="28">
        <f t="shared" si="242"/>
        <v>35.478587440689765</v>
      </c>
      <c r="AB396" s="28">
        <f t="shared" si="243"/>
        <v>-89.035696454689969</v>
      </c>
      <c r="AC396" s="28">
        <f t="shared" si="244"/>
        <v>1.6905431910956661</v>
      </c>
      <c r="AD396" s="28">
        <f t="shared" si="245"/>
        <v>34.599799205189854</v>
      </c>
      <c r="AE396" s="28">
        <f t="shared" si="246"/>
        <v>-31.223360218646281</v>
      </c>
      <c r="AF396" s="28">
        <f t="shared" si="247"/>
        <v>-144.40821205720783</v>
      </c>
      <c r="AG396" s="28">
        <f t="shared" si="270"/>
        <v>92.110410468749379</v>
      </c>
      <c r="AH396" s="28">
        <f t="shared" si="248"/>
        <v>-121.6253022279528</v>
      </c>
      <c r="AI396" s="28">
        <f t="shared" si="249"/>
        <v>-89.999952482069162</v>
      </c>
      <c r="AJ396" s="28">
        <f t="shared" si="250"/>
        <v>45.633337776622838</v>
      </c>
      <c r="AK396" s="28">
        <f t="shared" si="251"/>
        <v>89.700458002246492</v>
      </c>
      <c r="AL396" s="29">
        <f t="shared" si="252"/>
        <v>-15.305573509056973</v>
      </c>
      <c r="AM396" s="28">
        <f t="shared" si="253"/>
        <v>-80.114450569737073</v>
      </c>
      <c r="AN396" s="28">
        <f t="shared" si="254"/>
        <v>0.8128725083624424</v>
      </c>
      <c r="AO396" s="28">
        <f t="shared" si="255"/>
        <v>-80.413945049559743</v>
      </c>
      <c r="AP396">
        <f t="shared" si="271"/>
        <v>23.609121289162623</v>
      </c>
      <c r="AQ396">
        <f t="shared" si="272"/>
        <v>-26.020599913279625</v>
      </c>
      <c r="AR396" s="28">
        <f t="shared" si="256"/>
        <v>-32.821966334400841</v>
      </c>
      <c r="AS396" s="30">
        <f t="shared" si="257"/>
        <v>-224.82215710676758</v>
      </c>
      <c r="AT396" s="28">
        <f t="shared" si="258"/>
        <v>2.2853713538897042</v>
      </c>
      <c r="AU396" s="28">
        <f t="shared" si="259"/>
        <v>39.766741656357027</v>
      </c>
      <c r="AV396" s="29">
        <f t="shared" si="260"/>
        <v>-7.5125795906216862E-3</v>
      </c>
      <c r="AW396" s="28">
        <f t="shared" si="261"/>
        <v>-2.3826618609773331</v>
      </c>
      <c r="AX396" s="31">
        <f t="shared" si="262"/>
        <v>2.2778587742990823</v>
      </c>
      <c r="AY396" s="28">
        <f t="shared" si="263"/>
        <v>37.384079795379691</v>
      </c>
      <c r="AZ396" s="8">
        <f t="shared" si="264"/>
        <v>-30.544107560101757</v>
      </c>
      <c r="BA396" s="8">
        <f t="shared" si="265"/>
        <v>-187.43807731138787</v>
      </c>
      <c r="BB396" s="8">
        <f t="shared" si="266"/>
        <v>-7.4380773113878718</v>
      </c>
      <c r="BD396" s="32">
        <f t="shared" si="267"/>
        <v>-31</v>
      </c>
      <c r="BE396" s="32">
        <f t="shared" si="268"/>
        <v>-187</v>
      </c>
      <c r="BF396" s="32">
        <f t="shared" si="269"/>
        <v>-7</v>
      </c>
    </row>
    <row r="397" spans="22:58" x14ac:dyDescent="0.2">
      <c r="V397" s="27">
        <v>4.9300000000000397</v>
      </c>
      <c r="W397" s="32">
        <f t="shared" si="239"/>
        <v>851138.03820245573</v>
      </c>
      <c r="X397">
        <f t="shared" si="273"/>
        <v>-2.0749887507672389</v>
      </c>
      <c r="Y397" s="28">
        <f t="shared" si="240"/>
        <v>-66.517502054027361</v>
      </c>
      <c r="Z397" s="28">
        <f t="shared" si="241"/>
        <v>-89.972944999527897</v>
      </c>
      <c r="AA397" s="28">
        <f t="shared" si="242"/>
        <v>35.678532078610161</v>
      </c>
      <c r="AB397" s="28">
        <f t="shared" si="243"/>
        <v>-89.057642678822504</v>
      </c>
      <c r="AC397" s="28">
        <f t="shared" si="244"/>
        <v>1.7560433760092895</v>
      </c>
      <c r="AD397" s="28">
        <f t="shared" si="245"/>
        <v>35.218927765216954</v>
      </c>
      <c r="AE397" s="28">
        <f t="shared" si="246"/>
        <v>-31.157915350175145</v>
      </c>
      <c r="AF397" s="28">
        <f t="shared" si="247"/>
        <v>-143.81165991313344</v>
      </c>
      <c r="AG397" s="28">
        <f t="shared" si="270"/>
        <v>92.110410468749379</v>
      </c>
      <c r="AH397" s="28">
        <f t="shared" si="248"/>
        <v>-121.82530222795266</v>
      </c>
      <c r="AI397" s="28">
        <f t="shared" si="249"/>
        <v>-89.999953563709326</v>
      </c>
      <c r="AJ397" s="28">
        <f t="shared" si="250"/>
        <v>45.83333243424179</v>
      </c>
      <c r="AK397" s="28">
        <f t="shared" si="251"/>
        <v>89.707276290526124</v>
      </c>
      <c r="AL397" s="29">
        <f t="shared" si="252"/>
        <v>-15.499808510026895</v>
      </c>
      <c r="AM397" s="28">
        <f t="shared" si="253"/>
        <v>-80.335180942623424</v>
      </c>
      <c r="AN397" s="28">
        <f t="shared" si="254"/>
        <v>0.61863216501161133</v>
      </c>
      <c r="AO397" s="28">
        <f t="shared" si="255"/>
        <v>-80.627858215806626</v>
      </c>
      <c r="AP397">
        <f t="shared" si="271"/>
        <v>23.609121289162623</v>
      </c>
      <c r="AQ397">
        <f t="shared" si="272"/>
        <v>-26.020599913279625</v>
      </c>
      <c r="AR397" s="28">
        <f t="shared" si="256"/>
        <v>-32.950761809280536</v>
      </c>
      <c r="AS397" s="30">
        <f t="shared" si="257"/>
        <v>-224.43951812894005</v>
      </c>
      <c r="AT397" s="28">
        <f t="shared" si="258"/>
        <v>2.3683215796843928</v>
      </c>
      <c r="AU397" s="28">
        <f t="shared" si="259"/>
        <v>40.416710902261165</v>
      </c>
      <c r="AV397" s="29">
        <f t="shared" si="260"/>
        <v>-7.8663160987508564E-3</v>
      </c>
      <c r="AW397" s="28">
        <f t="shared" si="261"/>
        <v>-2.4380949738253297</v>
      </c>
      <c r="AX397" s="31">
        <f t="shared" si="262"/>
        <v>2.3604552635856422</v>
      </c>
      <c r="AY397" s="28">
        <f t="shared" si="263"/>
        <v>37.978615928435836</v>
      </c>
      <c r="AZ397" s="8">
        <f t="shared" si="264"/>
        <v>-30.590306545694894</v>
      </c>
      <c r="BA397" s="8">
        <f t="shared" si="265"/>
        <v>-186.46090220050422</v>
      </c>
      <c r="BB397" s="8">
        <f t="shared" si="266"/>
        <v>-6.460902200504222</v>
      </c>
      <c r="BD397" s="32">
        <f t="shared" si="267"/>
        <v>-31</v>
      </c>
      <c r="BE397" s="32">
        <f t="shared" si="268"/>
        <v>-186</v>
      </c>
      <c r="BF397" s="32">
        <f t="shared" si="269"/>
        <v>-6</v>
      </c>
    </row>
    <row r="398" spans="22:58" x14ac:dyDescent="0.2">
      <c r="V398" s="27">
        <v>4.9400000000000404</v>
      </c>
      <c r="W398" s="32">
        <f t="shared" si="239"/>
        <v>870963.5899561618</v>
      </c>
      <c r="X398">
        <f t="shared" si="273"/>
        <v>-2.0749887507672389</v>
      </c>
      <c r="Y398" s="28">
        <f t="shared" si="240"/>
        <v>-66.717502010444264</v>
      </c>
      <c r="Z398" s="28">
        <f t="shared" si="241"/>
        <v>-89.973560846437238</v>
      </c>
      <c r="AA398" s="28">
        <f t="shared" si="242"/>
        <v>35.878479207575786</v>
      </c>
      <c r="AB398" s="28">
        <f t="shared" si="243"/>
        <v>-89.079089613124907</v>
      </c>
      <c r="AC398" s="28">
        <f t="shared" si="244"/>
        <v>1.823587882136972</v>
      </c>
      <c r="AD398" s="28">
        <f t="shared" si="245"/>
        <v>35.84284751761372</v>
      </c>
      <c r="AE398" s="28">
        <f t="shared" si="246"/>
        <v>-31.090423671498737</v>
      </c>
      <c r="AF398" s="28">
        <f t="shared" si="247"/>
        <v>-143.2098029419484</v>
      </c>
      <c r="AG398" s="28">
        <f t="shared" si="270"/>
        <v>92.110410468749379</v>
      </c>
      <c r="AH398" s="28">
        <f t="shared" si="248"/>
        <v>-122.02530222795254</v>
      </c>
      <c r="AI398" s="28">
        <f t="shared" si="249"/>
        <v>-89.99995462072836</v>
      </c>
      <c r="AJ398" s="28">
        <f t="shared" si="250"/>
        <v>46.033327332301369</v>
      </c>
      <c r="AK398" s="28">
        <f t="shared" si="251"/>
        <v>89.713939383627491</v>
      </c>
      <c r="AL398" s="29">
        <f t="shared" si="252"/>
        <v>-15.694295825683543</v>
      </c>
      <c r="AM398" s="28">
        <f t="shared" si="253"/>
        <v>-80.551167108690393</v>
      </c>
      <c r="AN398" s="28">
        <f t="shared" si="254"/>
        <v>0.42413974741466731</v>
      </c>
      <c r="AO398" s="28">
        <f t="shared" si="255"/>
        <v>-80.837182345791263</v>
      </c>
      <c r="AP398">
        <f t="shared" si="271"/>
        <v>23.609121289162623</v>
      </c>
      <c r="AQ398">
        <f t="shared" si="272"/>
        <v>-26.020599913279625</v>
      </c>
      <c r="AR398" s="28">
        <f t="shared" si="256"/>
        <v>-33.077762548201072</v>
      </c>
      <c r="AS398" s="30">
        <f t="shared" si="257"/>
        <v>-224.04698528773966</v>
      </c>
      <c r="AT398" s="28">
        <f t="shared" si="258"/>
        <v>2.4535157719407117</v>
      </c>
      <c r="AU398" s="28">
        <f t="shared" si="259"/>
        <v>41.069068396096604</v>
      </c>
      <c r="AV398" s="29">
        <f t="shared" si="260"/>
        <v>-8.2366928165477239E-3</v>
      </c>
      <c r="AW398" s="28">
        <f t="shared" si="261"/>
        <v>-2.4948145614413195</v>
      </c>
      <c r="AX398" s="31">
        <f t="shared" si="262"/>
        <v>2.4452790791241639</v>
      </c>
      <c r="AY398" s="28">
        <f t="shared" si="263"/>
        <v>38.574253834655288</v>
      </c>
      <c r="AZ398" s="8">
        <f t="shared" si="264"/>
        <v>-30.632483469076909</v>
      </c>
      <c r="BA398" s="8">
        <f t="shared" si="265"/>
        <v>-185.47273145308438</v>
      </c>
      <c r="BB398" s="8">
        <f t="shared" si="266"/>
        <v>-5.4727314530843785</v>
      </c>
      <c r="BD398" s="32">
        <f t="shared" si="267"/>
        <v>-31</v>
      </c>
      <c r="BE398" s="32">
        <f t="shared" si="268"/>
        <v>-185</v>
      </c>
      <c r="BF398" s="32">
        <f t="shared" si="269"/>
        <v>-5</v>
      </c>
    </row>
    <row r="399" spans="22:58" x14ac:dyDescent="0.2">
      <c r="V399" s="27">
        <v>4.9500000000000401</v>
      </c>
      <c r="W399" s="32">
        <f t="shared" si="239"/>
        <v>891250.93813382846</v>
      </c>
      <c r="X399">
        <f t="shared" si="273"/>
        <v>-2.0749887507672389</v>
      </c>
      <c r="Y399" s="28">
        <f t="shared" si="240"/>
        <v>-66.917501968822705</v>
      </c>
      <c r="Z399" s="28">
        <f t="shared" si="241"/>
        <v>-89.97416267496537</v>
      </c>
      <c r="AA399" s="28">
        <f t="shared" si="242"/>
        <v>36.078428715529078</v>
      </c>
      <c r="AB399" s="28">
        <f t="shared" si="243"/>
        <v>-89.100048604991514</v>
      </c>
      <c r="AC399" s="28">
        <f t="shared" si="244"/>
        <v>1.893207486662839</v>
      </c>
      <c r="AD399" s="28">
        <f t="shared" si="245"/>
        <v>36.471297407600296</v>
      </c>
      <c r="AE399" s="28">
        <f t="shared" si="246"/>
        <v>-31.020854517398021</v>
      </c>
      <c r="AF399" s="28">
        <f t="shared" si="247"/>
        <v>-142.60291387235659</v>
      </c>
      <c r="AG399" s="28">
        <f t="shared" si="270"/>
        <v>92.110410468749379</v>
      </c>
      <c r="AH399" s="28">
        <f t="shared" si="248"/>
        <v>-122.22530222795241</v>
      </c>
      <c r="AI399" s="28">
        <f t="shared" si="249"/>
        <v>-89.999955653686698</v>
      </c>
      <c r="AJ399" s="28">
        <f t="shared" si="250"/>
        <v>46.233322459980492</v>
      </c>
      <c r="AK399" s="28">
        <f t="shared" si="251"/>
        <v>89.720450813689453</v>
      </c>
      <c r="AL399" s="29">
        <f t="shared" si="252"/>
        <v>-15.889024712789396</v>
      </c>
      <c r="AM399" s="28">
        <f t="shared" si="253"/>
        <v>-80.76249902028627</v>
      </c>
      <c r="AN399" s="28">
        <f t="shared" si="254"/>
        <v>0.22940598798806278</v>
      </c>
      <c r="AO399" s="28">
        <f t="shared" si="255"/>
        <v>-81.042003860283515</v>
      </c>
      <c r="AP399">
        <f t="shared" si="271"/>
        <v>23.609121289162623</v>
      </c>
      <c r="AQ399">
        <f t="shared" si="272"/>
        <v>-26.020599913279625</v>
      </c>
      <c r="AR399" s="28">
        <f t="shared" si="256"/>
        <v>-33.202927153526957</v>
      </c>
      <c r="AS399" s="30">
        <f t="shared" si="257"/>
        <v>-223.64491773264012</v>
      </c>
      <c r="AT399" s="28">
        <f t="shared" si="258"/>
        <v>2.5409692790411271</v>
      </c>
      <c r="AU399" s="28">
        <f t="shared" si="259"/>
        <v>41.723483523579951</v>
      </c>
      <c r="AV399" s="29">
        <f t="shared" si="260"/>
        <v>-8.6244909996286978E-3</v>
      </c>
      <c r="AW399" s="28">
        <f t="shared" si="261"/>
        <v>-2.5528502523719117</v>
      </c>
      <c r="AX399" s="31">
        <f t="shared" si="262"/>
        <v>2.5323447880414984</v>
      </c>
      <c r="AY399" s="28">
        <f t="shared" si="263"/>
        <v>39.17063327120804</v>
      </c>
      <c r="AZ399" s="8">
        <f t="shared" si="264"/>
        <v>-30.670582365485458</v>
      </c>
      <c r="BA399" s="8">
        <f t="shared" si="265"/>
        <v>-184.47428446143209</v>
      </c>
      <c r="BB399" s="8">
        <f t="shared" si="266"/>
        <v>-4.4742844614320916</v>
      </c>
      <c r="BD399" s="32">
        <f t="shared" si="267"/>
        <v>-31</v>
      </c>
      <c r="BE399" s="32">
        <f t="shared" si="268"/>
        <v>-184</v>
      </c>
      <c r="BF399" s="32">
        <f t="shared" si="269"/>
        <v>-4</v>
      </c>
    </row>
    <row r="400" spans="22:58" x14ac:dyDescent="0.2">
      <c r="V400" s="27">
        <v>4.9600000000000399</v>
      </c>
      <c r="W400" s="32">
        <f t="shared" si="239"/>
        <v>912010.83935599448</v>
      </c>
      <c r="X400">
        <f t="shared" si="273"/>
        <v>-2.0749887507672389</v>
      </c>
      <c r="Y400" s="28">
        <f t="shared" si="240"/>
        <v>-67.11750192907445</v>
      </c>
      <c r="Z400" s="28">
        <f t="shared" si="241"/>
        <v>-89.974750804209179</v>
      </c>
      <c r="AA400" s="28">
        <f t="shared" si="242"/>
        <v>36.278380495450826</v>
      </c>
      <c r="AB400" s="28">
        <f t="shared" si="243"/>
        <v>-89.120530744707807</v>
      </c>
      <c r="AC400" s="28">
        <f t="shared" si="244"/>
        <v>1.9649314186013309</v>
      </c>
      <c r="AD400" s="28">
        <f t="shared" si="245"/>
        <v>37.104005801533596</v>
      </c>
      <c r="AE400" s="28">
        <f t="shared" si="246"/>
        <v>-30.949178765789526</v>
      </c>
      <c r="AF400" s="28">
        <f t="shared" si="247"/>
        <v>-141.99127574738341</v>
      </c>
      <c r="AG400" s="28">
        <f t="shared" si="270"/>
        <v>92.110410468749379</v>
      </c>
      <c r="AH400" s="28">
        <f t="shared" si="248"/>
        <v>-122.4253022279523</v>
      </c>
      <c r="AI400" s="28">
        <f t="shared" si="249"/>
        <v>-89.999956663132011</v>
      </c>
      <c r="AJ400" s="28">
        <f t="shared" si="250"/>
        <v>46.43331780694507</v>
      </c>
      <c r="AK400" s="28">
        <f t="shared" si="251"/>
        <v>89.726814032485237</v>
      </c>
      <c r="AL400" s="29">
        <f t="shared" si="252"/>
        <v>-16.083984859800221</v>
      </c>
      <c r="AM400" s="28">
        <f t="shared" si="253"/>
        <v>-80.969265716097453</v>
      </c>
      <c r="AN400" s="28">
        <f t="shared" si="254"/>
        <v>3.4441187941926188E-2</v>
      </c>
      <c r="AO400" s="28">
        <f t="shared" si="255"/>
        <v>-81.242408346744227</v>
      </c>
      <c r="AP400">
        <f t="shared" si="271"/>
        <v>23.609121289162623</v>
      </c>
      <c r="AQ400">
        <f t="shared" si="272"/>
        <v>-26.020599913279625</v>
      </c>
      <c r="AR400" s="28">
        <f t="shared" si="256"/>
        <v>-33.326216201964598</v>
      </c>
      <c r="AS400" s="30">
        <f t="shared" si="257"/>
        <v>-223.23368409412763</v>
      </c>
      <c r="AT400" s="28">
        <f t="shared" si="258"/>
        <v>2.630695189381548</v>
      </c>
      <c r="AU400" s="28">
        <f t="shared" si="259"/>
        <v>42.379620342620377</v>
      </c>
      <c r="AV400" s="29">
        <f t="shared" si="260"/>
        <v>-9.0305284370403201E-3</v>
      </c>
      <c r="AW400" s="28">
        <f t="shared" si="261"/>
        <v>-2.6122323412829882</v>
      </c>
      <c r="AX400" s="31">
        <f t="shared" si="262"/>
        <v>2.6216646609445076</v>
      </c>
      <c r="AY400" s="28">
        <f t="shared" si="263"/>
        <v>39.767388001337387</v>
      </c>
      <c r="AZ400" s="8">
        <f t="shared" si="264"/>
        <v>-30.704551541020091</v>
      </c>
      <c r="BA400" s="8">
        <f t="shared" si="265"/>
        <v>-183.46629609279023</v>
      </c>
      <c r="BB400" s="8">
        <f t="shared" si="266"/>
        <v>-3.4662960927902304</v>
      </c>
      <c r="BD400" s="32">
        <f t="shared" si="267"/>
        <v>-31</v>
      </c>
      <c r="BE400" s="32">
        <f t="shared" si="268"/>
        <v>-183</v>
      </c>
      <c r="BF400" s="32">
        <f t="shared" si="269"/>
        <v>-3</v>
      </c>
    </row>
    <row r="401" spans="22:58" x14ac:dyDescent="0.2">
      <c r="V401" s="27">
        <v>4.9700000000000397</v>
      </c>
      <c r="W401" s="32">
        <f t="shared" si="239"/>
        <v>933254.30079707771</v>
      </c>
      <c r="X401">
        <f t="shared" si="273"/>
        <v>-2.0749887507672389</v>
      </c>
      <c r="Y401" s="28">
        <f t="shared" si="240"/>
        <v>-67.317501891115143</v>
      </c>
      <c r="Z401" s="28">
        <f t="shared" si="241"/>
        <v>-89.975325546002139</v>
      </c>
      <c r="AA401" s="28">
        <f t="shared" si="242"/>
        <v>36.478334445133797</v>
      </c>
      <c r="AB401" s="28">
        <f t="shared" si="243"/>
        <v>-89.140546871223663</v>
      </c>
      <c r="AC401" s="28">
        <f t="shared" si="244"/>
        <v>2.0387872521002839</v>
      </c>
      <c r="AD401" s="28">
        <f t="shared" si="245"/>
        <v>37.740690949546547</v>
      </c>
      <c r="AE401" s="28">
        <f t="shared" si="246"/>
        <v>-30.875368944648294</v>
      </c>
      <c r="AF401" s="28">
        <f t="shared" si="247"/>
        <v>-141.37518146767925</v>
      </c>
      <c r="AG401" s="28">
        <f t="shared" si="270"/>
        <v>92.110410468749379</v>
      </c>
      <c r="AH401" s="28">
        <f t="shared" si="248"/>
        <v>-122.62530222795219</v>
      </c>
      <c r="AI401" s="28">
        <f t="shared" si="249"/>
        <v>-89.99995764959958</v>
      </c>
      <c r="AJ401" s="28">
        <f t="shared" si="250"/>
        <v>46.633313363326103</v>
      </c>
      <c r="AK401" s="28">
        <f t="shared" si="251"/>
        <v>89.733032413249433</v>
      </c>
      <c r="AL401" s="29">
        <f t="shared" si="252"/>
        <v>-16.279166371735862</v>
      </c>
      <c r="AM401" s="28">
        <f t="shared" si="253"/>
        <v>-81.171555273567961</v>
      </c>
      <c r="AN401" s="28">
        <f t="shared" si="254"/>
        <v>-0.16074476761257017</v>
      </c>
      <c r="AO401" s="28">
        <f t="shared" si="255"/>
        <v>-81.438480509918108</v>
      </c>
      <c r="AP401">
        <f t="shared" si="271"/>
        <v>23.609121289162623</v>
      </c>
      <c r="AQ401">
        <f t="shared" si="272"/>
        <v>-26.020599913279625</v>
      </c>
      <c r="AR401" s="28">
        <f t="shared" si="256"/>
        <v>-33.447592336377866</v>
      </c>
      <c r="AS401" s="30">
        <f t="shared" si="257"/>
        <v>-222.81366197759735</v>
      </c>
      <c r="AT401" s="28">
        <f t="shared" si="258"/>
        <v>2.7227042772379524</v>
      </c>
      <c r="AU401" s="28">
        <f t="shared" si="259"/>
        <v>43.037138422094976</v>
      </c>
      <c r="AV401" s="29">
        <f t="shared" si="260"/>
        <v>-9.4556611455736614E-3</v>
      </c>
      <c r="AW401" s="28">
        <f t="shared" si="261"/>
        <v>-2.6729918027706487</v>
      </c>
      <c r="AX401" s="31">
        <f t="shared" si="262"/>
        <v>2.7132486160923786</v>
      </c>
      <c r="AY401" s="28">
        <f t="shared" si="263"/>
        <v>40.36414661932433</v>
      </c>
      <c r="AZ401" s="8">
        <f t="shared" si="264"/>
        <v>-30.734343720285487</v>
      </c>
      <c r="BA401" s="8">
        <f t="shared" si="265"/>
        <v>-182.449515358273</v>
      </c>
      <c r="BB401" s="8">
        <f t="shared" si="266"/>
        <v>-2.449515358273004</v>
      </c>
      <c r="BD401" s="32">
        <f t="shared" si="267"/>
        <v>-31</v>
      </c>
      <c r="BE401" s="32">
        <f t="shared" si="268"/>
        <v>-182</v>
      </c>
      <c r="BF401" s="32">
        <f t="shared" si="269"/>
        <v>-2</v>
      </c>
    </row>
    <row r="402" spans="22:58" x14ac:dyDescent="0.2">
      <c r="V402" s="27">
        <v>4.9800000000000404</v>
      </c>
      <c r="W402" s="32">
        <f t="shared" si="239"/>
        <v>954992.58602152625</v>
      </c>
      <c r="X402">
        <f t="shared" si="273"/>
        <v>-2.0749887507672389</v>
      </c>
      <c r="Y402" s="28">
        <f t="shared" si="240"/>
        <v>-67.517501854864321</v>
      </c>
      <c r="Z402" s="28">
        <f t="shared" si="241"/>
        <v>-89.975887205079431</v>
      </c>
      <c r="AA402" s="28">
        <f t="shared" si="242"/>
        <v>36.678290466966644</v>
      </c>
      <c r="AB402" s="28">
        <f t="shared" si="243"/>
        <v>-89.160107577800389</v>
      </c>
      <c r="AC402" s="28">
        <f t="shared" si="244"/>
        <v>2.1148008036256467</v>
      </c>
      <c r="AD402" s="28">
        <f t="shared" si="245"/>
        <v>38.381061503610759</v>
      </c>
      <c r="AE402" s="28">
        <f t="shared" si="246"/>
        <v>-30.799399335039261</v>
      </c>
      <c r="AF402" s="28">
        <f t="shared" si="247"/>
        <v>-140.75493327926907</v>
      </c>
      <c r="AG402" s="28">
        <f t="shared" si="270"/>
        <v>92.110410468749379</v>
      </c>
      <c r="AH402" s="28">
        <f t="shared" si="248"/>
        <v>-122.82530222795209</v>
      </c>
      <c r="AI402" s="28">
        <f t="shared" si="249"/>
        <v>-89.999958613612378</v>
      </c>
      <c r="AJ402" s="28">
        <f t="shared" si="250"/>
        <v>46.83330911969869</v>
      </c>
      <c r="AK402" s="28">
        <f t="shared" si="251"/>
        <v>89.739109252463535</v>
      </c>
      <c r="AL402" s="29">
        <f t="shared" si="252"/>
        <v>-16.474559755385766</v>
      </c>
      <c r="AM402" s="28">
        <f t="shared" si="253"/>
        <v>-81.369454766217459</v>
      </c>
      <c r="AN402" s="28">
        <f t="shared" si="254"/>
        <v>-0.35614239488979038</v>
      </c>
      <c r="AO402" s="28">
        <f t="shared" si="255"/>
        <v>-81.630304127366301</v>
      </c>
      <c r="AP402">
        <f t="shared" si="271"/>
        <v>23.609121289162623</v>
      </c>
      <c r="AQ402">
        <f t="shared" si="272"/>
        <v>-26.020599913279625</v>
      </c>
      <c r="AR402" s="28">
        <f t="shared" si="256"/>
        <v>-33.567020354046051</v>
      </c>
      <c r="AS402" s="30">
        <f t="shared" si="257"/>
        <v>-222.38523740663538</v>
      </c>
      <c r="AT402" s="28">
        <f t="shared" si="258"/>
        <v>2.8170049578498526</v>
      </c>
      <c r="AU402" s="28">
        <f t="shared" si="259"/>
        <v>43.695693708945093</v>
      </c>
      <c r="AV402" s="29">
        <f t="shared" si="260"/>
        <v>-9.9007851412686709E-3</v>
      </c>
      <c r="AW402" s="28">
        <f t="shared" si="261"/>
        <v>-2.7351603053734674</v>
      </c>
      <c r="AX402" s="31">
        <f t="shared" si="262"/>
        <v>2.8071041727085841</v>
      </c>
      <c r="AY402" s="28">
        <f t="shared" si="263"/>
        <v>40.960533403571624</v>
      </c>
      <c r="AZ402" s="8">
        <f t="shared" si="264"/>
        <v>-30.759916181337466</v>
      </c>
      <c r="BA402" s="8">
        <f t="shared" si="265"/>
        <v>-181.42470400306377</v>
      </c>
      <c r="BB402" s="8">
        <f t="shared" si="266"/>
        <v>-1.4247040030637663</v>
      </c>
      <c r="BD402" s="32">
        <f t="shared" si="267"/>
        <v>-31</v>
      </c>
      <c r="BE402" s="32">
        <f t="shared" si="268"/>
        <v>-181</v>
      </c>
      <c r="BF402" s="32">
        <f t="shared" si="269"/>
        <v>-1</v>
      </c>
    </row>
    <row r="403" spans="22:58" x14ac:dyDescent="0.2">
      <c r="V403" s="27">
        <v>4.9900000000000402</v>
      </c>
      <c r="W403" s="32">
        <f t="shared" si="239"/>
        <v>977237.22095590306</v>
      </c>
      <c r="X403">
        <f t="shared" si="273"/>
        <v>-2.0749887507672389</v>
      </c>
      <c r="Y403" s="28">
        <f t="shared" si="240"/>
        <v>-67.717501820245019</v>
      </c>
      <c r="Z403" s="28">
        <f t="shared" si="241"/>
        <v>-89.976436079239733</v>
      </c>
      <c r="AA403" s="28">
        <f t="shared" si="242"/>
        <v>36.878248467727317</v>
      </c>
      <c r="AB403" s="28">
        <f t="shared" si="243"/>
        <v>-89.179223217534158</v>
      </c>
      <c r="AC403" s="28">
        <f t="shared" si="244"/>
        <v>2.1929960337999126</v>
      </c>
      <c r="AD403" s="28">
        <f t="shared" si="245"/>
        <v>39.024817089499066</v>
      </c>
      <c r="AE403" s="28">
        <f t="shared" si="246"/>
        <v>-30.721246069485023</v>
      </c>
      <c r="AF403" s="28">
        <f t="shared" si="247"/>
        <v>-140.13084220727481</v>
      </c>
      <c r="AG403" s="28">
        <f t="shared" si="270"/>
        <v>92.110410468749379</v>
      </c>
      <c r="AH403" s="28">
        <f t="shared" si="248"/>
        <v>-123.02530222795198</v>
      </c>
      <c r="AI403" s="28">
        <f t="shared" si="249"/>
        <v>-89.999959555681585</v>
      </c>
      <c r="AJ403" s="28">
        <f t="shared" si="250"/>
        <v>47.033305067062088</v>
      </c>
      <c r="AK403" s="28">
        <f t="shared" si="251"/>
        <v>89.745047771600937</v>
      </c>
      <c r="AL403" s="29">
        <f t="shared" si="252"/>
        <v>-16.670155904860671</v>
      </c>
      <c r="AM403" s="28">
        <f t="shared" si="253"/>
        <v>-81.563050225566613</v>
      </c>
      <c r="AN403" s="28">
        <f t="shared" si="254"/>
        <v>-0.55174259700118711</v>
      </c>
      <c r="AO403" s="28">
        <f t="shared" si="255"/>
        <v>-81.81796200964726</v>
      </c>
      <c r="AP403">
        <f t="shared" si="271"/>
        <v>23.609121289162623</v>
      </c>
      <c r="AQ403">
        <f t="shared" si="272"/>
        <v>-26.020599913279625</v>
      </c>
      <c r="AR403" s="28">
        <f t="shared" si="256"/>
        <v>-33.684467290603209</v>
      </c>
      <c r="AS403" s="30">
        <f t="shared" si="257"/>
        <v>-221.94880421692207</v>
      </c>
      <c r="AT403" s="28">
        <f t="shared" si="258"/>
        <v>2.9136032521156703</v>
      </c>
      <c r="AU403" s="28">
        <f t="shared" si="259"/>
        <v>44.35493941831421</v>
      </c>
      <c r="AV403" s="29">
        <f t="shared" si="260"/>
        <v>-1.0366838291559932E-2</v>
      </c>
      <c r="AW403" s="28">
        <f t="shared" si="261"/>
        <v>-2.7987702257823099</v>
      </c>
      <c r="AX403" s="31">
        <f t="shared" si="262"/>
        <v>2.9032364138241102</v>
      </c>
      <c r="AY403" s="28">
        <f t="shared" si="263"/>
        <v>41.556169192531897</v>
      </c>
      <c r="AZ403" s="8">
        <f t="shared" si="264"/>
        <v>-30.781230876779098</v>
      </c>
      <c r="BA403" s="8">
        <f t="shared" si="265"/>
        <v>-180.39263502439019</v>
      </c>
      <c r="BB403" s="8">
        <f t="shared" si="266"/>
        <v>-0.39263502439018794</v>
      </c>
      <c r="BD403" s="32">
        <f t="shared" si="267"/>
        <v>-31</v>
      </c>
      <c r="BE403" s="32">
        <f t="shared" si="268"/>
        <v>-180</v>
      </c>
      <c r="BF403" s="32">
        <f t="shared" si="269"/>
        <v>0</v>
      </c>
    </row>
    <row r="404" spans="22:58" x14ac:dyDescent="0.2">
      <c r="V404" s="27">
        <v>5.00000000000004</v>
      </c>
      <c r="W404" s="41">
        <f t="shared" si="239"/>
        <v>1000000.0000000926</v>
      </c>
      <c r="X404">
        <f t="shared" si="273"/>
        <v>-2.0749887507672389</v>
      </c>
      <c r="Y404" s="28">
        <f t="shared" si="240"/>
        <v>-67.917501787183838</v>
      </c>
      <c r="Z404" s="28">
        <f t="shared" si="241"/>
        <v>-89.976972459502974</v>
      </c>
      <c r="AA404" s="28">
        <f t="shared" si="242"/>
        <v>37.078208358385972</v>
      </c>
      <c r="AB404" s="28">
        <f t="shared" si="243"/>
        <v>-89.197903908758377</v>
      </c>
      <c r="AC404" s="28">
        <f t="shared" si="244"/>
        <v>2.2733949546529764</v>
      </c>
      <c r="AD404" s="28">
        <f t="shared" si="245"/>
        <v>39.671648930591971</v>
      </c>
      <c r="AE404" s="28">
        <f t="shared" si="246"/>
        <v>-30.640887224912124</v>
      </c>
      <c r="AF404" s="28">
        <f t="shared" si="247"/>
        <v>-139.50322743766938</v>
      </c>
      <c r="AG404" s="28">
        <f t="shared" si="270"/>
        <v>92.110410468749379</v>
      </c>
      <c r="AH404" s="28">
        <f t="shared" si="248"/>
        <v>-123.22530222795187</v>
      </c>
      <c r="AI404" s="28">
        <f t="shared" si="249"/>
        <v>-89.999960476306654</v>
      </c>
      <c r="AJ404" s="28">
        <f t="shared" si="250"/>
        <v>47.233301196820641</v>
      </c>
      <c r="AK404" s="28">
        <f t="shared" si="251"/>
        <v>89.750851118832458</v>
      </c>
      <c r="AL404" s="29">
        <f t="shared" si="252"/>
        <v>-16.865946087499658</v>
      </c>
      <c r="AM404" s="28">
        <f t="shared" si="253"/>
        <v>-81.752426607389765</v>
      </c>
      <c r="AN404" s="28">
        <f t="shared" si="254"/>
        <v>-0.74753664988151058</v>
      </c>
      <c r="AO404" s="28">
        <f t="shared" si="255"/>
        <v>-82.001535964863962</v>
      </c>
      <c r="AP404">
        <f t="shared" si="271"/>
        <v>23.609121289162623</v>
      </c>
      <c r="AQ404">
        <f t="shared" si="272"/>
        <v>-26.020599913279625</v>
      </c>
      <c r="AR404" s="28">
        <f t="shared" si="256"/>
        <v>-33.79990249891064</v>
      </c>
      <c r="AS404" s="30">
        <f t="shared" si="257"/>
        <v>-221.50476340253334</v>
      </c>
      <c r="AT404" s="28">
        <f t="shared" si="258"/>
        <v>3.0125027612134128</v>
      </c>
      <c r="AU404" s="28">
        <f t="shared" si="259"/>
        <v>45.014526941177991</v>
      </c>
      <c r="AV404" s="29">
        <f t="shared" si="260"/>
        <v>-1.0854802251513E-2</v>
      </c>
      <c r="AW404" s="28">
        <f t="shared" si="261"/>
        <v>-2.8638546632433788</v>
      </c>
      <c r="AX404" s="31">
        <f t="shared" si="262"/>
        <v>3.0016479589618998</v>
      </c>
      <c r="AY404" s="28">
        <f t="shared" si="263"/>
        <v>42.150672277934611</v>
      </c>
      <c r="AZ404" s="8">
        <f t="shared" si="264"/>
        <v>-30.79825453994874</v>
      </c>
      <c r="BA404" s="8">
        <f t="shared" si="265"/>
        <v>-179.35409112459874</v>
      </c>
      <c r="BB404" s="8">
        <f t="shared" si="266"/>
        <v>0.64590887540126118</v>
      </c>
      <c r="BD404" s="32">
        <f t="shared" si="267"/>
        <v>-31</v>
      </c>
      <c r="BE404" s="32">
        <f t="shared" si="268"/>
        <v>-179</v>
      </c>
      <c r="BF404" s="32">
        <f t="shared" si="269"/>
        <v>1</v>
      </c>
    </row>
    <row r="405" spans="22:58" x14ac:dyDescent="0.2">
      <c r="V405" s="27">
        <v>5.0100000000000398</v>
      </c>
      <c r="W405" s="32">
        <f t="shared" si="239"/>
        <v>1023292.9922808487</v>
      </c>
      <c r="X405">
        <f t="shared" si="273"/>
        <v>-2.0749887507672389</v>
      </c>
      <c r="Y405" s="28">
        <f t="shared" si="240"/>
        <v>-68.117501755610675</v>
      </c>
      <c r="Z405" s="28">
        <f t="shared" si="241"/>
        <v>-89.97749663026471</v>
      </c>
      <c r="AA405" s="28">
        <f t="shared" si="242"/>
        <v>37.278170053916575</v>
      </c>
      <c r="AB405" s="28">
        <f t="shared" si="243"/>
        <v>-89.216159540327368</v>
      </c>
      <c r="AC405" s="28">
        <f t="shared" si="244"/>
        <v>2.3560175430208821</v>
      </c>
      <c r="AD405" s="28">
        <f t="shared" si="245"/>
        <v>40.321240520940165</v>
      </c>
      <c r="AE405" s="28">
        <f t="shared" si="246"/>
        <v>-30.558302909440449</v>
      </c>
      <c r="AF405" s="28">
        <f t="shared" si="247"/>
        <v>-138.87241564965191</v>
      </c>
      <c r="AG405" s="28">
        <f t="shared" si="270"/>
        <v>92.110410468749379</v>
      </c>
      <c r="AH405" s="28">
        <f t="shared" si="248"/>
        <v>-123.42530222795178</v>
      </c>
      <c r="AI405" s="28">
        <f t="shared" si="249"/>
        <v>-89.999961375975758</v>
      </c>
      <c r="AJ405" s="28">
        <f t="shared" si="250"/>
        <v>47.433297500765541</v>
      </c>
      <c r="AK405" s="28">
        <f t="shared" si="251"/>
        <v>89.75652237069302</v>
      </c>
      <c r="AL405" s="29">
        <f t="shared" si="252"/>
        <v>-17.061921930139434</v>
      </c>
      <c r="AM405" s="28">
        <f t="shared" si="253"/>
        <v>-81.937667762026592</v>
      </c>
      <c r="AN405" s="28">
        <f t="shared" si="254"/>
        <v>-0.94351618857628949</v>
      </c>
      <c r="AO405" s="28">
        <f t="shared" si="255"/>
        <v>-82.181106767309331</v>
      </c>
      <c r="AP405">
        <f t="shared" si="271"/>
        <v>23.609121289162623</v>
      </c>
      <c r="AQ405">
        <f t="shared" si="272"/>
        <v>-26.020599913279625</v>
      </c>
      <c r="AR405" s="28">
        <f t="shared" si="256"/>
        <v>-33.913297722133741</v>
      </c>
      <c r="AS405" s="30">
        <f t="shared" si="257"/>
        <v>-221.05352241696124</v>
      </c>
      <c r="AT405" s="28">
        <f t="shared" si="258"/>
        <v>3.1137046513731881</v>
      </c>
      <c r="AU405" s="28">
        <f t="shared" si="259"/>
        <v>45.674106763708053</v>
      </c>
      <c r="AV405" s="29">
        <f t="shared" si="260"/>
        <v>-1.136570448789382E-2</v>
      </c>
      <c r="AW405" s="28">
        <f t="shared" si="261"/>
        <v>-2.9304474541492933</v>
      </c>
      <c r="AX405" s="31">
        <f t="shared" si="262"/>
        <v>3.1023389468852942</v>
      </c>
      <c r="AY405" s="28">
        <f t="shared" si="263"/>
        <v>42.743659309558758</v>
      </c>
      <c r="AZ405" s="8">
        <f t="shared" si="264"/>
        <v>-30.810958775248448</v>
      </c>
      <c r="BA405" s="8">
        <f t="shared" si="265"/>
        <v>-178.30986310740249</v>
      </c>
      <c r="BB405" s="8">
        <f t="shared" si="266"/>
        <v>1.6901368925975078</v>
      </c>
      <c r="BD405" s="32">
        <f t="shared" si="267"/>
        <v>-31</v>
      </c>
      <c r="BE405" s="32">
        <f t="shared" si="268"/>
        <v>-178</v>
      </c>
      <c r="BF405" s="32">
        <f t="shared" si="269"/>
        <v>2</v>
      </c>
    </row>
    <row r="406" spans="22:58" x14ac:dyDescent="0.2">
      <c r="V406" s="27">
        <v>5.0200000000000404</v>
      </c>
      <c r="W406" s="32">
        <f t="shared" si="239"/>
        <v>1047128.548050998</v>
      </c>
      <c r="X406">
        <f t="shared" si="273"/>
        <v>-2.0749887507672389</v>
      </c>
      <c r="Y406" s="28">
        <f t="shared" si="240"/>
        <v>-68.317501725458541</v>
      </c>
      <c r="Z406" s="28">
        <f t="shared" si="241"/>
        <v>-89.978008869446853</v>
      </c>
      <c r="AA406" s="28">
        <f t="shared" si="242"/>
        <v>37.47813347311692</v>
      </c>
      <c r="AB406" s="28">
        <f t="shared" si="243"/>
        <v>-89.233999776783747</v>
      </c>
      <c r="AC406" s="28">
        <f t="shared" si="244"/>
        <v>2.4408816607953767</v>
      </c>
      <c r="AD406" s="28">
        <f t="shared" si="245"/>
        <v>40.973268344477646</v>
      </c>
      <c r="AE406" s="28">
        <f t="shared" si="246"/>
        <v>-30.473475342313478</v>
      </c>
      <c r="AF406" s="28">
        <f t="shared" si="247"/>
        <v>-138.23874030175296</v>
      </c>
      <c r="AG406" s="28">
        <f t="shared" si="270"/>
        <v>92.110410468749379</v>
      </c>
      <c r="AH406" s="28">
        <f t="shared" si="248"/>
        <v>-123.62530222795171</v>
      </c>
      <c r="AI406" s="28">
        <f t="shared" si="249"/>
        <v>-89.999962255165897</v>
      </c>
      <c r="AJ406" s="28">
        <f t="shared" si="250"/>
        <v>47.633293971057398</v>
      </c>
      <c r="AK406" s="28">
        <f t="shared" si="251"/>
        <v>89.762064533710685</v>
      </c>
      <c r="AL406" s="29">
        <f t="shared" si="252"/>
        <v>-17.25807540575067</v>
      </c>
      <c r="AM406" s="28">
        <f t="shared" si="253"/>
        <v>-82.118856408495517</v>
      </c>
      <c r="AN406" s="28">
        <f t="shared" si="254"/>
        <v>-1.1396731938956002</v>
      </c>
      <c r="AO406" s="28">
        <f t="shared" si="255"/>
        <v>-82.35675412995073</v>
      </c>
      <c r="AP406">
        <f t="shared" si="271"/>
        <v>23.609121289162623</v>
      </c>
      <c r="AQ406">
        <f t="shared" si="272"/>
        <v>-26.020599913279625</v>
      </c>
      <c r="AR406" s="28">
        <f t="shared" si="256"/>
        <v>-34.024627160326077</v>
      </c>
      <c r="AS406" s="30">
        <f t="shared" si="257"/>
        <v>-220.59549443170368</v>
      </c>
      <c r="AT406" s="28">
        <f t="shared" si="258"/>
        <v>3.2172076489381567</v>
      </c>
      <c r="AU406" s="28">
        <f t="shared" si="259"/>
        <v>46.333329392471605</v>
      </c>
      <c r="AV406" s="29">
        <f t="shared" si="260"/>
        <v>-1.1900620394808182E-2</v>
      </c>
      <c r="AW406" s="28">
        <f t="shared" si="261"/>
        <v>-2.9985831868123154</v>
      </c>
      <c r="AX406" s="31">
        <f t="shared" si="262"/>
        <v>3.2053070285433485</v>
      </c>
      <c r="AY406" s="28">
        <f t="shared" si="263"/>
        <v>43.334746205659286</v>
      </c>
      <c r="AZ406" s="8">
        <f t="shared" si="264"/>
        <v>-30.819320131782728</v>
      </c>
      <c r="BA406" s="8">
        <f t="shared" si="265"/>
        <v>-177.2607482260444</v>
      </c>
      <c r="BB406" s="8">
        <f t="shared" si="266"/>
        <v>2.7392517739556013</v>
      </c>
      <c r="BD406" s="32">
        <f t="shared" si="267"/>
        <v>-31</v>
      </c>
      <c r="BE406" s="32">
        <f t="shared" si="268"/>
        <v>-177</v>
      </c>
      <c r="BF406" s="32">
        <f t="shared" si="269"/>
        <v>3</v>
      </c>
    </row>
    <row r="407" spans="22:58" x14ac:dyDescent="0.2">
      <c r="V407" s="27">
        <v>5.0300000000000402</v>
      </c>
      <c r="W407" s="32">
        <f t="shared" si="239"/>
        <v>1071519.3052377072</v>
      </c>
      <c r="X407">
        <f t="shared" si="273"/>
        <v>-2.0749887507672389</v>
      </c>
      <c r="Y407" s="28">
        <f t="shared" si="240"/>
        <v>-68.517501696663459</v>
      </c>
      <c r="Z407" s="28">
        <f t="shared" si="241"/>
        <v>-89.97850944864507</v>
      </c>
      <c r="AA407" s="28">
        <f t="shared" si="242"/>
        <v>37.678098538436814</v>
      </c>
      <c r="AB407" s="28">
        <f t="shared" si="243"/>
        <v>-89.251434063411921</v>
      </c>
      <c r="AC407" s="28">
        <f t="shared" si="244"/>
        <v>2.5280029826850874</v>
      </c>
      <c r="AD407" s="28">
        <f t="shared" si="245"/>
        <v>41.627402636781618</v>
      </c>
      <c r="AE407" s="28">
        <f t="shared" si="246"/>
        <v>-30.38638892630879</v>
      </c>
      <c r="AF407" s="28">
        <f t="shared" si="247"/>
        <v>-137.60254087527537</v>
      </c>
      <c r="AG407" s="28">
        <f t="shared" si="270"/>
        <v>92.110410468749379</v>
      </c>
      <c r="AH407" s="28">
        <f t="shared" si="248"/>
        <v>-123.82530222795161</v>
      </c>
      <c r="AI407" s="28">
        <f t="shared" si="249"/>
        <v>-89.999963114343217</v>
      </c>
      <c r="AJ407" s="28">
        <f t="shared" si="250"/>
        <v>47.833290600209608</v>
      </c>
      <c r="AK407" s="28">
        <f t="shared" si="251"/>
        <v>89.767480545998538</v>
      </c>
      <c r="AL407" s="29">
        <f t="shared" si="252"/>
        <v>-17.45439882044484</v>
      </c>
      <c r="AM407" s="28">
        <f t="shared" si="253"/>
        <v>-82.296074112163879</v>
      </c>
      <c r="AN407" s="28">
        <f t="shared" si="254"/>
        <v>-1.3359999794374637</v>
      </c>
      <c r="AO407" s="28">
        <f t="shared" si="255"/>
        <v>-82.528556680508558</v>
      </c>
      <c r="AP407">
        <f t="shared" si="271"/>
        <v>23.609121289162623</v>
      </c>
      <c r="AQ407">
        <f t="shared" si="272"/>
        <v>-26.020599913279625</v>
      </c>
      <c r="AR407" s="28">
        <f t="shared" si="256"/>
        <v>-34.133867529863252</v>
      </c>
      <c r="AS407" s="30">
        <f t="shared" si="257"/>
        <v>-220.13109755578392</v>
      </c>
      <c r="AT407" s="28">
        <f t="shared" si="258"/>
        <v>3.3230080457583111</v>
      </c>
      <c r="AU407" s="28">
        <f t="shared" si="259"/>
        <v>46.991846279499676</v>
      </c>
      <c r="AV407" s="29">
        <f t="shared" si="260"/>
        <v>-1.2460675504922228E-2</v>
      </c>
      <c r="AW407" s="28">
        <f t="shared" si="261"/>
        <v>-3.0682972164130233</v>
      </c>
      <c r="AX407" s="31">
        <f t="shared" si="262"/>
        <v>3.310547370253389</v>
      </c>
      <c r="AY407" s="28">
        <f t="shared" si="263"/>
        <v>43.923549063086654</v>
      </c>
      <c r="AZ407" s="8">
        <f t="shared" si="264"/>
        <v>-30.823320159609864</v>
      </c>
      <c r="BA407" s="8">
        <f t="shared" si="265"/>
        <v>-176.20754849269727</v>
      </c>
      <c r="BB407" s="8">
        <f t="shared" si="266"/>
        <v>3.7924515073027294</v>
      </c>
      <c r="BD407" s="32">
        <f t="shared" si="267"/>
        <v>-31</v>
      </c>
      <c r="BE407" s="32">
        <f t="shared" si="268"/>
        <v>-176</v>
      </c>
      <c r="BF407" s="32">
        <f t="shared" si="269"/>
        <v>4</v>
      </c>
    </row>
    <row r="408" spans="22:58" x14ac:dyDescent="0.2">
      <c r="V408" s="27">
        <v>5.04000000000004</v>
      </c>
      <c r="W408" s="32">
        <f t="shared" si="239"/>
        <v>1096478.1961432882</v>
      </c>
      <c r="X408">
        <f t="shared" si="273"/>
        <v>-2.0749887507672389</v>
      </c>
      <c r="Y408" s="28">
        <f t="shared" si="240"/>
        <v>-68.717501669164378</v>
      </c>
      <c r="Z408" s="28">
        <f t="shared" si="241"/>
        <v>-89.978998633272766</v>
      </c>
      <c r="AA408" s="28">
        <f t="shared" si="242"/>
        <v>37.878065175813987</v>
      </c>
      <c r="AB408" s="28">
        <f t="shared" si="243"/>
        <v>-89.26847163118012</v>
      </c>
      <c r="AC408" s="28">
        <f t="shared" si="244"/>
        <v>2.6173949320978185</v>
      </c>
      <c r="AD408" s="28">
        <f t="shared" si="245"/>
        <v>42.28330818530533</v>
      </c>
      <c r="AE408" s="28">
        <f t="shared" si="246"/>
        <v>-30.297030312019807</v>
      </c>
      <c r="AF408" s="28">
        <f t="shared" si="247"/>
        <v>-136.96416207914757</v>
      </c>
      <c r="AG408" s="28">
        <f t="shared" si="270"/>
        <v>92.110410468749379</v>
      </c>
      <c r="AH408" s="28">
        <f t="shared" si="248"/>
        <v>-124.02530222795153</v>
      </c>
      <c r="AI408" s="28">
        <f t="shared" si="249"/>
        <v>-89.99996395396326</v>
      </c>
      <c r="AJ408" s="28">
        <f t="shared" si="250"/>
        <v>48.033287381072526</v>
      </c>
      <c r="AK408" s="28">
        <f t="shared" si="251"/>
        <v>89.772773278810647</v>
      </c>
      <c r="AL408" s="29">
        <f t="shared" si="252"/>
        <v>-17.650884800853095</v>
      </c>
      <c r="AM408" s="28">
        <f t="shared" si="253"/>
        <v>-82.469401265740231</v>
      </c>
      <c r="AN408" s="28">
        <f t="shared" si="254"/>
        <v>-1.5324891789827184</v>
      </c>
      <c r="AO408" s="28">
        <f t="shared" si="255"/>
        <v>-82.696591940892844</v>
      </c>
      <c r="AP408">
        <f t="shared" si="271"/>
        <v>23.609121289162623</v>
      </c>
      <c r="AQ408">
        <f t="shared" si="272"/>
        <v>-26.020599913279625</v>
      </c>
      <c r="AR408" s="28">
        <f t="shared" si="256"/>
        <v>-34.240998115119524</v>
      </c>
      <c r="AS408" s="30">
        <f t="shared" si="257"/>
        <v>-219.66075402004043</v>
      </c>
      <c r="AT408" s="28">
        <f t="shared" si="258"/>
        <v>3.4310997148686946</v>
      </c>
      <c r="AU408" s="28">
        <f t="shared" si="259"/>
        <v>47.649310741257629</v>
      </c>
      <c r="AV408" s="29">
        <f t="shared" si="260"/>
        <v>-1.3047047800342352E-2</v>
      </c>
      <c r="AW408" s="28">
        <f t="shared" si="261"/>
        <v>-3.1396256801167848</v>
      </c>
      <c r="AX408" s="31">
        <f t="shared" si="262"/>
        <v>3.4180526670683524</v>
      </c>
      <c r="AY408" s="28">
        <f t="shared" si="263"/>
        <v>44.509685061140843</v>
      </c>
      <c r="AZ408" s="8">
        <f t="shared" si="264"/>
        <v>-30.822945448051172</v>
      </c>
      <c r="BA408" s="8">
        <f t="shared" si="265"/>
        <v>-175.1510689588996</v>
      </c>
      <c r="BB408" s="8">
        <f t="shared" si="266"/>
        <v>4.8489310411003999</v>
      </c>
      <c r="BD408" s="32">
        <f t="shared" si="267"/>
        <v>-31</v>
      </c>
      <c r="BE408" s="32">
        <f t="shared" si="268"/>
        <v>-175</v>
      </c>
      <c r="BF408" s="32">
        <f t="shared" si="269"/>
        <v>5</v>
      </c>
    </row>
    <row r="409" spans="22:58" x14ac:dyDescent="0.2">
      <c r="V409" s="27">
        <v>5.0500000000000398</v>
      </c>
      <c r="W409" s="32">
        <f t="shared" si="239"/>
        <v>1122018.4543020669</v>
      </c>
      <c r="X409">
        <f t="shared" si="273"/>
        <v>-2.0749887507672389</v>
      </c>
      <c r="Y409" s="28">
        <f t="shared" si="240"/>
        <v>-68.917501642902948</v>
      </c>
      <c r="Z409" s="28">
        <f t="shared" si="241"/>
        <v>-89.979476682701844</v>
      </c>
      <c r="AA409" s="28">
        <f t="shared" si="242"/>
        <v>38.07803331451727</v>
      </c>
      <c r="AB409" s="28">
        <f t="shared" si="243"/>
        <v>-89.285121501573144</v>
      </c>
      <c r="AC409" s="28">
        <f t="shared" si="244"/>
        <v>2.709068625693456</v>
      </c>
      <c r="AD409" s="28">
        <f t="shared" si="245"/>
        <v>42.94064516357539</v>
      </c>
      <c r="AE409" s="28">
        <f t="shared" si="246"/>
        <v>-30.205388453459456</v>
      </c>
      <c r="AF409" s="28">
        <f t="shared" si="247"/>
        <v>-136.32395302069958</v>
      </c>
      <c r="AG409" s="28">
        <f t="shared" si="270"/>
        <v>92.110410468749379</v>
      </c>
      <c r="AH409" s="28">
        <f t="shared" si="248"/>
        <v>-124.22530222795145</v>
      </c>
      <c r="AI409" s="28">
        <f t="shared" si="249"/>
        <v>-89.999964774471238</v>
      </c>
      <c r="AJ409" s="28">
        <f t="shared" si="250"/>
        <v>48.23328430681822</v>
      </c>
      <c r="AK409" s="28">
        <f t="shared" si="251"/>
        <v>89.77794553806244</v>
      </c>
      <c r="AL409" s="29">
        <f t="shared" si="252"/>
        <v>-17.847526281877137</v>
      </c>
      <c r="AM409" s="28">
        <f t="shared" si="253"/>
        <v>-82.638917073365874</v>
      </c>
      <c r="AN409" s="28">
        <f t="shared" si="254"/>
        <v>-1.7291337342609836</v>
      </c>
      <c r="AO409" s="28">
        <f t="shared" si="255"/>
        <v>-82.860936309774672</v>
      </c>
      <c r="AP409">
        <f t="shared" si="271"/>
        <v>23.609121289162623</v>
      </c>
      <c r="AQ409">
        <f t="shared" si="272"/>
        <v>-26.020599913279625</v>
      </c>
      <c r="AR409" s="28">
        <f t="shared" si="256"/>
        <v>-34.346000811837442</v>
      </c>
      <c r="AS409" s="30">
        <f t="shared" si="257"/>
        <v>-219.18488933047425</v>
      </c>
      <c r="AT409" s="28">
        <f t="shared" si="258"/>
        <v>3.5414741363112938</v>
      </c>
      <c r="AU409" s="28">
        <f t="shared" si="259"/>
        <v>48.305378865624263</v>
      </c>
      <c r="AV409" s="29">
        <f t="shared" si="260"/>
        <v>-1.3660970127428798E-2</v>
      </c>
      <c r="AW409" s="28">
        <f t="shared" si="261"/>
        <v>-3.2126055123493429</v>
      </c>
      <c r="AX409" s="31">
        <f t="shared" si="262"/>
        <v>3.527813166183865</v>
      </c>
      <c r="AY409" s="28">
        <f t="shared" si="263"/>
        <v>45.092773353274922</v>
      </c>
      <c r="AZ409" s="8">
        <f t="shared" si="264"/>
        <v>-30.818187645653577</v>
      </c>
      <c r="BA409" s="8">
        <f t="shared" si="265"/>
        <v>-174.09211597719934</v>
      </c>
      <c r="BB409" s="8">
        <f t="shared" si="266"/>
        <v>5.9078840228006584</v>
      </c>
      <c r="BD409" s="32">
        <f t="shared" si="267"/>
        <v>-31</v>
      </c>
      <c r="BE409" s="32">
        <f t="shared" si="268"/>
        <v>-174</v>
      </c>
      <c r="BF409" s="32">
        <f t="shared" si="269"/>
        <v>6</v>
      </c>
    </row>
    <row r="410" spans="22:58" x14ac:dyDescent="0.2">
      <c r="V410" s="27">
        <v>5.0600000000000396</v>
      </c>
      <c r="W410" s="32">
        <f t="shared" si="239"/>
        <v>1148153.6214969885</v>
      </c>
      <c r="X410">
        <f t="shared" si="273"/>
        <v>-2.0749887507672389</v>
      </c>
      <c r="Y410" s="28">
        <f t="shared" si="240"/>
        <v>-69.117501617823478</v>
      </c>
      <c r="Z410" s="28">
        <f t="shared" si="241"/>
        <v>-89.979943850400147</v>
      </c>
      <c r="AA410" s="28">
        <f t="shared" si="242"/>
        <v>38.27800288699693</v>
      </c>
      <c r="AB410" s="28">
        <f t="shared" si="243"/>
        <v>-89.301392491318154</v>
      </c>
      <c r="AC410" s="28">
        <f t="shared" si="244"/>
        <v>2.8030328270892584</v>
      </c>
      <c r="AD410" s="28">
        <f t="shared" si="245"/>
        <v>43.599069994458389</v>
      </c>
      <c r="AE410" s="28">
        <f t="shared" si="246"/>
        <v>-30.111454654504524</v>
      </c>
      <c r="AF410" s="28">
        <f t="shared" si="247"/>
        <v>-135.68226634725994</v>
      </c>
      <c r="AG410" s="28">
        <f t="shared" si="270"/>
        <v>92.110410468749379</v>
      </c>
      <c r="AH410" s="28">
        <f t="shared" si="248"/>
        <v>-124.42530222795136</v>
      </c>
      <c r="AI410" s="28">
        <f t="shared" si="249"/>
        <v>-89.999965576302159</v>
      </c>
      <c r="AJ410" s="28">
        <f t="shared" si="250"/>
        <v>48.433281370926132</v>
      </c>
      <c r="AK410" s="28">
        <f t="shared" si="251"/>
        <v>89.783000065816864</v>
      </c>
      <c r="AL410" s="29">
        <f t="shared" si="252"/>
        <v>-18.044316494811302</v>
      </c>
      <c r="AM410" s="28">
        <f t="shared" si="253"/>
        <v>-82.804699537593379</v>
      </c>
      <c r="AN410" s="28">
        <f t="shared" si="254"/>
        <v>-1.9259268830871541</v>
      </c>
      <c r="AO410" s="28">
        <f t="shared" si="255"/>
        <v>-83.021665048078674</v>
      </c>
      <c r="AP410">
        <f t="shared" si="271"/>
        <v>23.609121289162623</v>
      </c>
      <c r="AQ410">
        <f t="shared" si="272"/>
        <v>-26.020599913279625</v>
      </c>
      <c r="AR410" s="28">
        <f t="shared" si="256"/>
        <v>-34.44886016170868</v>
      </c>
      <c r="AS410" s="30">
        <f t="shared" si="257"/>
        <v>-218.7039313953386</v>
      </c>
      <c r="AT410" s="28">
        <f t="shared" si="258"/>
        <v>3.6541204328702448</v>
      </c>
      <c r="AU410" s="28">
        <f t="shared" si="259"/>
        <v>48.959710401130337</v>
      </c>
      <c r="AV410" s="29">
        <f t="shared" si="260"/>
        <v>-1.4303732719966093E-2</v>
      </c>
      <c r="AW410" s="28">
        <f t="shared" si="261"/>
        <v>-3.2872744602219366</v>
      </c>
      <c r="AX410" s="31">
        <f t="shared" si="262"/>
        <v>3.6398167001502788</v>
      </c>
      <c r="AY410" s="28">
        <f t="shared" si="263"/>
        <v>45.6724359409084</v>
      </c>
      <c r="AZ410" s="8">
        <f t="shared" si="264"/>
        <v>-30.809043461558403</v>
      </c>
      <c r="BA410" s="8">
        <f t="shared" si="265"/>
        <v>-173.0314954544302</v>
      </c>
      <c r="BB410" s="8">
        <f t="shared" si="266"/>
        <v>6.9685045455698003</v>
      </c>
      <c r="BD410" s="32">
        <f t="shared" si="267"/>
        <v>-31</v>
      </c>
      <c r="BE410" s="32">
        <f t="shared" si="268"/>
        <v>-173</v>
      </c>
      <c r="BF410" s="32">
        <f t="shared" si="269"/>
        <v>7</v>
      </c>
    </row>
    <row r="411" spans="22:58" x14ac:dyDescent="0.2">
      <c r="V411" s="27">
        <v>5.0700000000000403</v>
      </c>
      <c r="W411" s="32">
        <f t="shared" si="239"/>
        <v>1174897.5549396398</v>
      </c>
      <c r="X411">
        <f t="shared" si="273"/>
        <v>-2.0749887507672389</v>
      </c>
      <c r="Y411" s="28">
        <f t="shared" si="240"/>
        <v>-69.317501593872791</v>
      </c>
      <c r="Z411" s="28">
        <f t="shared" si="241"/>
        <v>-89.980400384065945</v>
      </c>
      <c r="AA411" s="28">
        <f t="shared" si="242"/>
        <v>38.477973828741611</v>
      </c>
      <c r="AB411" s="28">
        <f t="shared" si="243"/>
        <v>-89.317293217005741</v>
      </c>
      <c r="AC411" s="28">
        <f t="shared" si="244"/>
        <v>2.8992939101240984</v>
      </c>
      <c r="AD411" s="28">
        <f t="shared" si="245"/>
        <v>44.258236237261194</v>
      </c>
      <c r="AE411" s="28">
        <f t="shared" si="246"/>
        <v>-30.015222605774316</v>
      </c>
      <c r="AF411" s="28">
        <f t="shared" si="247"/>
        <v>-135.03945736381047</v>
      </c>
      <c r="AG411" s="28">
        <f t="shared" si="270"/>
        <v>92.110410468749379</v>
      </c>
      <c r="AH411" s="28">
        <f t="shared" si="248"/>
        <v>-124.62530222795131</v>
      </c>
      <c r="AI411" s="28">
        <f t="shared" si="249"/>
        <v>-89.999966359881199</v>
      </c>
      <c r="AJ411" s="28">
        <f t="shared" si="250"/>
        <v>48.633278567169128</v>
      </c>
      <c r="AK411" s="28">
        <f t="shared" si="251"/>
        <v>89.787939541736577</v>
      </c>
      <c r="AL411" s="29">
        <f t="shared" si="252"/>
        <v>-18.241248955833299</v>
      </c>
      <c r="AM411" s="28">
        <f t="shared" si="253"/>
        <v>-82.966825449050589</v>
      </c>
      <c r="AN411" s="28">
        <f t="shared" si="254"/>
        <v>-2.1228621478661012</v>
      </c>
      <c r="AO411" s="28">
        <f t="shared" si="255"/>
        <v>-83.178852267195211</v>
      </c>
      <c r="AP411">
        <f t="shared" si="271"/>
        <v>23.609121289162623</v>
      </c>
      <c r="AQ411">
        <f t="shared" si="272"/>
        <v>-26.020599913279625</v>
      </c>
      <c r="AR411" s="28">
        <f t="shared" si="256"/>
        <v>-34.549563377757416</v>
      </c>
      <c r="AS411" s="30">
        <f t="shared" si="257"/>
        <v>-218.2183096310057</v>
      </c>
      <c r="AT411" s="28">
        <f t="shared" si="258"/>
        <v>3.7690254154031906</v>
      </c>
      <c r="AU411" s="28">
        <f t="shared" si="259"/>
        <v>49.611969622916149</v>
      </c>
      <c r="AV411" s="29">
        <f t="shared" si="260"/>
        <v>-1.497668583528064E-2</v>
      </c>
      <c r="AW411" s="28">
        <f t="shared" si="261"/>
        <v>-3.3636710990950385</v>
      </c>
      <c r="AX411" s="31">
        <f t="shared" si="262"/>
        <v>3.7540487295679101</v>
      </c>
      <c r="AY411" s="28">
        <f t="shared" si="263"/>
        <v>46.248298523821113</v>
      </c>
      <c r="AZ411" s="8">
        <f t="shared" si="264"/>
        <v>-30.795514648189506</v>
      </c>
      <c r="BA411" s="8">
        <f t="shared" si="265"/>
        <v>-171.97001110718458</v>
      </c>
      <c r="BB411" s="8">
        <f t="shared" si="266"/>
        <v>8.0299888928154246</v>
      </c>
      <c r="BD411" s="32">
        <f t="shared" si="267"/>
        <v>-31</v>
      </c>
      <c r="BE411" s="32">
        <f t="shared" si="268"/>
        <v>-172</v>
      </c>
      <c r="BF411" s="32">
        <f t="shared" si="269"/>
        <v>8</v>
      </c>
    </row>
    <row r="412" spans="22:58" x14ac:dyDescent="0.2">
      <c r="V412" s="27">
        <v>5.08000000000004</v>
      </c>
      <c r="W412" s="32">
        <f t="shared" si="239"/>
        <v>1202264.4346175254</v>
      </c>
      <c r="X412">
        <f t="shared" si="273"/>
        <v>-2.0749887507672389</v>
      </c>
      <c r="Y412" s="28">
        <f t="shared" si="240"/>
        <v>-69.517501571000054</v>
      </c>
      <c r="Z412" s="28">
        <f t="shared" si="241"/>
        <v>-89.980846525759176</v>
      </c>
      <c r="AA412" s="28">
        <f t="shared" si="242"/>
        <v>38.677946078141701</v>
      </c>
      <c r="AB412" s="28">
        <f t="shared" si="243"/>
        <v>-89.332832099608467</v>
      </c>
      <c r="AC412" s="28">
        <f t="shared" si="244"/>
        <v>2.997855832007335</v>
      </c>
      <c r="AD412" s="28">
        <f t="shared" si="245"/>
        <v>44.917795493151807</v>
      </c>
      <c r="AE412" s="28">
        <f t="shared" si="246"/>
        <v>-29.916688411618249</v>
      </c>
      <c r="AF412" s="28">
        <f t="shared" si="247"/>
        <v>-134.39588313221583</v>
      </c>
      <c r="AG412" s="28">
        <f t="shared" si="270"/>
        <v>92.110410468749379</v>
      </c>
      <c r="AH412" s="28">
        <f t="shared" si="248"/>
        <v>-124.82530222795125</v>
      </c>
      <c r="AI412" s="28">
        <f t="shared" si="249"/>
        <v>-89.999967125623783</v>
      </c>
      <c r="AJ412" s="28">
        <f t="shared" si="250"/>
        <v>48.833275889600259</v>
      </c>
      <c r="AK412" s="28">
        <f t="shared" si="251"/>
        <v>89.792766584503212</v>
      </c>
      <c r="AL412" s="29">
        <f t="shared" si="252"/>
        <v>-18.438317454860595</v>
      </c>
      <c r="AM412" s="28">
        <f t="shared" si="253"/>
        <v>-83.125370378599015</v>
      </c>
      <c r="AN412" s="28">
        <f t="shared" si="254"/>
        <v>-2.3199333244622125</v>
      </c>
      <c r="AO412" s="28">
        <f t="shared" si="255"/>
        <v>-83.332570919719586</v>
      </c>
      <c r="AP412">
        <f t="shared" si="271"/>
        <v>23.609121289162623</v>
      </c>
      <c r="AQ412">
        <f t="shared" si="272"/>
        <v>-26.020599913279625</v>
      </c>
      <c r="AR412" s="28">
        <f t="shared" si="256"/>
        <v>-34.648100360197468</v>
      </c>
      <c r="AS412" s="30">
        <f t="shared" si="257"/>
        <v>-217.72845405193542</v>
      </c>
      <c r="AT412" s="28">
        <f t="shared" si="258"/>
        <v>3.8861736373703071</v>
      </c>
      <c r="AU412" s="28">
        <f t="shared" si="259"/>
        <v>50.261826170143067</v>
      </c>
      <c r="AV412" s="29">
        <f t="shared" si="260"/>
        <v>-1.5681242508078314E-2</v>
      </c>
      <c r="AW412" s="28">
        <f t="shared" si="261"/>
        <v>-3.4418348482687753</v>
      </c>
      <c r="AX412" s="31">
        <f t="shared" si="262"/>
        <v>3.8704923948622287</v>
      </c>
      <c r="AY412" s="28">
        <f t="shared" si="263"/>
        <v>46.819991321874291</v>
      </c>
      <c r="AZ412" s="8">
        <f t="shared" si="264"/>
        <v>-30.777607965335239</v>
      </c>
      <c r="BA412" s="8">
        <f t="shared" si="265"/>
        <v>-170.90846273006113</v>
      </c>
      <c r="BB412" s="8">
        <f t="shared" si="266"/>
        <v>9.0915372699388683</v>
      </c>
      <c r="BD412" s="32">
        <f t="shared" si="267"/>
        <v>-31</v>
      </c>
      <c r="BE412" s="32">
        <f t="shared" si="268"/>
        <v>-171</v>
      </c>
      <c r="BF412" s="32">
        <f t="shared" si="269"/>
        <v>9</v>
      </c>
    </row>
    <row r="413" spans="22:58" x14ac:dyDescent="0.2">
      <c r="V413" s="27">
        <v>5.0900000000000398</v>
      </c>
      <c r="W413" s="32">
        <f t="shared" si="239"/>
        <v>1230268.7708124965</v>
      </c>
      <c r="X413">
        <f t="shared" si="273"/>
        <v>-2.0749887507672389</v>
      </c>
      <c r="Y413" s="28">
        <f t="shared" si="240"/>
        <v>-69.717501549156751</v>
      </c>
      <c r="Z413" s="28">
        <f t="shared" si="241"/>
        <v>-89.981282512029864</v>
      </c>
      <c r="AA413" s="28">
        <f t="shared" si="242"/>
        <v>38.877919576358998</v>
      </c>
      <c r="AB413" s="28">
        <f t="shared" si="243"/>
        <v>-89.348017368898979</v>
      </c>
      <c r="AC413" s="28">
        <f t="shared" si="244"/>
        <v>3.0987201165919469</v>
      </c>
      <c r="AD413" s="28">
        <f t="shared" si="245"/>
        <v>45.577398323169106</v>
      </c>
      <c r="AE413" s="28">
        <f t="shared" si="246"/>
        <v>-29.815850606973036</v>
      </c>
      <c r="AF413" s="28">
        <f t="shared" si="247"/>
        <v>-133.75190155775971</v>
      </c>
      <c r="AG413" s="28">
        <f t="shared" si="270"/>
        <v>92.110410468749379</v>
      </c>
      <c r="AH413" s="28">
        <f t="shared" si="248"/>
        <v>-125.02530222795117</v>
      </c>
      <c r="AI413" s="28">
        <f t="shared" si="249"/>
        <v>-89.999967873935944</v>
      </c>
      <c r="AJ413" s="28">
        <f t="shared" si="250"/>
        <v>49.033273332540318</v>
      </c>
      <c r="AK413" s="28">
        <f t="shared" si="251"/>
        <v>89.797483753204517</v>
      </c>
      <c r="AL413" s="29">
        <f t="shared" si="252"/>
        <v>-18.63551604476832</v>
      </c>
      <c r="AM413" s="28">
        <f t="shared" si="253"/>
        <v>-83.28040867180539</v>
      </c>
      <c r="AN413" s="28">
        <f t="shared" si="254"/>
        <v>-2.5171344714297952</v>
      </c>
      <c r="AO413" s="28">
        <f t="shared" si="255"/>
        <v>-83.482892792536816</v>
      </c>
      <c r="AP413">
        <f t="shared" si="271"/>
        <v>23.609121289162623</v>
      </c>
      <c r="AQ413">
        <f t="shared" si="272"/>
        <v>-26.020599913279625</v>
      </c>
      <c r="AR413" s="28">
        <f t="shared" si="256"/>
        <v>-34.74446370251983</v>
      </c>
      <c r="AS413" s="30">
        <f t="shared" si="257"/>
        <v>-217.23479435029651</v>
      </c>
      <c r="AT413" s="28">
        <f t="shared" si="258"/>
        <v>4.0055474580866921</v>
      </c>
      <c r="AU413" s="28">
        <f t="shared" si="259"/>
        <v>50.908955849925569</v>
      </c>
      <c r="AV413" s="29">
        <f t="shared" si="260"/>
        <v>-1.6418881426879584E-2</v>
      </c>
      <c r="AW413" s="28">
        <f t="shared" si="261"/>
        <v>-3.5218059867866933</v>
      </c>
      <c r="AX413" s="31">
        <f t="shared" si="262"/>
        <v>3.9891285766598124</v>
      </c>
      <c r="AY413" s="28">
        <f t="shared" si="263"/>
        <v>47.387149863138873</v>
      </c>
      <c r="AZ413" s="8">
        <f t="shared" si="264"/>
        <v>-30.755335125860018</v>
      </c>
      <c r="BA413" s="8">
        <f t="shared" si="265"/>
        <v>-169.84764448715765</v>
      </c>
      <c r="BB413" s="8">
        <f t="shared" si="266"/>
        <v>10.152355512842348</v>
      </c>
      <c r="BD413" s="32">
        <f t="shared" si="267"/>
        <v>-31</v>
      </c>
      <c r="BE413" s="32">
        <f t="shared" si="268"/>
        <v>-170</v>
      </c>
      <c r="BF413" s="32">
        <f t="shared" si="269"/>
        <v>10</v>
      </c>
    </row>
    <row r="414" spans="22:58" x14ac:dyDescent="0.2">
      <c r="V414" s="27">
        <v>5.1000000000000396</v>
      </c>
      <c r="W414" s="32">
        <f t="shared" si="239"/>
        <v>1258925.4117942825</v>
      </c>
      <c r="X414">
        <f t="shared" si="273"/>
        <v>-2.0749887507672389</v>
      </c>
      <c r="Y414" s="28">
        <f t="shared" si="240"/>
        <v>-69.917501528296555</v>
      </c>
      <c r="Z414" s="28">
        <f t="shared" si="241"/>
        <v>-89.981708574043509</v>
      </c>
      <c r="AA414" s="28">
        <f t="shared" si="242"/>
        <v>39.077894267202019</v>
      </c>
      <c r="AB414" s="28">
        <f t="shared" si="243"/>
        <v>-89.362857067769951</v>
      </c>
      <c r="AC414" s="28">
        <f t="shared" si="244"/>
        <v>3.2018858479217451</v>
      </c>
      <c r="AD414" s="28">
        <f t="shared" si="245"/>
        <v>46.236695172939143</v>
      </c>
      <c r="AE414" s="28">
        <f t="shared" si="246"/>
        <v>-29.712710163940024</v>
      </c>
      <c r="AF414" s="28">
        <f t="shared" si="247"/>
        <v>-133.10787046887432</v>
      </c>
      <c r="AG414" s="28">
        <f t="shared" si="270"/>
        <v>92.110410468749379</v>
      </c>
      <c r="AH414" s="28">
        <f t="shared" si="248"/>
        <v>-125.2253022279511</v>
      </c>
      <c r="AI414" s="28">
        <f t="shared" si="249"/>
        <v>-89.999968605214448</v>
      </c>
      <c r="AJ414" s="28">
        <f t="shared" si="250"/>
        <v>49.233270890565599</v>
      </c>
      <c r="AK414" s="28">
        <f t="shared" si="251"/>
        <v>89.802093548689825</v>
      </c>
      <c r="AL414" s="29">
        <f t="shared" si="252"/>
        <v>-18.832839030963605</v>
      </c>
      <c r="AM414" s="28">
        <f t="shared" si="253"/>
        <v>-83.432013445555228</v>
      </c>
      <c r="AN414" s="28">
        <f t="shared" si="254"/>
        <v>-2.7144598995997313</v>
      </c>
      <c r="AO414" s="28">
        <f t="shared" si="255"/>
        <v>-83.629888502079851</v>
      </c>
      <c r="AP414">
        <f t="shared" si="271"/>
        <v>23.609121289162623</v>
      </c>
      <c r="AQ414">
        <f t="shared" si="272"/>
        <v>-26.020599913279625</v>
      </c>
      <c r="AR414" s="28">
        <f t="shared" si="256"/>
        <v>-34.838648687656757</v>
      </c>
      <c r="AS414" s="30">
        <f t="shared" si="257"/>
        <v>-216.73775897095419</v>
      </c>
      <c r="AT414" s="28">
        <f t="shared" si="258"/>
        <v>4.1271271141550621</v>
      </c>
      <c r="AU414" s="28">
        <f t="shared" si="259"/>
        <v>51.553041403233294</v>
      </c>
      <c r="AV414" s="29">
        <f t="shared" si="260"/>
        <v>-1.7191149938227537E-2</v>
      </c>
      <c r="AW414" s="28">
        <f t="shared" si="261"/>
        <v>-3.6036256693380513</v>
      </c>
      <c r="AX414" s="31">
        <f t="shared" si="262"/>
        <v>4.1099359642168345</v>
      </c>
      <c r="AY414" s="28">
        <f t="shared" si="263"/>
        <v>47.949415733895243</v>
      </c>
      <c r="AZ414" s="8">
        <f t="shared" si="264"/>
        <v>-30.728712723439923</v>
      </c>
      <c r="BA414" s="8">
        <f t="shared" si="265"/>
        <v>-168.78834323705894</v>
      </c>
      <c r="BB414" s="8">
        <f t="shared" si="266"/>
        <v>11.211656762941061</v>
      </c>
      <c r="BD414" s="32">
        <f t="shared" si="267"/>
        <v>-31</v>
      </c>
      <c r="BE414" s="32">
        <f t="shared" si="268"/>
        <v>-169</v>
      </c>
      <c r="BF414" s="32">
        <f t="shared" si="269"/>
        <v>11</v>
      </c>
    </row>
    <row r="415" spans="22:58" x14ac:dyDescent="0.2">
      <c r="V415" s="27">
        <v>5.1100000000000403</v>
      </c>
      <c r="W415" s="32">
        <f t="shared" si="239"/>
        <v>1288249.5516932542</v>
      </c>
      <c r="X415">
        <f t="shared" si="273"/>
        <v>-2.0749887507672389</v>
      </c>
      <c r="Y415" s="28">
        <f t="shared" si="240"/>
        <v>-70.117501508375241</v>
      </c>
      <c r="Z415" s="28">
        <f t="shared" si="241"/>
        <v>-89.982124937703631</v>
      </c>
      <c r="AA415" s="28">
        <f t="shared" si="242"/>
        <v>39.277870097007096</v>
      </c>
      <c r="AB415" s="28">
        <f t="shared" si="243"/>
        <v>-89.377359056457806</v>
      </c>
      <c r="AC415" s="28">
        <f t="shared" si="244"/>
        <v>3.3073496741107888</v>
      </c>
      <c r="AD415" s="28">
        <f t="shared" si="245"/>
        <v>46.895337298137072</v>
      </c>
      <c r="AE415" s="28">
        <f t="shared" si="246"/>
        <v>-29.607270488024589</v>
      </c>
      <c r="AF415" s="28">
        <f t="shared" si="247"/>
        <v>-132.46414669602439</v>
      </c>
      <c r="AG415" s="28">
        <f t="shared" si="270"/>
        <v>92.110410468749379</v>
      </c>
      <c r="AH415" s="28">
        <f t="shared" si="248"/>
        <v>-125.42530222795106</v>
      </c>
      <c r="AI415" s="28">
        <f t="shared" si="249"/>
        <v>-89.999969319846997</v>
      </c>
      <c r="AJ415" s="28">
        <f t="shared" si="250"/>
        <v>49.433268558496593</v>
      </c>
      <c r="AK415" s="28">
        <f t="shared" si="251"/>
        <v>89.806598414894836</v>
      </c>
      <c r="AL415" s="29">
        <f t="shared" si="252"/>
        <v>-19.030280961311096</v>
      </c>
      <c r="AM415" s="28">
        <f t="shared" si="253"/>
        <v>-83.580256586646229</v>
      </c>
      <c r="AN415" s="28">
        <f t="shared" si="254"/>
        <v>-2.9119041620161887</v>
      </c>
      <c r="AO415" s="28">
        <f t="shared" si="255"/>
        <v>-83.77362749159839</v>
      </c>
      <c r="AP415">
        <f t="shared" si="271"/>
        <v>23.609121289162623</v>
      </c>
      <c r="AQ415">
        <f t="shared" si="272"/>
        <v>-26.020599913279625</v>
      </c>
      <c r="AR415" s="28">
        <f t="shared" si="256"/>
        <v>-34.930653274157784</v>
      </c>
      <c r="AS415" s="30">
        <f t="shared" si="257"/>
        <v>-216.23777418762279</v>
      </c>
      <c r="AT415" s="28">
        <f t="shared" si="258"/>
        <v>4.2508907984751687</v>
      </c>
      <c r="AU415" s="28">
        <f t="shared" si="259"/>
        <v>52.19377322864397</v>
      </c>
      <c r="AV415" s="29">
        <f t="shared" si="260"/>
        <v>-1.7999667183886094E-2</v>
      </c>
      <c r="AW415" s="28">
        <f t="shared" si="261"/>
        <v>-3.6873359422425209</v>
      </c>
      <c r="AX415" s="31">
        <f t="shared" si="262"/>
        <v>4.2328911312912822</v>
      </c>
      <c r="AY415" s="28">
        <f t="shared" si="263"/>
        <v>48.50643728640145</v>
      </c>
      <c r="AZ415" s="8">
        <f t="shared" si="264"/>
        <v>-30.697762142866502</v>
      </c>
      <c r="BA415" s="8">
        <f t="shared" si="265"/>
        <v>-167.73133690122134</v>
      </c>
      <c r="BB415" s="8">
        <f t="shared" si="266"/>
        <v>12.26866309877866</v>
      </c>
      <c r="BD415" s="32">
        <f t="shared" si="267"/>
        <v>-31</v>
      </c>
      <c r="BE415" s="32">
        <f t="shared" si="268"/>
        <v>-168</v>
      </c>
      <c r="BF415" s="32">
        <f t="shared" si="269"/>
        <v>12</v>
      </c>
    </row>
    <row r="416" spans="22:58" x14ac:dyDescent="0.2">
      <c r="V416" s="27">
        <v>5.1200000000000401</v>
      </c>
      <c r="W416" s="32">
        <f t="shared" si="239"/>
        <v>1318256.7385565301</v>
      </c>
      <c r="X416">
        <f t="shared" si="273"/>
        <v>-2.0749887507672389</v>
      </c>
      <c r="Y416" s="28">
        <f t="shared" si="240"/>
        <v>-70.317501489350519</v>
      </c>
      <c r="Z416" s="28">
        <f t="shared" si="241"/>
        <v>-89.982531823771566</v>
      </c>
      <c r="AA416" s="28">
        <f t="shared" si="242"/>
        <v>39.477847014524549</v>
      </c>
      <c r="AB416" s="28">
        <f t="shared" si="243"/>
        <v>-89.391531016672232</v>
      </c>
      <c r="AC416" s="28">
        <f t="shared" si="244"/>
        <v>3.4151058215199774</v>
      </c>
      <c r="AD416" s="28">
        <f t="shared" si="245"/>
        <v>47.55297768472245</v>
      </c>
      <c r="AE416" s="28">
        <f t="shared" si="246"/>
        <v>-29.499537404073227</v>
      </c>
      <c r="AF416" s="28">
        <f t="shared" si="247"/>
        <v>-131.82108515572133</v>
      </c>
      <c r="AG416" s="28">
        <f t="shared" si="270"/>
        <v>92.110410468749379</v>
      </c>
      <c r="AH416" s="28">
        <f t="shared" si="248"/>
        <v>-125.62530222795101</v>
      </c>
      <c r="AI416" s="28">
        <f t="shared" si="249"/>
        <v>-89.999970018212551</v>
      </c>
      <c r="AJ416" s="28">
        <f t="shared" si="250"/>
        <v>49.633266331386807</v>
      </c>
      <c r="AK416" s="28">
        <f t="shared" si="251"/>
        <v>89.811000740136379</v>
      </c>
      <c r="AL416" s="29">
        <f t="shared" si="252"/>
        <v>-19.22783661640311</v>
      </c>
      <c r="AM416" s="28">
        <f t="shared" si="253"/>
        <v>-83.725208752208758</v>
      </c>
      <c r="AN416" s="28">
        <f t="shared" si="254"/>
        <v>-3.1094620442179348</v>
      </c>
      <c r="AO416" s="28">
        <f t="shared" si="255"/>
        <v>-83.91417803028493</v>
      </c>
      <c r="AP416">
        <f t="shared" si="271"/>
        <v>23.609121289162623</v>
      </c>
      <c r="AQ416">
        <f t="shared" si="272"/>
        <v>-26.020599913279625</v>
      </c>
      <c r="AR416" s="28">
        <f t="shared" si="256"/>
        <v>-35.02047807240816</v>
      </c>
      <c r="AS416" s="30">
        <f t="shared" si="257"/>
        <v>-215.73526318600625</v>
      </c>
      <c r="AT416" s="28">
        <f t="shared" si="258"/>
        <v>4.3768147461738129</v>
      </c>
      <c r="AU416" s="28">
        <f t="shared" si="259"/>
        <v>52.830850060291965</v>
      </c>
      <c r="AV416" s="29">
        <f t="shared" si="260"/>
        <v>-1.8846127376513474E-2</v>
      </c>
      <c r="AW416" s="28">
        <f t="shared" si="261"/>
        <v>-3.7729797594992518</v>
      </c>
      <c r="AX416" s="31">
        <f t="shared" si="262"/>
        <v>4.3579686187972992</v>
      </c>
      <c r="AY416" s="28">
        <f t="shared" si="263"/>
        <v>49.057870300792715</v>
      </c>
      <c r="AZ416" s="8">
        <f t="shared" si="264"/>
        <v>-30.662509453610859</v>
      </c>
      <c r="BA416" s="8">
        <f t="shared" si="265"/>
        <v>-166.67739288521352</v>
      </c>
      <c r="BB416" s="8">
        <f t="shared" si="266"/>
        <v>13.322607114786479</v>
      </c>
      <c r="BD416" s="32">
        <f t="shared" si="267"/>
        <v>-31</v>
      </c>
      <c r="BE416" s="32">
        <f t="shared" si="268"/>
        <v>-167</v>
      </c>
      <c r="BF416" s="32">
        <f t="shared" si="269"/>
        <v>13</v>
      </c>
    </row>
    <row r="417" spans="22:58" x14ac:dyDescent="0.2">
      <c r="V417" s="27">
        <v>5.1300000000000399</v>
      </c>
      <c r="W417" s="32">
        <f t="shared" si="239"/>
        <v>1348962.8825917793</v>
      </c>
      <c r="X417">
        <f t="shared" si="273"/>
        <v>-2.0749887507672389</v>
      </c>
      <c r="Y417" s="28">
        <f t="shared" si="240"/>
        <v>-70.517501471182058</v>
      </c>
      <c r="Z417" s="28">
        <f t="shared" si="241"/>
        <v>-89.982929447983565</v>
      </c>
      <c r="AA417" s="28">
        <f t="shared" si="242"/>
        <v>39.677824970810327</v>
      </c>
      <c r="AB417" s="28">
        <f t="shared" si="243"/>
        <v>-89.405380455633761</v>
      </c>
      <c r="AC417" s="28">
        <f t="shared" si="244"/>
        <v>3.5251461191038458</v>
      </c>
      <c r="AD417" s="28">
        <f t="shared" si="245"/>
        <v>48.209271958041356</v>
      </c>
      <c r="AE417" s="28">
        <f t="shared" si="246"/>
        <v>-29.389519132035119</v>
      </c>
      <c r="AF417" s="28">
        <f t="shared" si="247"/>
        <v>-131.17903794557594</v>
      </c>
      <c r="AG417" s="28">
        <f t="shared" si="270"/>
        <v>92.110410468749379</v>
      </c>
      <c r="AH417" s="28">
        <f t="shared" si="248"/>
        <v>-125.82530222795094</v>
      </c>
      <c r="AI417" s="28">
        <f t="shared" si="249"/>
        <v>-89.999970700681359</v>
      </c>
      <c r="AJ417" s="28">
        <f t="shared" si="250"/>
        <v>49.833264204512403</v>
      </c>
      <c r="AK417" s="28">
        <f t="shared" si="251"/>
        <v>89.815302858377493</v>
      </c>
      <c r="AL417" s="29">
        <f t="shared" si="252"/>
        <v>-19.425501000168396</v>
      </c>
      <c r="AM417" s="28">
        <f t="shared" si="253"/>
        <v>-83.866939371809423</v>
      </c>
      <c r="AN417" s="28">
        <f t="shared" si="254"/>
        <v>-3.307128554857556</v>
      </c>
      <c r="AO417" s="28">
        <f t="shared" si="255"/>
        <v>-84.05160721411329</v>
      </c>
      <c r="AP417">
        <f t="shared" si="271"/>
        <v>23.609121289162623</v>
      </c>
      <c r="AQ417">
        <f t="shared" si="272"/>
        <v>-26.020599913279625</v>
      </c>
      <c r="AR417" s="28">
        <f t="shared" si="256"/>
        <v>-35.108126311009677</v>
      </c>
      <c r="AS417" s="30">
        <f t="shared" si="257"/>
        <v>-215.23064515968923</v>
      </c>
      <c r="AT417" s="28">
        <f t="shared" si="258"/>
        <v>4.5048733267567211</v>
      </c>
      <c r="AU417" s="28">
        <f t="shared" si="259"/>
        <v>53.463979596856575</v>
      </c>
      <c r="AV417" s="29">
        <f t="shared" si="260"/>
        <v>-1.9732303219451935E-2</v>
      </c>
      <c r="AW417" s="28">
        <f t="shared" si="261"/>
        <v>-3.8606009988809635</v>
      </c>
      <c r="AX417" s="31">
        <f t="shared" si="262"/>
        <v>4.4851410235372695</v>
      </c>
      <c r="AY417" s="28">
        <f t="shared" si="263"/>
        <v>49.603378597975613</v>
      </c>
      <c r="AZ417" s="8">
        <f t="shared" si="264"/>
        <v>-30.622985287472407</v>
      </c>
      <c r="BA417" s="8">
        <f t="shared" si="265"/>
        <v>-165.62726656171361</v>
      </c>
      <c r="BB417" s="8">
        <f t="shared" si="266"/>
        <v>14.372733438286389</v>
      </c>
      <c r="BD417" s="32">
        <f t="shared" si="267"/>
        <v>-31</v>
      </c>
      <c r="BE417" s="32">
        <f t="shared" si="268"/>
        <v>-166</v>
      </c>
      <c r="BF417" s="32">
        <f t="shared" si="269"/>
        <v>14</v>
      </c>
    </row>
    <row r="418" spans="22:58" x14ac:dyDescent="0.2">
      <c r="V418" s="27">
        <v>5.1400000000000396</v>
      </c>
      <c r="W418" s="32">
        <f t="shared" si="239"/>
        <v>1380384.2646030132</v>
      </c>
      <c r="X418">
        <f t="shared" si="273"/>
        <v>-2.0749887507672389</v>
      </c>
      <c r="Y418" s="28">
        <f t="shared" si="240"/>
        <v>-70.717501453831304</v>
      </c>
      <c r="Z418" s="28">
        <f t="shared" si="241"/>
        <v>-89.983318021165061</v>
      </c>
      <c r="AA418" s="28">
        <f t="shared" si="242"/>
        <v>39.877803919122229</v>
      </c>
      <c r="AB418" s="28">
        <f t="shared" si="243"/>
        <v>-89.418914710020985</v>
      </c>
      <c r="AC418" s="28">
        <f t="shared" si="244"/>
        <v>3.6374600327098183</v>
      </c>
      <c r="AD418" s="28">
        <f t="shared" si="245"/>
        <v>48.863879275018455</v>
      </c>
      <c r="AE418" s="28">
        <f t="shared" si="246"/>
        <v>-29.277226252766489</v>
      </c>
      <c r="AF418" s="28">
        <f t="shared" si="247"/>
        <v>-130.53835345616758</v>
      </c>
      <c r="AG418" s="28">
        <f t="shared" si="270"/>
        <v>92.110410468749379</v>
      </c>
      <c r="AH418" s="28">
        <f t="shared" si="248"/>
        <v>-126.02530222795089</v>
      </c>
      <c r="AI418" s="28">
        <f t="shared" si="249"/>
        <v>-89.99997136761526</v>
      </c>
      <c r="AJ418" s="28">
        <f t="shared" si="250"/>
        <v>50.033262173362147</v>
      </c>
      <c r="AK418" s="28">
        <f t="shared" si="251"/>
        <v>89.819507050464068</v>
      </c>
      <c r="AL418" s="29">
        <f t="shared" si="252"/>
        <v>-19.623269330811933</v>
      </c>
      <c r="AM418" s="28">
        <f t="shared" si="253"/>
        <v>-84.005516651101615</v>
      </c>
      <c r="AN418" s="28">
        <f t="shared" si="254"/>
        <v>-3.504898916651296</v>
      </c>
      <c r="AO418" s="28">
        <f t="shared" si="255"/>
        <v>-84.185980968252807</v>
      </c>
      <c r="AP418">
        <f t="shared" si="271"/>
        <v>23.609121289162623</v>
      </c>
      <c r="AQ418">
        <f t="shared" si="272"/>
        <v>-26.020599913279625</v>
      </c>
      <c r="AR418" s="28">
        <f t="shared" si="256"/>
        <v>-35.193603793534784</v>
      </c>
      <c r="AS418" s="30">
        <f t="shared" si="257"/>
        <v>-214.72433442442039</v>
      </c>
      <c r="AT418" s="28">
        <f t="shared" si="258"/>
        <v>4.6350391417493748</v>
      </c>
      <c r="AU418" s="28">
        <f t="shared" si="259"/>
        <v>54.092879078947227</v>
      </c>
      <c r="AV418" s="29">
        <f t="shared" si="260"/>
        <v>-2.0660049476447746E-2</v>
      </c>
      <c r="AW418" s="28">
        <f t="shared" si="261"/>
        <v>-3.9502444780513768</v>
      </c>
      <c r="AX418" s="31">
        <f t="shared" si="262"/>
        <v>4.6143790922729266</v>
      </c>
      <c r="AY418" s="28">
        <f t="shared" si="263"/>
        <v>50.142634600895853</v>
      </c>
      <c r="AZ418" s="8">
        <f t="shared" si="264"/>
        <v>-30.579224701261857</v>
      </c>
      <c r="BA418" s="8">
        <f t="shared" si="265"/>
        <v>-164.58169982352453</v>
      </c>
      <c r="BB418" s="8">
        <f t="shared" si="266"/>
        <v>15.418300176475469</v>
      </c>
      <c r="BD418" s="32">
        <f t="shared" si="267"/>
        <v>-31</v>
      </c>
      <c r="BE418" s="32">
        <f t="shared" si="268"/>
        <v>-165</v>
      </c>
      <c r="BF418" s="32">
        <f t="shared" si="269"/>
        <v>15</v>
      </c>
    </row>
    <row r="419" spans="22:58" x14ac:dyDescent="0.2">
      <c r="V419" s="27">
        <v>5.1500000000000403</v>
      </c>
      <c r="W419" s="32">
        <f t="shared" si="239"/>
        <v>1412537.5446228881</v>
      </c>
      <c r="X419">
        <f t="shared" si="273"/>
        <v>-2.0749887507672389</v>
      </c>
      <c r="Y419" s="28">
        <f t="shared" si="240"/>
        <v>-70.917501437261478</v>
      </c>
      <c r="Z419" s="28">
        <f t="shared" si="241"/>
        <v>-89.983697749342568</v>
      </c>
      <c r="AA419" s="28">
        <f t="shared" si="242"/>
        <v>40.077783814820918</v>
      </c>
      <c r="AB419" s="28">
        <f t="shared" si="243"/>
        <v>-89.43214094982973</v>
      </c>
      <c r="AC419" s="28">
        <f t="shared" si="244"/>
        <v>3.7520347090254464</v>
      </c>
      <c r="AD419" s="28">
        <f t="shared" si="245"/>
        <v>49.516463193865448</v>
      </c>
      <c r="AE419" s="28">
        <f t="shared" si="246"/>
        <v>-29.162671664182348</v>
      </c>
      <c r="AF419" s="28">
        <f t="shared" si="247"/>
        <v>-129.89937550530686</v>
      </c>
      <c r="AG419" s="28">
        <f t="shared" si="270"/>
        <v>92.110410468749379</v>
      </c>
      <c r="AH419" s="28">
        <f t="shared" si="248"/>
        <v>-126.22530222795086</v>
      </c>
      <c r="AI419" s="28">
        <f t="shared" si="249"/>
        <v>-89.999972019367917</v>
      </c>
      <c r="AJ419" s="28">
        <f t="shared" si="250"/>
        <v>50.233260233627831</v>
      </c>
      <c r="AK419" s="28">
        <f t="shared" si="251"/>
        <v>89.823615545333226</v>
      </c>
      <c r="AL419" s="29">
        <f t="shared" si="252"/>
        <v>-19.821137032078745</v>
      </c>
      <c r="AM419" s="28">
        <f t="shared" si="253"/>
        <v>-84.141007576895447</v>
      </c>
      <c r="AN419" s="28">
        <f t="shared" si="254"/>
        <v>-3.7027685576523979</v>
      </c>
      <c r="AO419" s="28">
        <f t="shared" si="255"/>
        <v>-84.317364050930138</v>
      </c>
      <c r="AP419">
        <f t="shared" si="271"/>
        <v>23.609121289162623</v>
      </c>
      <c r="AQ419">
        <f t="shared" si="272"/>
        <v>-26.020599913279625</v>
      </c>
      <c r="AR419" s="28">
        <f t="shared" si="256"/>
        <v>-35.276918845951748</v>
      </c>
      <c r="AS419" s="30">
        <f t="shared" si="257"/>
        <v>-214.216739556237</v>
      </c>
      <c r="AT419" s="28">
        <f t="shared" si="258"/>
        <v>4.7672831270702378</v>
      </c>
      <c r="AU419" s="28">
        <f t="shared" si="259"/>
        <v>54.717275812775419</v>
      </c>
      <c r="AV419" s="29">
        <f t="shared" si="260"/>
        <v>-2.1631306697305255E-2</v>
      </c>
      <c r="AW419" s="28">
        <f t="shared" si="261"/>
        <v>-4.0419559706826957</v>
      </c>
      <c r="AX419" s="31">
        <f t="shared" si="262"/>
        <v>4.7456518203729328</v>
      </c>
      <c r="AY419" s="28">
        <f t="shared" si="263"/>
        <v>50.675319842092726</v>
      </c>
      <c r="AZ419" s="8">
        <f t="shared" si="264"/>
        <v>-30.531267025578813</v>
      </c>
      <c r="BA419" s="8">
        <f t="shared" si="265"/>
        <v>-163.54141971414427</v>
      </c>
      <c r="BB419" s="8">
        <f t="shared" si="266"/>
        <v>16.458580285855732</v>
      </c>
      <c r="BD419" s="32">
        <f t="shared" si="267"/>
        <v>-31</v>
      </c>
      <c r="BE419" s="32">
        <f t="shared" si="268"/>
        <v>-164</v>
      </c>
      <c r="BF419" s="32">
        <f t="shared" si="269"/>
        <v>16</v>
      </c>
    </row>
    <row r="420" spans="22:58" x14ac:dyDescent="0.2">
      <c r="V420" s="27">
        <v>5.1600000000000401</v>
      </c>
      <c r="W420" s="32">
        <f t="shared" si="239"/>
        <v>1445439.7707460616</v>
      </c>
      <c r="X420">
        <f t="shared" si="273"/>
        <v>-2.0749887507672389</v>
      </c>
      <c r="Y420" s="28">
        <f t="shared" si="240"/>
        <v>-71.117501421437396</v>
      </c>
      <c r="Z420" s="28">
        <f t="shared" si="241"/>
        <v>-89.984068833852859</v>
      </c>
      <c r="AA420" s="28">
        <f t="shared" si="242"/>
        <v>40.277764615275316</v>
      </c>
      <c r="AB420" s="28">
        <f t="shared" si="243"/>
        <v>-89.445066182145794</v>
      </c>
      <c r="AC420" s="28">
        <f t="shared" si="244"/>
        <v>3.8688550287865735</v>
      </c>
      <c r="AD420" s="28">
        <f t="shared" si="245"/>
        <v>50.166692515995756</v>
      </c>
      <c r="AE420" s="28">
        <f t="shared" si="246"/>
        <v>-29.045870528142739</v>
      </c>
      <c r="AF420" s="28">
        <f t="shared" si="247"/>
        <v>-129.26244250000292</v>
      </c>
      <c r="AG420" s="28">
        <f t="shared" si="270"/>
        <v>92.110410468749379</v>
      </c>
      <c r="AH420" s="28">
        <f t="shared" si="248"/>
        <v>-126.42530222795079</v>
      </c>
      <c r="AI420" s="28">
        <f t="shared" si="249"/>
        <v>-89.999972656284868</v>
      </c>
      <c r="AJ420" s="28">
        <f t="shared" si="250"/>
        <v>50.433258381195103</v>
      </c>
      <c r="AK420" s="28">
        <f t="shared" si="251"/>
        <v>89.827630521194223</v>
      </c>
      <c r="AL420" s="29">
        <f t="shared" si="252"/>
        <v>-20.019099724833893</v>
      </c>
      <c r="AM420" s="28">
        <f t="shared" si="253"/>
        <v>-84.273477923526883</v>
      </c>
      <c r="AN420" s="28">
        <f t="shared" si="254"/>
        <v>-3.9007331028402064</v>
      </c>
      <c r="AO420" s="28">
        <f t="shared" si="255"/>
        <v>-84.445820058617528</v>
      </c>
      <c r="AP420">
        <f t="shared" si="271"/>
        <v>23.609121289162623</v>
      </c>
      <c r="AQ420">
        <f t="shared" si="272"/>
        <v>-26.020599913279625</v>
      </c>
      <c r="AR420" s="28">
        <f t="shared" si="256"/>
        <v>-35.358082255099951</v>
      </c>
      <c r="AS420" s="30">
        <f t="shared" si="257"/>
        <v>-213.70826255862045</v>
      </c>
      <c r="AT420" s="28">
        <f t="shared" si="258"/>
        <v>4.9015746593651182</v>
      </c>
      <c r="AU420" s="28">
        <f t="shared" si="259"/>
        <v>55.33690763853452</v>
      </c>
      <c r="AV420" s="29">
        <f t="shared" si="260"/>
        <v>-2.2648105105688938E-2</v>
      </c>
      <c r="AW420" s="28">
        <f t="shared" si="261"/>
        <v>-4.1357822225474976</v>
      </c>
      <c r="AX420" s="31">
        <f t="shared" si="262"/>
        <v>4.8789265542594293</v>
      </c>
      <c r="AY420" s="28">
        <f t="shared" si="263"/>
        <v>51.201125415987022</v>
      </c>
      <c r="AZ420" s="8">
        <f t="shared" si="264"/>
        <v>-30.479155700840522</v>
      </c>
      <c r="BA420" s="8">
        <f t="shared" si="265"/>
        <v>-162.50713714263344</v>
      </c>
      <c r="BB420" s="8">
        <f t="shared" si="266"/>
        <v>17.492862857366561</v>
      </c>
      <c r="BD420" s="32">
        <f t="shared" si="267"/>
        <v>-30</v>
      </c>
      <c r="BE420" s="32">
        <f t="shared" si="268"/>
        <v>-163</v>
      </c>
      <c r="BF420" s="32">
        <f t="shared" si="269"/>
        <v>17</v>
      </c>
    </row>
    <row r="421" spans="22:58" x14ac:dyDescent="0.2">
      <c r="V421" s="27">
        <v>5.1700000000000399</v>
      </c>
      <c r="W421" s="32">
        <f t="shared" si="239"/>
        <v>1479108.3881683447</v>
      </c>
      <c r="X421">
        <f t="shared" si="273"/>
        <v>-2.0749887507672389</v>
      </c>
      <c r="Y421" s="28">
        <f t="shared" si="240"/>
        <v>-71.317501406325533</v>
      </c>
      <c r="Z421" s="28">
        <f t="shared" si="241"/>
        <v>-89.98443147144971</v>
      </c>
      <c r="AA421" s="28">
        <f t="shared" si="242"/>
        <v>40.477746279772404</v>
      </c>
      <c r="AB421" s="28">
        <f t="shared" si="243"/>
        <v>-89.457697254833306</v>
      </c>
      <c r="AC421" s="28">
        <f t="shared" si="244"/>
        <v>3.9879036687829772</v>
      </c>
      <c r="AD421" s="28">
        <f t="shared" si="245"/>
        <v>50.814242095160679</v>
      </c>
      <c r="AE421" s="28">
        <f t="shared" si="246"/>
        <v>-28.926840208537385</v>
      </c>
      <c r="AF421" s="28">
        <f t="shared" si="247"/>
        <v>-128.62788663112235</v>
      </c>
      <c r="AG421" s="28">
        <f t="shared" si="270"/>
        <v>92.110410468749379</v>
      </c>
      <c r="AH421" s="28">
        <f t="shared" si="248"/>
        <v>-126.62530222795075</v>
      </c>
      <c r="AI421" s="28">
        <f t="shared" si="249"/>
        <v>-89.999973278703806</v>
      </c>
      <c r="AJ421" s="28">
        <f t="shared" si="250"/>
        <v>50.633256612134865</v>
      </c>
      <c r="AK421" s="28">
        <f t="shared" si="251"/>
        <v>89.83155410668256</v>
      </c>
      <c r="AL421" s="29">
        <f t="shared" si="252"/>
        <v>-20.217153218951172</v>
      </c>
      <c r="AM421" s="28">
        <f t="shared" si="253"/>
        <v>-84.402992260413427</v>
      </c>
      <c r="AN421" s="28">
        <f t="shared" si="254"/>
        <v>-4.0987883660176827</v>
      </c>
      <c r="AO421" s="28">
        <f t="shared" si="255"/>
        <v>-84.571411432434672</v>
      </c>
      <c r="AP421">
        <f t="shared" si="271"/>
        <v>23.609121289162623</v>
      </c>
      <c r="AQ421">
        <f t="shared" si="272"/>
        <v>-26.020599913279625</v>
      </c>
      <c r="AR421" s="28">
        <f t="shared" si="256"/>
        <v>-35.437107198672074</v>
      </c>
      <c r="AS421" s="30">
        <f t="shared" si="257"/>
        <v>-213.19929806355702</v>
      </c>
      <c r="AT421" s="28">
        <f t="shared" si="258"/>
        <v>5.0378816655265517</v>
      </c>
      <c r="AU421" s="28">
        <f t="shared" si="259"/>
        <v>55.951523342441163</v>
      </c>
      <c r="AV421" s="29">
        <f t="shared" si="260"/>
        <v>-2.3712568655409987E-2</v>
      </c>
      <c r="AW421" s="28">
        <f t="shared" si="261"/>
        <v>-4.2317709675573658</v>
      </c>
      <c r="AX421" s="31">
        <f t="shared" si="262"/>
        <v>5.0141690968711421</v>
      </c>
      <c r="AY421" s="28">
        <f t="shared" si="263"/>
        <v>51.719752374883797</v>
      </c>
      <c r="AZ421" s="8">
        <f t="shared" si="264"/>
        <v>-30.422938101800931</v>
      </c>
      <c r="BA421" s="8">
        <f t="shared" si="265"/>
        <v>-161.47954568867323</v>
      </c>
      <c r="BB421" s="8">
        <f t="shared" si="266"/>
        <v>18.520454311326773</v>
      </c>
      <c r="BD421" s="32">
        <f t="shared" si="267"/>
        <v>-30</v>
      </c>
      <c r="BE421" s="32">
        <f t="shared" si="268"/>
        <v>-161</v>
      </c>
      <c r="BF421" s="32">
        <f t="shared" si="269"/>
        <v>19</v>
      </c>
    </row>
    <row r="422" spans="22:58" x14ac:dyDescent="0.2">
      <c r="V422" s="27">
        <v>5.1800000000000397</v>
      </c>
      <c r="W422" s="32">
        <f t="shared" si="239"/>
        <v>1513561.2484363485</v>
      </c>
      <c r="X422">
        <f t="shared" si="273"/>
        <v>-2.0749887507672389</v>
      </c>
      <c r="Y422" s="28">
        <f t="shared" si="240"/>
        <v>-71.517501391893802</v>
      </c>
      <c r="Z422" s="28">
        <f t="shared" si="241"/>
        <v>-89.984785854408301</v>
      </c>
      <c r="AA422" s="28">
        <f t="shared" si="242"/>
        <v>40.677728769430786</v>
      </c>
      <c r="AB422" s="28">
        <f t="shared" si="243"/>
        <v>-89.470040860140415</v>
      </c>
      <c r="AC422" s="28">
        <f t="shared" si="244"/>
        <v>4.1091611721278234</v>
      </c>
      <c r="AD422" s="28">
        <f t="shared" si="245"/>
        <v>51.458793609196505</v>
      </c>
      <c r="AE422" s="28">
        <f t="shared" si="246"/>
        <v>-28.805600201102425</v>
      </c>
      <c r="AF422" s="28">
        <f t="shared" si="247"/>
        <v>-127.99603310535221</v>
      </c>
      <c r="AG422" s="28">
        <f t="shared" si="270"/>
        <v>92.110410468749379</v>
      </c>
      <c r="AH422" s="28">
        <f t="shared" si="248"/>
        <v>-126.82530222795071</v>
      </c>
      <c r="AI422" s="28">
        <f t="shared" si="249"/>
        <v>-89.999973886954763</v>
      </c>
      <c r="AJ422" s="28">
        <f t="shared" si="250"/>
        <v>50.833254922694778</v>
      </c>
      <c r="AK422" s="28">
        <f t="shared" si="251"/>
        <v>89.83538838198794</v>
      </c>
      <c r="AL422" s="29">
        <f t="shared" si="252"/>
        <v>-20.415293505501882</v>
      </c>
      <c r="AM422" s="28">
        <f t="shared" si="253"/>
        <v>-84.529613960690043</v>
      </c>
      <c r="AN422" s="28">
        <f t="shared" si="254"/>
        <v>-4.2969303420084408</v>
      </c>
      <c r="AO422" s="28">
        <f t="shared" si="255"/>
        <v>-84.694199465656865</v>
      </c>
      <c r="AP422">
        <f t="shared" si="271"/>
        <v>23.609121289162623</v>
      </c>
      <c r="AQ422">
        <f t="shared" si="272"/>
        <v>-26.020599913279625</v>
      </c>
      <c r="AR422" s="28">
        <f t="shared" si="256"/>
        <v>-35.514009167227869</v>
      </c>
      <c r="AS422" s="30">
        <f t="shared" si="257"/>
        <v>-212.69023257100906</v>
      </c>
      <c r="AT422" s="28">
        <f t="shared" si="258"/>
        <v>5.1761707346253747</v>
      </c>
      <c r="AU422" s="28">
        <f t="shared" si="259"/>
        <v>56.560883011906796</v>
      </c>
      <c r="AV422" s="29">
        <f t="shared" si="260"/>
        <v>-2.4826919261796497E-2</v>
      </c>
      <c r="AW422" s="28">
        <f t="shared" si="261"/>
        <v>-4.3299709437177647</v>
      </c>
      <c r="AX422" s="31">
        <f t="shared" si="262"/>
        <v>5.1513438153635782</v>
      </c>
      <c r="AY422" s="28">
        <f t="shared" si="263"/>
        <v>52.230912068189028</v>
      </c>
      <c r="AZ422" s="8">
        <f t="shared" si="264"/>
        <v>-30.36266535186429</v>
      </c>
      <c r="BA422" s="8">
        <f t="shared" si="265"/>
        <v>-160.45932050282005</v>
      </c>
      <c r="BB422" s="8">
        <f t="shared" si="266"/>
        <v>19.540679497179951</v>
      </c>
      <c r="BD422" s="32">
        <f t="shared" si="267"/>
        <v>-30</v>
      </c>
      <c r="BE422" s="32">
        <f t="shared" si="268"/>
        <v>-160</v>
      </c>
      <c r="BF422" s="32">
        <f t="shared" si="269"/>
        <v>20</v>
      </c>
    </row>
    <row r="423" spans="22:58" x14ac:dyDescent="0.2">
      <c r="V423" s="27">
        <v>5.1900000000000404</v>
      </c>
      <c r="W423" s="32">
        <f t="shared" si="239"/>
        <v>1548816.6189126275</v>
      </c>
      <c r="X423">
        <f t="shared" si="273"/>
        <v>-2.0749887507672389</v>
      </c>
      <c r="Y423" s="28">
        <f t="shared" si="240"/>
        <v>-71.717501378111621</v>
      </c>
      <c r="Z423" s="28">
        <f t="shared" si="241"/>
        <v>-89.985132170627026</v>
      </c>
      <c r="AA423" s="28">
        <f t="shared" si="242"/>
        <v>40.877712047118479</v>
      </c>
      <c r="AB423" s="28">
        <f t="shared" si="243"/>
        <v>-89.482103538224209</v>
      </c>
      <c r="AC423" s="28">
        <f t="shared" si="244"/>
        <v>4.2326060261959455</v>
      </c>
      <c r="AD423" s="28">
        <f t="shared" si="245"/>
        <v>52.100036290198503</v>
      </c>
      <c r="AE423" s="28">
        <f t="shared" si="246"/>
        <v>-28.682172055564429</v>
      </c>
      <c r="AF423" s="28">
        <f t="shared" si="247"/>
        <v>-127.36719941865273</v>
      </c>
      <c r="AG423" s="28">
        <f t="shared" si="270"/>
        <v>92.110410468749379</v>
      </c>
      <c r="AH423" s="28">
        <f t="shared" si="248"/>
        <v>-127.02530222795069</v>
      </c>
      <c r="AI423" s="28">
        <f t="shared" si="249"/>
        <v>-89.99997448136024</v>
      </c>
      <c r="AJ423" s="28">
        <f t="shared" si="250"/>
        <v>51.033253309291425</v>
      </c>
      <c r="AK423" s="28">
        <f t="shared" si="251"/>
        <v>89.839135379956446</v>
      </c>
      <c r="AL423" s="29">
        <f t="shared" si="252"/>
        <v>-20.61351674923624</v>
      </c>
      <c r="AM423" s="28">
        <f t="shared" si="253"/>
        <v>-84.653405210826705</v>
      </c>
      <c r="AN423" s="28">
        <f t="shared" si="254"/>
        <v>-4.4951551991461258</v>
      </c>
      <c r="AO423" s="28">
        <f t="shared" si="255"/>
        <v>-84.8142443122305</v>
      </c>
      <c r="AP423">
        <f t="shared" si="271"/>
        <v>23.609121289162623</v>
      </c>
      <c r="AQ423">
        <f t="shared" si="272"/>
        <v>-26.020599913279625</v>
      </c>
      <c r="AR423" s="28">
        <f t="shared" si="256"/>
        <v>-35.588805878827557</v>
      </c>
      <c r="AS423" s="30">
        <f t="shared" si="257"/>
        <v>-212.18144373088325</v>
      </c>
      <c r="AT423" s="28">
        <f t="shared" si="258"/>
        <v>5.3164072314947228</v>
      </c>
      <c r="AU423" s="28">
        <f t="shared" si="259"/>
        <v>57.16475833381277</v>
      </c>
      <c r="AV423" s="29">
        <f t="shared" si="260"/>
        <v>-2.5993481214856888E-2</v>
      </c>
      <c r="AW423" s="28">
        <f t="shared" si="261"/>
        <v>-4.4304319089665958</v>
      </c>
      <c r="AX423" s="31">
        <f t="shared" si="262"/>
        <v>5.2904137502798658</v>
      </c>
      <c r="AY423" s="28">
        <f t="shared" si="263"/>
        <v>52.734326424846174</v>
      </c>
      <c r="AZ423" s="8">
        <f t="shared" si="264"/>
        <v>-30.29839212854769</v>
      </c>
      <c r="BA423" s="8">
        <f t="shared" si="265"/>
        <v>-159.44711730603706</v>
      </c>
      <c r="BB423" s="8">
        <f t="shared" si="266"/>
        <v>20.552882693962943</v>
      </c>
      <c r="BD423" s="32">
        <f t="shared" si="267"/>
        <v>-30</v>
      </c>
      <c r="BE423" s="32">
        <f t="shared" si="268"/>
        <v>-159</v>
      </c>
      <c r="BF423" s="32">
        <f t="shared" si="269"/>
        <v>21</v>
      </c>
    </row>
    <row r="424" spans="22:58" x14ac:dyDescent="0.2">
      <c r="V424" s="27">
        <v>5.2000000000000401</v>
      </c>
      <c r="W424" s="32">
        <f t="shared" si="239"/>
        <v>1584893.1924612629</v>
      </c>
      <c r="X424">
        <f t="shared" si="273"/>
        <v>-2.0749887507672389</v>
      </c>
      <c r="Y424" s="28">
        <f t="shared" si="240"/>
        <v>-71.917501364949729</v>
      </c>
      <c r="Z424" s="28">
        <f t="shared" si="241"/>
        <v>-89.985470603727236</v>
      </c>
      <c r="AA424" s="28">
        <f t="shared" si="242"/>
        <v>41.077696077374071</v>
      </c>
      <c r="AB424" s="28">
        <f t="shared" si="243"/>
        <v>-89.493891680596462</v>
      </c>
      <c r="AC424" s="28">
        <f t="shared" si="244"/>
        <v>4.3582147475818189</v>
      </c>
      <c r="AD424" s="28">
        <f t="shared" si="245"/>
        <v>52.737667609396198</v>
      </c>
      <c r="AE424" s="28">
        <f t="shared" si="246"/>
        <v>-28.556579290761071</v>
      </c>
      <c r="AF424" s="28">
        <f t="shared" si="247"/>
        <v>-126.74169467492752</v>
      </c>
      <c r="AG424" s="28">
        <f t="shared" si="270"/>
        <v>92.110410468749379</v>
      </c>
      <c r="AH424" s="28">
        <f t="shared" si="248"/>
        <v>-127.22530222795065</v>
      </c>
      <c r="AI424" s="28">
        <f t="shared" si="249"/>
        <v>-89.999975062235407</v>
      </c>
      <c r="AJ424" s="28">
        <f t="shared" si="250"/>
        <v>51.233251768502598</v>
      </c>
      <c r="AK424" s="28">
        <f t="shared" si="251"/>
        <v>89.84279708716771</v>
      </c>
      <c r="AL424" s="29">
        <f t="shared" si="252"/>
        <v>-20.811819281348694</v>
      </c>
      <c r="AM424" s="28">
        <f t="shared" si="253"/>
        <v>-84.774427021134187</v>
      </c>
      <c r="AN424" s="28">
        <f t="shared" si="254"/>
        <v>-4.6934592720473667</v>
      </c>
      <c r="AO424" s="28">
        <f t="shared" si="255"/>
        <v>-84.931604996201884</v>
      </c>
      <c r="AP424">
        <f t="shared" si="271"/>
        <v>23.609121289162623</v>
      </c>
      <c r="AQ424">
        <f t="shared" si="272"/>
        <v>-26.020599913279625</v>
      </c>
      <c r="AR424" s="28">
        <f t="shared" si="256"/>
        <v>-35.661517186925444</v>
      </c>
      <c r="AS424" s="30">
        <f t="shared" si="257"/>
        <v>-211.6732996711294</v>
      </c>
      <c r="AT424" s="28">
        <f t="shared" si="258"/>
        <v>5.4585554112261745</v>
      </c>
      <c r="AU424" s="28">
        <f t="shared" si="259"/>
        <v>57.762932836335132</v>
      </c>
      <c r="AV424" s="29">
        <f t="shared" si="260"/>
        <v>-2.721468578116722E-2</v>
      </c>
      <c r="AW424" s="28">
        <f t="shared" si="261"/>
        <v>-4.5332046568606366</v>
      </c>
      <c r="AX424" s="31">
        <f t="shared" si="262"/>
        <v>5.4313407254450077</v>
      </c>
      <c r="AY424" s="28">
        <f t="shared" si="263"/>
        <v>53.229728179474492</v>
      </c>
      <c r="AZ424" s="8">
        <f t="shared" si="264"/>
        <v>-30.230176461480436</v>
      </c>
      <c r="BA424" s="8">
        <f t="shared" si="265"/>
        <v>-158.44357149165489</v>
      </c>
      <c r="BB424" s="8">
        <f t="shared" si="266"/>
        <v>21.556428508345107</v>
      </c>
      <c r="BD424" s="32">
        <f t="shared" si="267"/>
        <v>-30</v>
      </c>
      <c r="BE424" s="32">
        <f t="shared" si="268"/>
        <v>-158</v>
      </c>
      <c r="BF424" s="32">
        <f t="shared" si="269"/>
        <v>22</v>
      </c>
    </row>
    <row r="425" spans="22:58" x14ac:dyDescent="0.2">
      <c r="V425" s="27">
        <v>5.2100000000000497</v>
      </c>
      <c r="W425" s="32">
        <f t="shared" ref="W425:W488" si="274">10*10^V425</f>
        <v>1621810.0973591171</v>
      </c>
      <c r="X425">
        <f t="shared" si="273"/>
        <v>-2.0749887507672389</v>
      </c>
      <c r="Y425" s="28">
        <f t="shared" ref="Y425:Y488" si="275">20*LOG(1/SQRT((W425/fp)^2+1))</f>
        <v>-72.117501352380415</v>
      </c>
      <c r="Z425" s="28">
        <f t="shared" ref="Z425:Z488" si="276">-180/PI()*ATAN(W425/fp)</f>
        <v>-89.985801333150533</v>
      </c>
      <c r="AA425" s="28">
        <f t="shared" ref="AA425:AA488" si="277">20*LOG(SQRT((W425/fzRHP)^2+1))</f>
        <v>41.277680826331931</v>
      </c>
      <c r="AB425" s="28">
        <f t="shared" ref="AB425:AB488" si="278">-180/PI()*ATAN(W425/fzRHP)</f>
        <v>-89.505411533492079</v>
      </c>
      <c r="AC425" s="28">
        <f t="shared" ref="AC425:AC488" si="279">20*LOG(SQRT((W425/fzESR)^2+1))</f>
        <v>4.4859619733843079</v>
      </c>
      <c r="AD425" s="28">
        <f t="shared" ref="AD425:AD488" si="280">180/PI()*ATAN(W425/fzESR)</f>
        <v>53.371393913499595</v>
      </c>
      <c r="AE425" s="28">
        <f t="shared" ref="AE425:AE488" si="281">X425+Y425+AA425+AC425</f>
        <v>-28.428847303431411</v>
      </c>
      <c r="AF425" s="28">
        <f t="shared" ref="AF425:AF488" si="282">Z425+AB425+AD425</f>
        <v>-126.11981895314304</v>
      </c>
      <c r="AG425" s="28">
        <f t="shared" si="270"/>
        <v>92.110410468749379</v>
      </c>
      <c r="AH425" s="28">
        <f t="shared" ref="AH425:AH488" si="283">20*LOG(1/SQRT((W425/fp_comp1)^2+1))</f>
        <v>-127.42530222795079</v>
      </c>
      <c r="AI425" s="28">
        <f t="shared" ref="AI425:AI488" si="284">-180/PI()*ATAN(W425/fp_comp1)</f>
        <v>-89.99997562988824</v>
      </c>
      <c r="AJ425" s="28">
        <f t="shared" ref="AJ425:AJ488" si="285">20*LOG(SQRT((W425/fz_comp)^2+1))</f>
        <v>51.433250297060383</v>
      </c>
      <c r="AK425" s="28">
        <f t="shared" ref="AK425:AK488" si="286">180/PI()*ATAN(W425/fz_comp)</f>
        <v>89.846375444987643</v>
      </c>
      <c r="AL425" s="29">
        <f t="shared" ref="AL425:AL488" si="287">20*LOG(1/SQRT((W425/fp_comp2)^2+1))</f>
        <v>-21.010197592519482</v>
      </c>
      <c r="AM425" s="28">
        <f t="shared" ref="AM425:AM488" si="288">-180/PI()*ATAN(W425/fp_comp2)</f>
        <v>-84.892739237071538</v>
      </c>
      <c r="AN425" s="28">
        <f t="shared" ref="AN425:AN488" si="289">AG425+AH425+AJ425+AL425</f>
        <v>-4.8918390546605153</v>
      </c>
      <c r="AO425" s="28">
        <f t="shared" ref="AO425:AO488" si="290">AI425+AK425+AM425</f>
        <v>-85.046339421972135</v>
      </c>
      <c r="AP425">
        <f t="shared" si="271"/>
        <v>23.609121289162623</v>
      </c>
      <c r="AQ425">
        <f t="shared" si="272"/>
        <v>-26.020599913279625</v>
      </c>
      <c r="AR425" s="28">
        <f t="shared" ref="AR425:AR488" si="291">AE425+AN425+AP425+AQ425</f>
        <v>-35.732164982208928</v>
      </c>
      <c r="AS425" s="30">
        <f t="shared" ref="AS425:AS488" si="292">AF425+AO425</f>
        <v>-211.16615837511517</v>
      </c>
      <c r="AT425" s="28">
        <f t="shared" ref="AT425:AT488" si="293">20*LOG(SQRT((W425/fz_ff)^2+1))</f>
        <v>5.602578533865695</v>
      </c>
      <c r="AU425" s="28">
        <f t="shared" ref="AU425:AU488" si="294">180/PI()*ATAN(W425/fz_ff)</f>
        <v>58.355202075214564</v>
      </c>
      <c r="AV425" s="29">
        <f t="shared" ref="AV425:AV488" si="295">20*LOG(1/SQRT((W425/fp_ff)^2+1))</f>
        <v>-2.8493076001575239E-2</v>
      </c>
      <c r="AW425" s="28">
        <f t="shared" ref="AW425:AW488" si="296">-180/PI()*ATAN(W425/fp_ff)</f>
        <v>-4.6383410320716223</v>
      </c>
      <c r="AX425" s="31">
        <f t="shared" ref="AX425:AX488" si="297">AT425+AV425</f>
        <v>5.5740854578641201</v>
      </c>
      <c r="AY425" s="28">
        <f t="shared" ref="AY425:AY488" si="298">AU425+AW425</f>
        <v>53.716861043142941</v>
      </c>
      <c r="AZ425" s="8">
        <f t="shared" ref="AZ425:AZ488" si="299">AR425+AX425</f>
        <v>-30.158079524344807</v>
      </c>
      <c r="BA425" s="8">
        <f t="shared" ref="BA425:BA488" si="300">AS425+AY425</f>
        <v>-157.44929733197222</v>
      </c>
      <c r="BB425" s="8">
        <f t="shared" ref="BB425:BB488" si="301">BA425+180</f>
        <v>22.550702668027782</v>
      </c>
      <c r="BD425" s="32">
        <f t="shared" ref="BD425:BD488" si="302">ROUND(AZ425,0)</f>
        <v>-30</v>
      </c>
      <c r="BE425" s="32">
        <f t="shared" ref="BE425:BE488" si="303">ROUND(BA425,0)</f>
        <v>-157</v>
      </c>
      <c r="BF425" s="32">
        <f t="shared" ref="BF425:BF488" si="304">ROUND(BB425,0)</f>
        <v>23</v>
      </c>
    </row>
    <row r="426" spans="22:58" x14ac:dyDescent="0.2">
      <c r="V426" s="27">
        <v>5.2200000000000504</v>
      </c>
      <c r="W426" s="32">
        <f t="shared" si="274"/>
        <v>1659586.9074377548</v>
      </c>
      <c r="X426">
        <f t="shared" si="273"/>
        <v>-2.0749887507672389</v>
      </c>
      <c r="Y426" s="28">
        <f t="shared" si="275"/>
        <v>-72.317501340376651</v>
      </c>
      <c r="Z426" s="28">
        <f t="shared" si="276"/>
        <v>-89.986124534253975</v>
      </c>
      <c r="AA426" s="28">
        <f t="shared" si="277"/>
        <v>41.477666261649603</v>
      </c>
      <c r="AB426" s="28">
        <f t="shared" si="278"/>
        <v>-89.516669201161903</v>
      </c>
      <c r="AC426" s="28">
        <f t="shared" si="279"/>
        <v>4.6158205580889797</v>
      </c>
      <c r="AD426" s="28">
        <f t="shared" si="280"/>
        <v>54.000931009794144</v>
      </c>
      <c r="AE426" s="28">
        <f t="shared" si="281"/>
        <v>-28.299003271405301</v>
      </c>
      <c r="AF426" s="28">
        <f t="shared" si="282"/>
        <v>-125.50186272562173</v>
      </c>
      <c r="AG426" s="28">
        <f t="shared" si="270"/>
        <v>92.110410468749379</v>
      </c>
      <c r="AH426" s="28">
        <f t="shared" si="283"/>
        <v>-127.62530222795077</v>
      </c>
      <c r="AI426" s="28">
        <f t="shared" si="284"/>
        <v>-89.999976184619712</v>
      </c>
      <c r="AJ426" s="28">
        <f t="shared" si="285"/>
        <v>51.633248891843344</v>
      </c>
      <c r="AK426" s="28">
        <f t="shared" si="286"/>
        <v>89.849872350597209</v>
      </c>
      <c r="AL426" s="29">
        <f t="shared" si="287"/>
        <v>-21.208648326222853</v>
      </c>
      <c r="AM426" s="28">
        <f t="shared" si="288"/>
        <v>-85.008400551273198</v>
      </c>
      <c r="AN426" s="28">
        <f t="shared" si="289"/>
        <v>-5.0902911935808994</v>
      </c>
      <c r="AO426" s="28">
        <f t="shared" si="290"/>
        <v>-85.1585043852957</v>
      </c>
      <c r="AP426">
        <f t="shared" si="271"/>
        <v>23.609121289162623</v>
      </c>
      <c r="AQ426">
        <f t="shared" si="272"/>
        <v>-26.020599913279625</v>
      </c>
      <c r="AR426" s="28">
        <f t="shared" si="291"/>
        <v>-35.800773089103203</v>
      </c>
      <c r="AS426" s="30">
        <f t="shared" si="292"/>
        <v>-210.66036711091743</v>
      </c>
      <c r="AT426" s="28">
        <f t="shared" si="293"/>
        <v>5.7484389786292409</v>
      </c>
      <c r="AU426" s="28">
        <f t="shared" si="294"/>
        <v>58.941373765773605</v>
      </c>
      <c r="AV426" s="29">
        <f t="shared" si="295"/>
        <v>-2.9831311691962147E-2</v>
      </c>
      <c r="AW426" s="28">
        <f t="shared" si="296"/>
        <v>-4.7458939456495477</v>
      </c>
      <c r="AX426" s="31">
        <f t="shared" si="297"/>
        <v>5.7186076669372792</v>
      </c>
      <c r="AY426" s="28">
        <f t="shared" si="298"/>
        <v>54.195479820124056</v>
      </c>
      <c r="AZ426" s="8">
        <f t="shared" si="299"/>
        <v>-30.082165422165922</v>
      </c>
      <c r="BA426" s="8">
        <f t="shared" si="300"/>
        <v>-156.46488729079337</v>
      </c>
      <c r="BB426" s="8">
        <f t="shared" si="301"/>
        <v>23.535112709206629</v>
      </c>
      <c r="BD426" s="32">
        <f t="shared" si="302"/>
        <v>-30</v>
      </c>
      <c r="BE426" s="32">
        <f t="shared" si="303"/>
        <v>-156</v>
      </c>
      <c r="BF426" s="32">
        <f t="shared" si="304"/>
        <v>24</v>
      </c>
    </row>
    <row r="427" spans="22:58" x14ac:dyDescent="0.2">
      <c r="V427" s="27">
        <v>5.2300000000000502</v>
      </c>
      <c r="W427" s="32">
        <f t="shared" si="274"/>
        <v>1698243.652461943</v>
      </c>
      <c r="X427">
        <f t="shared" si="273"/>
        <v>-2.0749887507672389</v>
      </c>
      <c r="Y427" s="28">
        <f t="shared" si="275"/>
        <v>-72.517501328913113</v>
      </c>
      <c r="Z427" s="28">
        <f t="shared" si="276"/>
        <v>-89.986440378402946</v>
      </c>
      <c r="AA427" s="28">
        <f t="shared" si="277"/>
        <v>41.677652352440361</v>
      </c>
      <c r="AB427" s="28">
        <f t="shared" si="278"/>
        <v>-89.527670649091462</v>
      </c>
      <c r="AC427" s="28">
        <f t="shared" si="279"/>
        <v>4.7477616752960445</v>
      </c>
      <c r="AD427" s="28">
        <f t="shared" si="280"/>
        <v>54.626004697804056</v>
      </c>
      <c r="AE427" s="28">
        <f t="shared" si="281"/>
        <v>-28.16707605194394</v>
      </c>
      <c r="AF427" s="28">
        <f t="shared" si="282"/>
        <v>-124.88810632969034</v>
      </c>
      <c r="AG427" s="28">
        <f t="shared" si="270"/>
        <v>92.110410468749379</v>
      </c>
      <c r="AH427" s="28">
        <f t="shared" si="283"/>
        <v>-127.82530222795073</v>
      </c>
      <c r="AI427" s="28">
        <f t="shared" si="284"/>
        <v>-89.999976726723943</v>
      </c>
      <c r="AJ427" s="28">
        <f t="shared" si="285"/>
        <v>51.833247549871047</v>
      </c>
      <c r="AK427" s="28">
        <f t="shared" si="286"/>
        <v>89.853289657997777</v>
      </c>
      <c r="AL427" s="29">
        <f t="shared" si="287"/>
        <v>-21.407168272296499</v>
      </c>
      <c r="AM427" s="28">
        <f t="shared" si="288"/>
        <v>-85.12146851622164</v>
      </c>
      <c r="AN427" s="28">
        <f t="shared" si="289"/>
        <v>-5.2888124816268025</v>
      </c>
      <c r="AO427" s="28">
        <f t="shared" si="290"/>
        <v>-85.268155584947806</v>
      </c>
      <c r="AP427">
        <f t="shared" si="271"/>
        <v>23.609121289162623</v>
      </c>
      <c r="AQ427">
        <f t="shared" si="272"/>
        <v>-26.020599913279625</v>
      </c>
      <c r="AR427" s="28">
        <f t="shared" si="291"/>
        <v>-35.867367157687745</v>
      </c>
      <c r="AS427" s="30">
        <f t="shared" si="292"/>
        <v>-210.15626191463815</v>
      </c>
      <c r="AT427" s="28">
        <f t="shared" si="293"/>
        <v>5.8960983569999605</v>
      </c>
      <c r="AU427" s="28">
        <f t="shared" si="294"/>
        <v>59.521267862370387</v>
      </c>
      <c r="AV427" s="29">
        <f t="shared" si="295"/>
        <v>-3.123217465451758E-2</v>
      </c>
      <c r="AW427" s="28">
        <f t="shared" si="296"/>
        <v>-4.8559173900097621</v>
      </c>
      <c r="AX427" s="31">
        <f t="shared" si="297"/>
        <v>5.8648661823454429</v>
      </c>
      <c r="AY427" s="28">
        <f t="shared" si="298"/>
        <v>54.665350472360622</v>
      </c>
      <c r="AZ427" s="8">
        <f t="shared" si="299"/>
        <v>-30.002500975342301</v>
      </c>
      <c r="BA427" s="8">
        <f t="shared" si="300"/>
        <v>-155.49091144227754</v>
      </c>
      <c r="BB427" s="8">
        <f t="shared" si="301"/>
        <v>24.509088557722464</v>
      </c>
      <c r="BD427" s="32">
        <f t="shared" si="302"/>
        <v>-30</v>
      </c>
      <c r="BE427" s="32">
        <f t="shared" si="303"/>
        <v>-155</v>
      </c>
      <c r="BF427" s="32">
        <f t="shared" si="304"/>
        <v>25</v>
      </c>
    </row>
    <row r="428" spans="22:58" x14ac:dyDescent="0.2">
      <c r="V428" s="27">
        <v>5.24000000000005</v>
      </c>
      <c r="W428" s="32">
        <f t="shared" si="274"/>
        <v>1737800.8287495789</v>
      </c>
      <c r="X428">
        <f t="shared" si="273"/>
        <v>-2.0749887507672389</v>
      </c>
      <c r="Y428" s="28">
        <f t="shared" si="275"/>
        <v>-72.717501317965528</v>
      </c>
      <c r="Z428" s="28">
        <f t="shared" si="276"/>
        <v>-89.986749033062154</v>
      </c>
      <c r="AA428" s="28">
        <f t="shared" si="277"/>
        <v>41.877639069207063</v>
      </c>
      <c r="AB428" s="28">
        <f t="shared" si="278"/>
        <v>-89.53842170714735</v>
      </c>
      <c r="AC428" s="28">
        <f t="shared" si="279"/>
        <v>4.8817549235220223</v>
      </c>
      <c r="AD428" s="28">
        <f t="shared" si="280"/>
        <v>55.24635124585668</v>
      </c>
      <c r="AE428" s="28">
        <f t="shared" si="281"/>
        <v>-28.033096076003673</v>
      </c>
      <c r="AF428" s="28">
        <f t="shared" si="282"/>
        <v>-124.2788194943528</v>
      </c>
      <c r="AG428" s="28">
        <f t="shared" si="270"/>
        <v>92.110410468749379</v>
      </c>
      <c r="AH428" s="28">
        <f t="shared" si="283"/>
        <v>-128.0253022279507</v>
      </c>
      <c r="AI428" s="28">
        <f t="shared" si="284"/>
        <v>-89.999977256488393</v>
      </c>
      <c r="AJ428" s="28">
        <f t="shared" si="285"/>
        <v>52.033246268297077</v>
      </c>
      <c r="AK428" s="28">
        <f t="shared" si="286"/>
        <v>89.856629178993671</v>
      </c>
      <c r="AL428" s="29">
        <f t="shared" si="287"/>
        <v>-21.605754360760621</v>
      </c>
      <c r="AM428" s="28">
        <f t="shared" si="288"/>
        <v>-85.231999557492458</v>
      </c>
      <c r="AN428" s="28">
        <f t="shared" si="289"/>
        <v>-5.4873998516648683</v>
      </c>
      <c r="AO428" s="28">
        <f t="shared" si="290"/>
        <v>-85.375347634987179</v>
      </c>
      <c r="AP428">
        <f t="shared" si="271"/>
        <v>23.609121289162623</v>
      </c>
      <c r="AQ428">
        <f t="shared" si="272"/>
        <v>-26.020599913279625</v>
      </c>
      <c r="AR428" s="28">
        <f t="shared" si="291"/>
        <v>-35.931974551785544</v>
      </c>
      <c r="AS428" s="30">
        <f t="shared" si="292"/>
        <v>-209.65416712933998</v>
      </c>
      <c r="AT428" s="28">
        <f t="shared" si="293"/>
        <v>6.0455176241079069</v>
      </c>
      <c r="AU428" s="28">
        <f t="shared" si="294"/>
        <v>60.094716587292908</v>
      </c>
      <c r="AV428" s="29">
        <f t="shared" si="295"/>
        <v>-3.2698574107059244E-2</v>
      </c>
      <c r="AW428" s="28">
        <f t="shared" si="296"/>
        <v>-4.9684664535934342</v>
      </c>
      <c r="AX428" s="31">
        <f t="shared" si="297"/>
        <v>6.0128190500008474</v>
      </c>
      <c r="AY428" s="28">
        <f t="shared" si="298"/>
        <v>55.126250133699472</v>
      </c>
      <c r="AZ428" s="8">
        <f t="shared" si="299"/>
        <v>-29.919155501784697</v>
      </c>
      <c r="BA428" s="8">
        <f t="shared" si="300"/>
        <v>-154.52791699564051</v>
      </c>
      <c r="BB428" s="8">
        <f t="shared" si="301"/>
        <v>25.47208300435949</v>
      </c>
      <c r="BD428" s="32">
        <f t="shared" si="302"/>
        <v>-30</v>
      </c>
      <c r="BE428" s="32">
        <f t="shared" si="303"/>
        <v>-155</v>
      </c>
      <c r="BF428" s="32">
        <f t="shared" si="304"/>
        <v>25</v>
      </c>
    </row>
    <row r="429" spans="22:58" x14ac:dyDescent="0.2">
      <c r="V429" s="27">
        <v>5.2500000000000497</v>
      </c>
      <c r="W429" s="32">
        <f t="shared" si="274"/>
        <v>1778279.4100391273</v>
      </c>
      <c r="X429">
        <f t="shared" si="273"/>
        <v>-2.0749887507672389</v>
      </c>
      <c r="Y429" s="28">
        <f t="shared" si="275"/>
        <v>-72.917501307510662</v>
      </c>
      <c r="Z429" s="28">
        <f t="shared" si="276"/>
        <v>-89.987050661884282</v>
      </c>
      <c r="AA429" s="28">
        <f t="shared" si="277"/>
        <v>42.077626383779801</v>
      </c>
      <c r="AB429" s="28">
        <f t="shared" si="278"/>
        <v>-89.548928072652842</v>
      </c>
      <c r="AC429" s="28">
        <f t="shared" si="279"/>
        <v>5.0177684353005789</v>
      </c>
      <c r="AD429" s="28">
        <f t="shared" si="280"/>
        <v>55.861717811430672</v>
      </c>
      <c r="AE429" s="28">
        <f t="shared" si="281"/>
        <v>-27.897095239197515</v>
      </c>
      <c r="AF429" s="28">
        <f t="shared" si="282"/>
        <v>-123.67426092310646</v>
      </c>
      <c r="AG429" s="28">
        <f t="shared" si="270"/>
        <v>92.110410468749379</v>
      </c>
      <c r="AH429" s="28">
        <f t="shared" si="283"/>
        <v>-128.22530222795064</v>
      </c>
      <c r="AI429" s="28">
        <f t="shared" si="284"/>
        <v>-89.999977774193908</v>
      </c>
      <c r="AJ429" s="28">
        <f t="shared" si="285"/>
        <v>52.233245044403056</v>
      </c>
      <c r="AK429" s="28">
        <f t="shared" si="286"/>
        <v>89.859892684152314</v>
      </c>
      <c r="AL429" s="29">
        <f t="shared" si="287"/>
        <v>-21.804403655880975</v>
      </c>
      <c r="AM429" s="28">
        <f t="shared" si="288"/>
        <v>-85.340048987507686</v>
      </c>
      <c r="AN429" s="28">
        <f t="shared" si="289"/>
        <v>-5.6860503706791761</v>
      </c>
      <c r="AO429" s="28">
        <f t="shared" si="290"/>
        <v>-85.48013407754928</v>
      </c>
      <c r="AP429">
        <f t="shared" si="271"/>
        <v>23.609121289162623</v>
      </c>
      <c r="AQ429">
        <f t="shared" si="272"/>
        <v>-26.020599913279625</v>
      </c>
      <c r="AR429" s="28">
        <f t="shared" si="291"/>
        <v>-35.994624233993697</v>
      </c>
      <c r="AS429" s="30">
        <f t="shared" si="292"/>
        <v>-209.15439500065574</v>
      </c>
      <c r="AT429" s="28">
        <f t="shared" si="293"/>
        <v>6.1966571878445853</v>
      </c>
      <c r="AU429" s="28">
        <f t="shared" si="294"/>
        <v>60.661564411407412</v>
      </c>
      <c r="AV429" s="29">
        <f t="shared" si="295"/>
        <v>-3.4233552338148399E-2</v>
      </c>
      <c r="AW429" s="28">
        <f t="shared" si="296"/>
        <v>-5.0835973351504027</v>
      </c>
      <c r="AX429" s="31">
        <f t="shared" si="297"/>
        <v>6.1624236355064372</v>
      </c>
      <c r="AY429" s="28">
        <f t="shared" si="298"/>
        <v>55.577967076257011</v>
      </c>
      <c r="AZ429" s="8">
        <f t="shared" si="299"/>
        <v>-29.832200598487262</v>
      </c>
      <c r="BA429" s="8">
        <f t="shared" si="300"/>
        <v>-153.57642792439873</v>
      </c>
      <c r="BB429" s="8">
        <f t="shared" si="301"/>
        <v>26.423572075601271</v>
      </c>
      <c r="BD429" s="32">
        <f t="shared" si="302"/>
        <v>-30</v>
      </c>
      <c r="BE429" s="32">
        <f t="shared" si="303"/>
        <v>-154</v>
      </c>
      <c r="BF429" s="32">
        <f t="shared" si="304"/>
        <v>26</v>
      </c>
    </row>
    <row r="430" spans="22:58" x14ac:dyDescent="0.2">
      <c r="V430" s="27">
        <v>5.2600000000000504</v>
      </c>
      <c r="W430" s="32">
        <f t="shared" si="274"/>
        <v>1819700.8586101958</v>
      </c>
      <c r="X430">
        <f t="shared" si="273"/>
        <v>-2.0749887507672389</v>
      </c>
      <c r="Y430" s="28">
        <f t="shared" si="275"/>
        <v>-73.11750129752636</v>
      </c>
      <c r="Z430" s="28">
        <f t="shared" si="276"/>
        <v>-89.987345424796885</v>
      </c>
      <c r="AA430" s="28">
        <f t="shared" si="277"/>
        <v>42.277614269256254</v>
      </c>
      <c r="AB430" s="28">
        <f t="shared" si="278"/>
        <v>-89.559195313394156</v>
      </c>
      <c r="AC430" s="28">
        <f t="shared" si="279"/>
        <v>5.1557689888084575</v>
      </c>
      <c r="AD430" s="28">
        <f t="shared" si="280"/>
        <v>56.471862804681386</v>
      </c>
      <c r="AE430" s="28">
        <f t="shared" si="281"/>
        <v>-27.759106790228881</v>
      </c>
      <c r="AF430" s="28">
        <f t="shared" si="282"/>
        <v>-123.07467793350963</v>
      </c>
      <c r="AG430" s="28">
        <f t="shared" si="270"/>
        <v>92.110410468749379</v>
      </c>
      <c r="AH430" s="28">
        <f t="shared" si="283"/>
        <v>-128.42530222795065</v>
      </c>
      <c r="AI430" s="28">
        <f t="shared" si="284"/>
        <v>-89.99997828011503</v>
      </c>
      <c r="AJ430" s="28">
        <f t="shared" si="285"/>
        <v>52.43324387559305</v>
      </c>
      <c r="AK430" s="28">
        <f t="shared" si="286"/>
        <v>89.863081903742568</v>
      </c>
      <c r="AL430" s="29">
        <f t="shared" si="287"/>
        <v>-22.003113350467132</v>
      </c>
      <c r="AM430" s="28">
        <f t="shared" si="288"/>
        <v>-85.445671019735244</v>
      </c>
      <c r="AN430" s="28">
        <f t="shared" si="289"/>
        <v>-5.8847612340753557</v>
      </c>
      <c r="AO430" s="28">
        <f t="shared" si="290"/>
        <v>-85.582567396107706</v>
      </c>
      <c r="AP430">
        <f t="shared" si="271"/>
        <v>23.609121289162623</v>
      </c>
      <c r="AQ430">
        <f t="shared" si="272"/>
        <v>-26.020599913279625</v>
      </c>
      <c r="AR430" s="28">
        <f t="shared" si="291"/>
        <v>-36.055346648421242</v>
      </c>
      <c r="AS430" s="30">
        <f t="shared" si="292"/>
        <v>-208.65724532961735</v>
      </c>
      <c r="AT430" s="28">
        <f t="shared" si="293"/>
        <v>6.3494770152123872</v>
      </c>
      <c r="AU430" s="28">
        <f t="shared" si="294"/>
        <v>61.221667989113278</v>
      </c>
      <c r="AV430" s="29">
        <f t="shared" si="295"/>
        <v>-3.5840290595824588E-2</v>
      </c>
      <c r="AW430" s="28">
        <f t="shared" si="296"/>
        <v>-5.2013673575877268</v>
      </c>
      <c r="AX430" s="31">
        <f t="shared" si="297"/>
        <v>6.313636724616563</v>
      </c>
      <c r="AY430" s="28">
        <f t="shared" si="298"/>
        <v>56.020300631525551</v>
      </c>
      <c r="AZ430" s="8">
        <f t="shared" si="299"/>
        <v>-29.741709923804677</v>
      </c>
      <c r="BA430" s="8">
        <f t="shared" si="300"/>
        <v>-152.63694469809181</v>
      </c>
      <c r="BB430" s="8">
        <f t="shared" si="301"/>
        <v>27.36305530190819</v>
      </c>
      <c r="BD430" s="32">
        <f t="shared" si="302"/>
        <v>-30</v>
      </c>
      <c r="BE430" s="32">
        <f t="shared" si="303"/>
        <v>-153</v>
      </c>
      <c r="BF430" s="32">
        <f t="shared" si="304"/>
        <v>27</v>
      </c>
    </row>
    <row r="431" spans="22:58" x14ac:dyDescent="0.2">
      <c r="V431" s="27">
        <v>5.2700000000000502</v>
      </c>
      <c r="W431" s="32">
        <f t="shared" si="274"/>
        <v>1862087.1366630846</v>
      </c>
      <c r="X431">
        <f t="shared" si="273"/>
        <v>-2.0749887507672389</v>
      </c>
      <c r="Y431" s="28">
        <f t="shared" si="275"/>
        <v>-73.317501287991405</v>
      </c>
      <c r="Z431" s="28">
        <f t="shared" si="276"/>
        <v>-89.987633478087076</v>
      </c>
      <c r="AA431" s="28">
        <f t="shared" si="277"/>
        <v>42.477602699944541</v>
      </c>
      <c r="AB431" s="28">
        <f t="shared" si="278"/>
        <v>-89.569228870559172</v>
      </c>
      <c r="AC431" s="28">
        <f t="shared" si="279"/>
        <v>5.2957221212538732</v>
      </c>
      <c r="AD431" s="28">
        <f t="shared" si="280"/>
        <v>57.076556195041725</v>
      </c>
      <c r="AE431" s="28">
        <f t="shared" si="281"/>
        <v>-27.619165217560223</v>
      </c>
      <c r="AF431" s="28">
        <f t="shared" si="282"/>
        <v>-122.48030615360452</v>
      </c>
      <c r="AG431" s="28">
        <f t="shared" si="270"/>
        <v>92.110410468749379</v>
      </c>
      <c r="AH431" s="28">
        <f t="shared" si="283"/>
        <v>-128.62530222795061</v>
      </c>
      <c r="AI431" s="28">
        <f t="shared" si="284"/>
        <v>-89.99997877451996</v>
      </c>
      <c r="AJ431" s="28">
        <f t="shared" si="285"/>
        <v>52.633242759387855</v>
      </c>
      <c r="AK431" s="28">
        <f t="shared" si="286"/>
        <v>89.866198528651793</v>
      </c>
      <c r="AL431" s="29">
        <f t="shared" si="287"/>
        <v>-22.20188076039781</v>
      </c>
      <c r="AM431" s="28">
        <f t="shared" si="288"/>
        <v>-85.548918783277415</v>
      </c>
      <c r="AN431" s="28">
        <f t="shared" si="289"/>
        <v>-6.0835297602111886</v>
      </c>
      <c r="AO431" s="28">
        <f t="shared" si="290"/>
        <v>-85.682699029145581</v>
      </c>
      <c r="AP431">
        <f t="shared" si="271"/>
        <v>23.609121289162623</v>
      </c>
      <c r="AQ431">
        <f t="shared" si="272"/>
        <v>-26.020599913279625</v>
      </c>
      <c r="AR431" s="28">
        <f t="shared" si="291"/>
        <v>-36.114173601888417</v>
      </c>
      <c r="AS431" s="30">
        <f t="shared" si="292"/>
        <v>-208.16300518275011</v>
      </c>
      <c r="AT431" s="28">
        <f t="shared" si="293"/>
        <v>6.5039367354609547</v>
      </c>
      <c r="AU431" s="28">
        <f t="shared" si="294"/>
        <v>61.774896050363061</v>
      </c>
      <c r="AV431" s="29">
        <f t="shared" si="295"/>
        <v>-3.7522115217938926E-2</v>
      </c>
      <c r="AW431" s="28">
        <f t="shared" si="296"/>
        <v>-5.3218349813232546</v>
      </c>
      <c r="AX431" s="31">
        <f t="shared" si="297"/>
        <v>6.4664146202430155</v>
      </c>
      <c r="AY431" s="28">
        <f t="shared" si="298"/>
        <v>56.453061069039805</v>
      </c>
      <c r="AZ431" s="8">
        <f t="shared" si="299"/>
        <v>-29.647758981645403</v>
      </c>
      <c r="BA431" s="8">
        <f t="shared" si="300"/>
        <v>-151.70994411371032</v>
      </c>
      <c r="BB431" s="8">
        <f t="shared" si="301"/>
        <v>28.290055886289679</v>
      </c>
      <c r="BD431" s="32">
        <f t="shared" si="302"/>
        <v>-30</v>
      </c>
      <c r="BE431" s="32">
        <f t="shared" si="303"/>
        <v>-152</v>
      </c>
      <c r="BF431" s="32">
        <f t="shared" si="304"/>
        <v>28</v>
      </c>
    </row>
    <row r="432" spans="22:58" x14ac:dyDescent="0.2">
      <c r="V432" s="27">
        <v>5.28000000000005</v>
      </c>
      <c r="W432" s="32">
        <f t="shared" si="274"/>
        <v>1905460.7179634692</v>
      </c>
      <c r="X432">
        <f t="shared" si="273"/>
        <v>-2.0749887507672389</v>
      </c>
      <c r="Y432" s="28">
        <f t="shared" si="275"/>
        <v>-73.517501278885604</v>
      </c>
      <c r="Z432" s="28">
        <f t="shared" si="276"/>
        <v>-89.987914974484482</v>
      </c>
      <c r="AA432" s="28">
        <f t="shared" si="277"/>
        <v>42.677591651308838</v>
      </c>
      <c r="AB432" s="28">
        <f t="shared" si="278"/>
        <v>-89.579034061609704</v>
      </c>
      <c r="AC432" s="28">
        <f t="shared" si="279"/>
        <v>5.4375922432843593</v>
      </c>
      <c r="AD432" s="28">
        <f t="shared" si="280"/>
        <v>57.675579761279998</v>
      </c>
      <c r="AE432" s="28">
        <f t="shared" si="281"/>
        <v>-27.477306135059639</v>
      </c>
      <c r="AF432" s="28">
        <f t="shared" si="282"/>
        <v>-121.89136927481417</v>
      </c>
      <c r="AG432" s="28">
        <f t="shared" si="270"/>
        <v>92.110410468749379</v>
      </c>
      <c r="AH432" s="28">
        <f t="shared" si="283"/>
        <v>-128.82530222795057</v>
      </c>
      <c r="AI432" s="28">
        <f t="shared" si="284"/>
        <v>-89.999979257670873</v>
      </c>
      <c r="AJ432" s="28">
        <f t="shared" si="285"/>
        <v>52.833241693419893</v>
      </c>
      <c r="AK432" s="28">
        <f t="shared" si="286"/>
        <v>89.869244211281938</v>
      </c>
      <c r="AL432" s="29">
        <f t="shared" si="287"/>
        <v>-22.400703319366201</v>
      </c>
      <c r="AM432" s="28">
        <f t="shared" si="288"/>
        <v>-85.649844337795372</v>
      </c>
      <c r="AN432" s="28">
        <f t="shared" si="289"/>
        <v>-6.282353385147502</v>
      </c>
      <c r="AO432" s="28">
        <f t="shared" si="290"/>
        <v>-85.780579384184307</v>
      </c>
      <c r="AP432">
        <f t="shared" si="271"/>
        <v>23.609121289162623</v>
      </c>
      <c r="AQ432">
        <f t="shared" si="272"/>
        <v>-26.020599913279625</v>
      </c>
      <c r="AR432" s="28">
        <f t="shared" si="291"/>
        <v>-36.171138144324139</v>
      </c>
      <c r="AS432" s="30">
        <f t="shared" si="292"/>
        <v>-207.67194865899847</v>
      </c>
      <c r="AT432" s="28">
        <f t="shared" si="293"/>
        <v>6.6599957396160994</v>
      </c>
      <c r="AU432" s="28">
        <f t="shared" si="294"/>
        <v>62.321129252671398</v>
      </c>
      <c r="AV432" s="29">
        <f t="shared" si="295"/>
        <v>-3.928250401212436E-2</v>
      </c>
      <c r="AW432" s="28">
        <f t="shared" si="296"/>
        <v>-5.4450598170795423</v>
      </c>
      <c r="AX432" s="31">
        <f t="shared" si="297"/>
        <v>6.6207132356039748</v>
      </c>
      <c r="AY432" s="28">
        <f t="shared" si="298"/>
        <v>56.876069435591859</v>
      </c>
      <c r="AZ432" s="8">
        <f t="shared" si="299"/>
        <v>-29.550424908720164</v>
      </c>
      <c r="BA432" s="8">
        <f t="shared" si="300"/>
        <v>-150.79587922340662</v>
      </c>
      <c r="BB432" s="8">
        <f t="shared" si="301"/>
        <v>29.204120776593385</v>
      </c>
      <c r="BD432" s="32">
        <f t="shared" si="302"/>
        <v>-30</v>
      </c>
      <c r="BE432" s="32">
        <f t="shared" si="303"/>
        <v>-151</v>
      </c>
      <c r="BF432" s="32">
        <f t="shared" si="304"/>
        <v>29</v>
      </c>
    </row>
    <row r="433" spans="22:58" x14ac:dyDescent="0.2">
      <c r="V433" s="27">
        <v>5.2900000000000498</v>
      </c>
      <c r="W433" s="32">
        <f t="shared" si="274"/>
        <v>1949844.5997582723</v>
      </c>
      <c r="X433">
        <f t="shared" si="273"/>
        <v>-2.0749887507672389</v>
      </c>
      <c r="Y433" s="28">
        <f t="shared" si="275"/>
        <v>-73.717501270189629</v>
      </c>
      <c r="Z433" s="28">
        <f t="shared" si="276"/>
        <v>-89.988190063242158</v>
      </c>
      <c r="AA433" s="28">
        <f t="shared" si="277"/>
        <v>42.877581099917428</v>
      </c>
      <c r="AB433" s="28">
        <f t="shared" si="278"/>
        <v>-89.588616083089249</v>
      </c>
      <c r="AC433" s="28">
        <f t="shared" si="279"/>
        <v>5.5813427536965676</v>
      </c>
      <c r="AD433" s="28">
        <f t="shared" si="280"/>
        <v>58.268727285843362</v>
      </c>
      <c r="AE433" s="28">
        <f t="shared" si="281"/>
        <v>-27.333566167342866</v>
      </c>
      <c r="AF433" s="28">
        <f t="shared" si="282"/>
        <v>-121.30807886048805</v>
      </c>
      <c r="AG433" s="28">
        <f t="shared" si="270"/>
        <v>92.110410468749379</v>
      </c>
      <c r="AH433" s="28">
        <f t="shared" si="283"/>
        <v>-129.02530222795056</v>
      </c>
      <c r="AI433" s="28">
        <f t="shared" si="284"/>
        <v>-89.999979729823934</v>
      </c>
      <c r="AJ433" s="28">
        <f t="shared" si="285"/>
        <v>53.033240675428161</v>
      </c>
      <c r="AK433" s="28">
        <f t="shared" si="286"/>
        <v>89.872220566425383</v>
      </c>
      <c r="AL433" s="29">
        <f t="shared" si="287"/>
        <v>-22.599578573837039</v>
      </c>
      <c r="AM433" s="28">
        <f t="shared" si="288"/>
        <v>-85.748498688720531</v>
      </c>
      <c r="AN433" s="28">
        <f t="shared" si="289"/>
        <v>-6.4812296576100614</v>
      </c>
      <c r="AO433" s="28">
        <f t="shared" si="290"/>
        <v>-85.876257852119082</v>
      </c>
      <c r="AP433">
        <f t="shared" si="271"/>
        <v>23.609121289162623</v>
      </c>
      <c r="AQ433">
        <f t="shared" si="272"/>
        <v>-26.020599913279625</v>
      </c>
      <c r="AR433" s="28">
        <f t="shared" si="291"/>
        <v>-36.226274449069926</v>
      </c>
      <c r="AS433" s="30">
        <f t="shared" si="292"/>
        <v>-207.18433671260715</v>
      </c>
      <c r="AT433" s="28">
        <f t="shared" si="293"/>
        <v>6.817613276058986</v>
      </c>
      <c r="AU433" s="28">
        <f t="shared" si="294"/>
        <v>62.860259996153395</v>
      </c>
      <c r="AV433" s="29">
        <f t="shared" si="295"/>
        <v>-4.1125092893574959E-2</v>
      </c>
      <c r="AW433" s="28">
        <f t="shared" si="296"/>
        <v>-5.5711026380479884</v>
      </c>
      <c r="AX433" s="31">
        <f t="shared" si="297"/>
        <v>6.7764881831654113</v>
      </c>
      <c r="AY433" s="28">
        <f t="shared" si="298"/>
        <v>57.289157358105406</v>
      </c>
      <c r="AZ433" s="8">
        <f t="shared" si="299"/>
        <v>-29.449786265904514</v>
      </c>
      <c r="BA433" s="8">
        <f t="shared" si="300"/>
        <v>-149.89517935450175</v>
      </c>
      <c r="BB433" s="8">
        <f t="shared" si="301"/>
        <v>30.104820645498251</v>
      </c>
      <c r="BD433" s="32">
        <f t="shared" si="302"/>
        <v>-29</v>
      </c>
      <c r="BE433" s="32">
        <f t="shared" si="303"/>
        <v>-150</v>
      </c>
      <c r="BF433" s="32">
        <f t="shared" si="304"/>
        <v>30</v>
      </c>
    </row>
    <row r="434" spans="22:58" x14ac:dyDescent="0.2">
      <c r="V434" s="27">
        <v>5.3000000000000496</v>
      </c>
      <c r="W434" s="32">
        <f t="shared" si="274"/>
        <v>1995262.3149691082</v>
      </c>
      <c r="X434">
        <f t="shared" si="273"/>
        <v>-2.0749887507672389</v>
      </c>
      <c r="Y434" s="28">
        <f t="shared" si="275"/>
        <v>-73.917501261885022</v>
      </c>
      <c r="Z434" s="28">
        <f t="shared" si="276"/>
        <v>-89.988458890215739</v>
      </c>
      <c r="AA434" s="28">
        <f t="shared" si="277"/>
        <v>43.077571023392906</v>
      </c>
      <c r="AB434" s="28">
        <f t="shared" si="278"/>
        <v>-89.597980013367263</v>
      </c>
      <c r="AC434" s="28">
        <f t="shared" si="279"/>
        <v>5.7269361537637931</v>
      </c>
      <c r="AD434" s="28">
        <f t="shared" si="280"/>
        <v>58.855804694736079</v>
      </c>
      <c r="AE434" s="28">
        <f t="shared" si="281"/>
        <v>-27.187982835495554</v>
      </c>
      <c r="AF434" s="28">
        <f t="shared" si="282"/>
        <v>-120.73063420884692</v>
      </c>
      <c r="AG434" s="28">
        <f t="shared" si="270"/>
        <v>92.110410468749379</v>
      </c>
      <c r="AH434" s="28">
        <f t="shared" si="283"/>
        <v>-129.22530222795052</v>
      </c>
      <c r="AI434" s="28">
        <f t="shared" si="284"/>
        <v>-89.999980191229469</v>
      </c>
      <c r="AJ434" s="28">
        <f t="shared" si="285"/>
        <v>53.233239703253361</v>
      </c>
      <c r="AK434" s="28">
        <f t="shared" si="286"/>
        <v>89.875129172120722</v>
      </c>
      <c r="AL434" s="29">
        <f t="shared" si="287"/>
        <v>-22.798504178208312</v>
      </c>
      <c r="AM434" s="28">
        <f t="shared" si="288"/>
        <v>-85.844931802706725</v>
      </c>
      <c r="AN434" s="28">
        <f t="shared" si="289"/>
        <v>-6.6801562341560938</v>
      </c>
      <c r="AO434" s="28">
        <f t="shared" si="290"/>
        <v>-85.969782821815471</v>
      </c>
      <c r="AP434">
        <f t="shared" si="271"/>
        <v>23.609121289162623</v>
      </c>
      <c r="AQ434">
        <f t="shared" si="272"/>
        <v>-26.020599913279625</v>
      </c>
      <c r="AR434" s="28">
        <f t="shared" si="291"/>
        <v>-36.27961769376865</v>
      </c>
      <c r="AS434" s="30">
        <f t="shared" si="292"/>
        <v>-206.70041703066238</v>
      </c>
      <c r="AT434" s="28">
        <f t="shared" si="293"/>
        <v>6.9767485418666118</v>
      </c>
      <c r="AU434" s="28">
        <f t="shared" si="294"/>
        <v>63.392192204716977</v>
      </c>
      <c r="AV434" s="29">
        <f t="shared" si="295"/>
        <v>-4.3053682788818021E-2</v>
      </c>
      <c r="AW434" s="28">
        <f t="shared" si="296"/>
        <v>-5.7000253913486061</v>
      </c>
      <c r="AX434" s="31">
        <f t="shared" si="297"/>
        <v>6.9336948590777938</v>
      </c>
      <c r="AY434" s="28">
        <f t="shared" si="298"/>
        <v>57.692166813368374</v>
      </c>
      <c r="AZ434" s="8">
        <f t="shared" si="299"/>
        <v>-29.345922834690857</v>
      </c>
      <c r="BA434" s="8">
        <f t="shared" si="300"/>
        <v>-149.00825021729401</v>
      </c>
      <c r="BB434" s="8">
        <f t="shared" si="301"/>
        <v>30.991749782705995</v>
      </c>
      <c r="BD434" s="32">
        <f t="shared" si="302"/>
        <v>-29</v>
      </c>
      <c r="BE434" s="32">
        <f t="shared" si="303"/>
        <v>-149</v>
      </c>
      <c r="BF434" s="32">
        <f t="shared" si="304"/>
        <v>31</v>
      </c>
    </row>
    <row r="435" spans="22:58" x14ac:dyDescent="0.2">
      <c r="V435" s="27">
        <v>5.3100000000000502</v>
      </c>
      <c r="W435" s="32">
        <f t="shared" si="274"/>
        <v>2041737.9446697666</v>
      </c>
      <c r="X435">
        <f t="shared" si="273"/>
        <v>-2.0749887507672389</v>
      </c>
      <c r="Y435" s="28">
        <f t="shared" si="275"/>
        <v>-74.117501253954202</v>
      </c>
      <c r="Z435" s="28">
        <f t="shared" si="276"/>
        <v>-89.988721597940824</v>
      </c>
      <c r="AA435" s="28">
        <f t="shared" si="277"/>
        <v>43.27756140036491</v>
      </c>
      <c r="AB435" s="28">
        <f t="shared" si="278"/>
        <v>-89.607130815321483</v>
      </c>
      <c r="AC435" s="28">
        <f t="shared" si="279"/>
        <v>5.8743341605350894</v>
      </c>
      <c r="AD435" s="28">
        <f t="shared" si="280"/>
        <v>59.43663014456056</v>
      </c>
      <c r="AE435" s="28">
        <f t="shared" si="281"/>
        <v>-27.040594443821437</v>
      </c>
      <c r="AF435" s="28">
        <f t="shared" si="282"/>
        <v>-120.15922226870177</v>
      </c>
      <c r="AG435" s="28">
        <f t="shared" si="270"/>
        <v>92.110410468749379</v>
      </c>
      <c r="AH435" s="28">
        <f t="shared" si="283"/>
        <v>-129.42530222795051</v>
      </c>
      <c r="AI435" s="28">
        <f t="shared" si="284"/>
        <v>-89.999980642132144</v>
      </c>
      <c r="AJ435" s="28">
        <f t="shared" si="285"/>
        <v>53.433238774833463</v>
      </c>
      <c r="AK435" s="28">
        <f t="shared" si="286"/>
        <v>89.877971570489194</v>
      </c>
      <c r="AL435" s="29">
        <f t="shared" si="287"/>
        <v>-22.997477890170323</v>
      </c>
      <c r="AM435" s="28">
        <f t="shared" si="288"/>
        <v>-85.9391926232814</v>
      </c>
      <c r="AN435" s="28">
        <f t="shared" si="289"/>
        <v>-6.8791308745379922</v>
      </c>
      <c r="AO435" s="28">
        <f t="shared" si="290"/>
        <v>-86.06120169492435</v>
      </c>
      <c r="AP435">
        <f t="shared" si="271"/>
        <v>23.609121289162623</v>
      </c>
      <c r="AQ435">
        <f t="shared" si="272"/>
        <v>-26.020599913279625</v>
      </c>
      <c r="AR435" s="28">
        <f t="shared" si="291"/>
        <v>-36.331203942476428</v>
      </c>
      <c r="AS435" s="30">
        <f t="shared" si="292"/>
        <v>-206.2204239636261</v>
      </c>
      <c r="AT435" s="28">
        <f t="shared" si="293"/>
        <v>7.1373607696758512</v>
      </c>
      <c r="AU435" s="28">
        <f t="shared" si="294"/>
        <v>63.916841076575793</v>
      </c>
      <c r="AV435" s="29">
        <f t="shared" si="295"/>
        <v>-4.5072246813684422E-2</v>
      </c>
      <c r="AW435" s="28">
        <f t="shared" si="296"/>
        <v>-5.831891208705243</v>
      </c>
      <c r="AX435" s="31">
        <f t="shared" si="297"/>
        <v>7.0922885228621668</v>
      </c>
      <c r="AY435" s="28">
        <f t="shared" si="298"/>
        <v>58.084949867870549</v>
      </c>
      <c r="AZ435" s="8">
        <f t="shared" si="299"/>
        <v>-29.238915419614262</v>
      </c>
      <c r="BA435" s="8">
        <f t="shared" si="300"/>
        <v>-148.13547409575557</v>
      </c>
      <c r="BB435" s="8">
        <f t="shared" si="301"/>
        <v>31.864525904244431</v>
      </c>
      <c r="BD435" s="32">
        <f t="shared" si="302"/>
        <v>-29</v>
      </c>
      <c r="BE435" s="32">
        <f t="shared" si="303"/>
        <v>-148</v>
      </c>
      <c r="BF435" s="32">
        <f t="shared" si="304"/>
        <v>32</v>
      </c>
    </row>
    <row r="436" spans="22:58" x14ac:dyDescent="0.2">
      <c r="V436" s="27">
        <v>5.32000000000005</v>
      </c>
      <c r="W436" s="32">
        <f t="shared" si="274"/>
        <v>2089296.1308542823</v>
      </c>
      <c r="X436">
        <f t="shared" si="273"/>
        <v>-2.0749887507672389</v>
      </c>
      <c r="Y436" s="28">
        <f t="shared" si="275"/>
        <v>-74.317501246380331</v>
      </c>
      <c r="Z436" s="28">
        <f t="shared" si="276"/>
        <v>-89.988978325708459</v>
      </c>
      <c r="AA436" s="28">
        <f t="shared" si="277"/>
        <v>43.477552210424591</v>
      </c>
      <c r="AB436" s="28">
        <f t="shared" si="278"/>
        <v>-89.616073338959836</v>
      </c>
      <c r="AC436" s="28">
        <f t="shared" si="279"/>
        <v>6.023497818502543</v>
      </c>
      <c r="AD436" s="28">
        <f t="shared" si="280"/>
        <v>60.0110340586888</v>
      </c>
      <c r="AE436" s="28">
        <f t="shared" si="281"/>
        <v>-26.891439968220432</v>
      </c>
      <c r="AF436" s="28">
        <f t="shared" si="282"/>
        <v>-119.59401760597947</v>
      </c>
      <c r="AG436" s="28">
        <f t="shared" si="270"/>
        <v>92.110410468749379</v>
      </c>
      <c r="AH436" s="28">
        <f t="shared" si="283"/>
        <v>-129.6253022279505</v>
      </c>
      <c r="AI436" s="28">
        <f t="shared" si="284"/>
        <v>-89.999981082771015</v>
      </c>
      <c r="AJ436" s="28">
        <f t="shared" si="285"/>
        <v>53.633237888199133</v>
      </c>
      <c r="AK436" s="28">
        <f t="shared" si="286"/>
        <v>89.880749268552037</v>
      </c>
      <c r="AL436" s="29">
        <f t="shared" si="287"/>
        <v>-23.196497566254685</v>
      </c>
      <c r="AM436" s="28">
        <f t="shared" si="288"/>
        <v>-86.031329086656186</v>
      </c>
      <c r="AN436" s="28">
        <f t="shared" si="289"/>
        <v>-7.0781514372566718</v>
      </c>
      <c r="AO436" s="28">
        <f t="shared" si="290"/>
        <v>-86.150560900875163</v>
      </c>
      <c r="AP436">
        <f t="shared" si="271"/>
        <v>23.609121289162623</v>
      </c>
      <c r="AQ436">
        <f t="shared" si="272"/>
        <v>-26.020599913279625</v>
      </c>
      <c r="AR436" s="28">
        <f t="shared" si="291"/>
        <v>-36.381070029594106</v>
      </c>
      <c r="AS436" s="30">
        <f t="shared" si="292"/>
        <v>-205.74457850685462</v>
      </c>
      <c r="AT436" s="28">
        <f t="shared" si="293"/>
        <v>7.2994093098829751</v>
      </c>
      <c r="AU436" s="28">
        <f t="shared" si="294"/>
        <v>64.434132807257413</v>
      </c>
      <c r="AV436" s="29">
        <f t="shared" si="295"/>
        <v>-4.7184937733773344E-2</v>
      </c>
      <c r="AW436" s="28">
        <f t="shared" si="296"/>
        <v>-5.9667644162503697</v>
      </c>
      <c r="AX436" s="31">
        <f t="shared" si="297"/>
        <v>7.2522243721492021</v>
      </c>
      <c r="AY436" s="28">
        <f t="shared" si="298"/>
        <v>58.467368391007042</v>
      </c>
      <c r="AZ436" s="8">
        <f t="shared" si="299"/>
        <v>-29.128845657444906</v>
      </c>
      <c r="BA436" s="8">
        <f t="shared" si="300"/>
        <v>-147.27721011584759</v>
      </c>
      <c r="BB436" s="8">
        <f t="shared" si="301"/>
        <v>32.722789884152405</v>
      </c>
      <c r="BD436" s="32">
        <f t="shared" si="302"/>
        <v>-29</v>
      </c>
      <c r="BE436" s="32">
        <f t="shared" si="303"/>
        <v>-147</v>
      </c>
      <c r="BF436" s="32">
        <f t="shared" si="304"/>
        <v>33</v>
      </c>
    </row>
    <row r="437" spans="22:58" x14ac:dyDescent="0.2">
      <c r="V437" s="27">
        <v>5.3300000000000498</v>
      </c>
      <c r="W437" s="32">
        <f t="shared" si="274"/>
        <v>2137962.0895024803</v>
      </c>
      <c r="X437">
        <f t="shared" si="273"/>
        <v>-2.0749887507672389</v>
      </c>
      <c r="Y437" s="28">
        <f t="shared" si="275"/>
        <v>-74.517501239147336</v>
      </c>
      <c r="Z437" s="28">
        <f t="shared" si="276"/>
        <v>-89.989229209639078</v>
      </c>
      <c r="AA437" s="28">
        <f t="shared" si="277"/>
        <v>43.677543434081571</v>
      </c>
      <c r="AB437" s="28">
        <f t="shared" si="278"/>
        <v>-89.624812323982979</v>
      </c>
      <c r="AC437" s="28">
        <f t="shared" si="279"/>
        <v>6.1743876090805756</v>
      </c>
      <c r="AD437" s="28">
        <f t="shared" si="280"/>
        <v>60.578859114831729</v>
      </c>
      <c r="AE437" s="28">
        <f t="shared" si="281"/>
        <v>-26.740558946752422</v>
      </c>
      <c r="AF437" s="28">
        <f t="shared" si="282"/>
        <v>-119.03518241879034</v>
      </c>
      <c r="AG437" s="28">
        <f t="shared" si="270"/>
        <v>92.110410468749379</v>
      </c>
      <c r="AH437" s="28">
        <f t="shared" si="283"/>
        <v>-129.82530222795046</v>
      </c>
      <c r="AI437" s="28">
        <f t="shared" si="284"/>
        <v>-89.999981513379723</v>
      </c>
      <c r="AJ437" s="28">
        <f t="shared" si="285"/>
        <v>53.833237041469772</v>
      </c>
      <c r="AK437" s="28">
        <f t="shared" si="286"/>
        <v>89.883463739029281</v>
      </c>
      <c r="AL437" s="29">
        <f t="shared" si="287"/>
        <v>-23.395561157566807</v>
      </c>
      <c r="AM437" s="28">
        <f t="shared" si="288"/>
        <v>-86.121388137661</v>
      </c>
      <c r="AN437" s="28">
        <f t="shared" si="289"/>
        <v>-7.2772158752981149</v>
      </c>
      <c r="AO437" s="28">
        <f t="shared" si="290"/>
        <v>-86.237905912011442</v>
      </c>
      <c r="AP437">
        <f t="shared" si="271"/>
        <v>23.609121289162623</v>
      </c>
      <c r="AQ437">
        <f t="shared" si="272"/>
        <v>-26.020599913279625</v>
      </c>
      <c r="AR437" s="28">
        <f t="shared" si="291"/>
        <v>-36.429253446167543</v>
      </c>
      <c r="AS437" s="30">
        <f t="shared" si="292"/>
        <v>-205.27308833080178</v>
      </c>
      <c r="AT437" s="28">
        <f t="shared" si="293"/>
        <v>7.4628537080388426</v>
      </c>
      <c r="AU437" s="28">
        <f t="shared" si="294"/>
        <v>64.944004288260828</v>
      </c>
      <c r="AV437" s="29">
        <f t="shared" si="295"/>
        <v>-4.9396095715546824E-2</v>
      </c>
      <c r="AW437" s="28">
        <f t="shared" si="296"/>
        <v>-6.104710543368042</v>
      </c>
      <c r="AX437" s="31">
        <f t="shared" si="297"/>
        <v>7.4134576123232954</v>
      </c>
      <c r="AY437" s="28">
        <f t="shared" si="298"/>
        <v>58.839293744892785</v>
      </c>
      <c r="AZ437" s="8">
        <f t="shared" si="299"/>
        <v>-29.015795833844248</v>
      </c>
      <c r="BA437" s="8">
        <f t="shared" si="300"/>
        <v>-146.433794585909</v>
      </c>
      <c r="BB437" s="8">
        <f t="shared" si="301"/>
        <v>33.566205414091002</v>
      </c>
      <c r="BD437" s="32">
        <f t="shared" si="302"/>
        <v>-29</v>
      </c>
      <c r="BE437" s="32">
        <f t="shared" si="303"/>
        <v>-146</v>
      </c>
      <c r="BF437" s="32">
        <f t="shared" si="304"/>
        <v>34</v>
      </c>
    </row>
    <row r="438" spans="22:58" x14ac:dyDescent="0.2">
      <c r="V438" s="27">
        <v>5.3400000000000496</v>
      </c>
      <c r="W438" s="32">
        <f t="shared" si="274"/>
        <v>2187761.6239498062</v>
      </c>
      <c r="X438">
        <f t="shared" si="273"/>
        <v>-2.0749887507672389</v>
      </c>
      <c r="Y438" s="28">
        <f t="shared" si="275"/>
        <v>-74.717501232239869</v>
      </c>
      <c r="Z438" s="28">
        <f t="shared" si="276"/>
        <v>-89.989474382754608</v>
      </c>
      <c r="AA438" s="28">
        <f t="shared" si="277"/>
        <v>43.877535052722493</v>
      </c>
      <c r="AB438" s="28">
        <f t="shared" si="278"/>
        <v>-89.633352402289162</v>
      </c>
      <c r="AC438" s="28">
        <f t="shared" si="279"/>
        <v>6.3269635573899938</v>
      </c>
      <c r="AD438" s="28">
        <f t="shared" si="280"/>
        <v>61.139960186525904</v>
      </c>
      <c r="AE438" s="28">
        <f t="shared" si="281"/>
        <v>-26.587991372894614</v>
      </c>
      <c r="AF438" s="28">
        <f t="shared" si="282"/>
        <v>-118.48286659851786</v>
      </c>
      <c r="AG438" s="28">
        <f t="shared" si="270"/>
        <v>92.110410468749379</v>
      </c>
      <c r="AH438" s="28">
        <f t="shared" si="283"/>
        <v>-130.02530222795042</v>
      </c>
      <c r="AI438" s="28">
        <f t="shared" si="284"/>
        <v>-89.999981934186565</v>
      </c>
      <c r="AJ438" s="28">
        <f t="shared" si="285"/>
        <v>54.03323623284934</v>
      </c>
      <c r="AK438" s="28">
        <f t="shared" si="286"/>
        <v>89.886116421120335</v>
      </c>
      <c r="AL438" s="29">
        <f t="shared" si="287"/>
        <v>-23.594666705694529</v>
      </c>
      <c r="AM438" s="28">
        <f t="shared" si="288"/>
        <v>-86.209415745768183</v>
      </c>
      <c r="AN438" s="28">
        <f t="shared" si="289"/>
        <v>-7.476322232046229</v>
      </c>
      <c r="AO438" s="28">
        <f t="shared" si="290"/>
        <v>-86.323281258834413</v>
      </c>
      <c r="AP438">
        <f t="shared" si="271"/>
        <v>23.609121289162623</v>
      </c>
      <c r="AQ438">
        <f t="shared" si="272"/>
        <v>-26.020599913279625</v>
      </c>
      <c r="AR438" s="28">
        <f t="shared" si="291"/>
        <v>-36.475792229057845</v>
      </c>
      <c r="AS438" s="30">
        <f t="shared" si="292"/>
        <v>-204.80614785735227</v>
      </c>
      <c r="AT438" s="28">
        <f t="shared" si="293"/>
        <v>7.6276537773443351</v>
      </c>
      <c r="AU438" s="28">
        <f t="shared" si="294"/>
        <v>65.446402784462222</v>
      </c>
      <c r="AV438" s="29">
        <f t="shared" si="295"/>
        <v>-5.1710256376249632E-2</v>
      </c>
      <c r="AW438" s="28">
        <f t="shared" si="296"/>
        <v>-6.245796330476848</v>
      </c>
      <c r="AX438" s="31">
        <f t="shared" si="297"/>
        <v>7.5759435209680852</v>
      </c>
      <c r="AY438" s="28">
        <f t="shared" si="298"/>
        <v>59.200606453985372</v>
      </c>
      <c r="AZ438" s="8">
        <f t="shared" si="299"/>
        <v>-28.89984870808976</v>
      </c>
      <c r="BA438" s="8">
        <f t="shared" si="300"/>
        <v>-145.60554140336689</v>
      </c>
      <c r="BB438" s="8">
        <f t="shared" si="301"/>
        <v>34.394458596633115</v>
      </c>
      <c r="BD438" s="32">
        <f t="shared" si="302"/>
        <v>-29</v>
      </c>
      <c r="BE438" s="32">
        <f t="shared" si="303"/>
        <v>-146</v>
      </c>
      <c r="BF438" s="32">
        <f t="shared" si="304"/>
        <v>34</v>
      </c>
    </row>
    <row r="439" spans="22:58" x14ac:dyDescent="0.2">
      <c r="V439" s="27">
        <v>5.3500000000000503</v>
      </c>
      <c r="W439" s="32">
        <f t="shared" si="274"/>
        <v>2238721.138568603</v>
      </c>
      <c r="X439">
        <f t="shared" si="273"/>
        <v>-2.0749887507672389</v>
      </c>
      <c r="Y439" s="28">
        <f t="shared" si="275"/>
        <v>-74.917501225643321</v>
      </c>
      <c r="Z439" s="28">
        <f t="shared" si="276"/>
        <v>-89.989713975049057</v>
      </c>
      <c r="AA439" s="28">
        <f t="shared" si="277"/>
        <v>44.077527048571632</v>
      </c>
      <c r="AB439" s="28">
        <f t="shared" si="278"/>
        <v>-89.641698100422175</v>
      </c>
      <c r="AC439" s="28">
        <f t="shared" si="279"/>
        <v>6.4811853358916336</v>
      </c>
      <c r="AD439" s="28">
        <f t="shared" si="280"/>
        <v>61.694204241270697</v>
      </c>
      <c r="AE439" s="28">
        <f t="shared" si="281"/>
        <v>-26.433777591947287</v>
      </c>
      <c r="AF439" s="28">
        <f t="shared" si="282"/>
        <v>-117.93720783420055</v>
      </c>
      <c r="AG439" s="28">
        <f t="shared" si="270"/>
        <v>92.110410468749379</v>
      </c>
      <c r="AH439" s="28">
        <f t="shared" si="283"/>
        <v>-130.22530222795044</v>
      </c>
      <c r="AI439" s="28">
        <f t="shared" si="284"/>
        <v>-89.999982345414679</v>
      </c>
      <c r="AJ439" s="28">
        <f t="shared" si="285"/>
        <v>54.233235460622701</v>
      </c>
      <c r="AK439" s="28">
        <f t="shared" si="286"/>
        <v>89.888708721266823</v>
      </c>
      <c r="AL439" s="29">
        <f t="shared" si="287"/>
        <v>-23.793812338786736</v>
      </c>
      <c r="AM439" s="28">
        <f t="shared" si="288"/>
        <v>-86.295456921175955</v>
      </c>
      <c r="AN439" s="28">
        <f t="shared" si="289"/>
        <v>-7.6754686373650927</v>
      </c>
      <c r="AO439" s="28">
        <f t="shared" si="290"/>
        <v>-86.406730545323811</v>
      </c>
      <c r="AP439">
        <f t="shared" si="271"/>
        <v>23.609121289162623</v>
      </c>
      <c r="AQ439">
        <f t="shared" si="272"/>
        <v>-26.020599913279625</v>
      </c>
      <c r="AR439" s="28">
        <f t="shared" si="291"/>
        <v>-36.520724853429378</v>
      </c>
      <c r="AS439" s="30">
        <f t="shared" si="292"/>
        <v>-204.34393837952436</v>
      </c>
      <c r="AT439" s="28">
        <f t="shared" si="293"/>
        <v>7.7937696661935805</v>
      </c>
      <c r="AU439" s="28">
        <f t="shared" si="294"/>
        <v>65.941285593293387</v>
      </c>
      <c r="AV439" s="29">
        <f t="shared" si="295"/>
        <v>-5.4132159140650948E-2</v>
      </c>
      <c r="AW439" s="28">
        <f t="shared" si="296"/>
        <v>-6.3900897356485151</v>
      </c>
      <c r="AX439" s="31">
        <f t="shared" si="297"/>
        <v>7.7396375070529295</v>
      </c>
      <c r="AY439" s="28">
        <f t="shared" si="298"/>
        <v>59.551195857644871</v>
      </c>
      <c r="AZ439" s="8">
        <f t="shared" si="299"/>
        <v>-28.781087346376449</v>
      </c>
      <c r="BA439" s="8">
        <f t="shared" si="300"/>
        <v>-144.79274252187949</v>
      </c>
      <c r="BB439" s="8">
        <f t="shared" si="301"/>
        <v>35.207257478120511</v>
      </c>
      <c r="BD439" s="32">
        <f t="shared" si="302"/>
        <v>-29</v>
      </c>
      <c r="BE439" s="32">
        <f t="shared" si="303"/>
        <v>-145</v>
      </c>
      <c r="BF439" s="32">
        <f t="shared" si="304"/>
        <v>35</v>
      </c>
    </row>
    <row r="440" spans="22:58" x14ac:dyDescent="0.2">
      <c r="V440" s="27">
        <v>5.3600000000000501</v>
      </c>
      <c r="W440" s="32">
        <f t="shared" si="274"/>
        <v>2290867.6527680382</v>
      </c>
      <c r="X440">
        <f t="shared" si="273"/>
        <v>-2.0749887507672389</v>
      </c>
      <c r="Y440" s="28">
        <f t="shared" si="275"/>
        <v>-75.117501219343637</v>
      </c>
      <c r="Z440" s="28">
        <f t="shared" si="276"/>
        <v>-89.989948113557404</v>
      </c>
      <c r="AA440" s="28">
        <f t="shared" si="277"/>
        <v>44.277519404653098</v>
      </c>
      <c r="AB440" s="28">
        <f t="shared" si="278"/>
        <v>-89.649853841964301</v>
      </c>
      <c r="AC440" s="28">
        <f t="shared" si="279"/>
        <v>6.637012364466778</v>
      </c>
      <c r="AD440" s="28">
        <f t="shared" si="280"/>
        <v>62.241470198216106</v>
      </c>
      <c r="AE440" s="28">
        <f t="shared" si="281"/>
        <v>-26.277958200990994</v>
      </c>
      <c r="AF440" s="28">
        <f t="shared" si="282"/>
        <v>-117.3983317573056</v>
      </c>
      <c r="AG440" s="28">
        <f t="shared" si="270"/>
        <v>92.110410468749379</v>
      </c>
      <c r="AH440" s="28">
        <f t="shared" si="283"/>
        <v>-130.4253022279504</v>
      </c>
      <c r="AI440" s="28">
        <f t="shared" si="284"/>
        <v>-89.999982747282118</v>
      </c>
      <c r="AJ440" s="28">
        <f t="shared" si="285"/>
        <v>54.433234723151827</v>
      </c>
      <c r="AK440" s="28">
        <f t="shared" si="286"/>
        <v>89.891242013898136</v>
      </c>
      <c r="AL440" s="29">
        <f t="shared" si="287"/>
        <v>-23.992996267795274</v>
      </c>
      <c r="AM440" s="28">
        <f t="shared" si="288"/>
        <v>-86.37955573092276</v>
      </c>
      <c r="AN440" s="28">
        <f t="shared" si="289"/>
        <v>-7.8746533038444646</v>
      </c>
      <c r="AO440" s="28">
        <f t="shared" si="290"/>
        <v>-86.488296464306742</v>
      </c>
      <c r="AP440">
        <f t="shared" si="271"/>
        <v>23.609121289162623</v>
      </c>
      <c r="AQ440">
        <f t="shared" si="272"/>
        <v>-26.020599913279625</v>
      </c>
      <c r="AR440" s="28">
        <f t="shared" si="291"/>
        <v>-36.564090128952465</v>
      </c>
      <c r="AS440" s="30">
        <f t="shared" si="292"/>
        <v>-203.88662822161234</v>
      </c>
      <c r="AT440" s="28">
        <f t="shared" si="293"/>
        <v>7.9611619207511932</v>
      </c>
      <c r="AU440" s="28">
        <f t="shared" si="294"/>
        <v>66.428619688616649</v>
      </c>
      <c r="AV440" s="29">
        <f t="shared" si="295"/>
        <v>-5.6666755912505105E-2</v>
      </c>
      <c r="AW440" s="28">
        <f t="shared" si="296"/>
        <v>-6.5376599399506858</v>
      </c>
      <c r="AX440" s="31">
        <f t="shared" si="297"/>
        <v>7.9044951648386883</v>
      </c>
      <c r="AY440" s="28">
        <f t="shared" si="298"/>
        <v>59.890959748665964</v>
      </c>
      <c r="AZ440" s="8">
        <f t="shared" si="299"/>
        <v>-28.659594964113776</v>
      </c>
      <c r="BA440" s="8">
        <f t="shared" si="300"/>
        <v>-143.99566847294636</v>
      </c>
      <c r="BB440" s="8">
        <f t="shared" si="301"/>
        <v>36.004331527053637</v>
      </c>
      <c r="BD440" s="32">
        <f t="shared" si="302"/>
        <v>-29</v>
      </c>
      <c r="BE440" s="32">
        <f t="shared" si="303"/>
        <v>-144</v>
      </c>
      <c r="BF440" s="32">
        <f t="shared" si="304"/>
        <v>36</v>
      </c>
    </row>
    <row r="441" spans="22:58" x14ac:dyDescent="0.2">
      <c r="V441" s="27">
        <v>5.3700000000000498</v>
      </c>
      <c r="W441" s="32">
        <f t="shared" si="274"/>
        <v>2344228.8153201933</v>
      </c>
      <c r="X441">
        <f t="shared" si="273"/>
        <v>-2.0749887507672389</v>
      </c>
      <c r="Y441" s="28">
        <f t="shared" si="275"/>
        <v>-75.317501213327475</v>
      </c>
      <c r="Z441" s="28">
        <f t="shared" si="276"/>
        <v>-89.990176922422933</v>
      </c>
      <c r="AA441" s="28">
        <f t="shared" si="277"/>
        <v>44.477512104755029</v>
      </c>
      <c r="AB441" s="28">
        <f t="shared" si="278"/>
        <v>-89.657823949874853</v>
      </c>
      <c r="AC441" s="28">
        <f t="shared" si="279"/>
        <v>6.7944039065950426</v>
      </c>
      <c r="AD441" s="28">
        <f t="shared" si="280"/>
        <v>62.781648748429163</v>
      </c>
      <c r="AE441" s="28">
        <f t="shared" si="281"/>
        <v>-26.120573952744635</v>
      </c>
      <c r="AF441" s="28">
        <f t="shared" si="282"/>
        <v>-116.86635212386862</v>
      </c>
      <c r="AG441" s="28">
        <f t="shared" si="270"/>
        <v>92.110410468749379</v>
      </c>
      <c r="AH441" s="28">
        <f t="shared" si="283"/>
        <v>-130.62530222795039</v>
      </c>
      <c r="AI441" s="28">
        <f t="shared" si="284"/>
        <v>-89.999983140001916</v>
      </c>
      <c r="AJ441" s="28">
        <f t="shared" si="285"/>
        <v>54.633234018872514</v>
      </c>
      <c r="AK441" s="28">
        <f t="shared" si="286"/>
        <v>89.893717642159928</v>
      </c>
      <c r="AL441" s="29">
        <f t="shared" si="287"/>
        <v>-24.192216782874215</v>
      </c>
      <c r="AM441" s="28">
        <f t="shared" si="288"/>
        <v>-86.461755315006826</v>
      </c>
      <c r="AN441" s="28">
        <f t="shared" si="289"/>
        <v>-8.0738745232027078</v>
      </c>
      <c r="AO441" s="28">
        <f t="shared" si="290"/>
        <v>-86.568020812848815</v>
      </c>
      <c r="AP441">
        <f t="shared" si="271"/>
        <v>23.609121289162623</v>
      </c>
      <c r="AQ441">
        <f t="shared" si="272"/>
        <v>-26.020599913279625</v>
      </c>
      <c r="AR441" s="28">
        <f t="shared" si="291"/>
        <v>-36.605927100064342</v>
      </c>
      <c r="AS441" s="30">
        <f t="shared" si="292"/>
        <v>-203.43437293671744</v>
      </c>
      <c r="AT441" s="28">
        <f t="shared" si="293"/>
        <v>8.129791542586208</v>
      </c>
      <c r="AU441" s="28">
        <f t="shared" si="294"/>
        <v>66.908381352103405</v>
      </c>
      <c r="AV441" s="29">
        <f t="shared" si="295"/>
        <v>-5.9319220068396523E-2</v>
      </c>
      <c r="AW441" s="28">
        <f t="shared" si="296"/>
        <v>-6.6885773513954918</v>
      </c>
      <c r="AX441" s="31">
        <f t="shared" si="297"/>
        <v>8.0704723225178121</v>
      </c>
      <c r="AY441" s="28">
        <f t="shared" si="298"/>
        <v>60.21980400070791</v>
      </c>
      <c r="AZ441" s="8">
        <f t="shared" si="299"/>
        <v>-28.53545477754653</v>
      </c>
      <c r="BA441" s="8">
        <f t="shared" si="300"/>
        <v>-143.21456893600953</v>
      </c>
      <c r="BB441" s="8">
        <f t="shared" si="301"/>
        <v>36.785431063990472</v>
      </c>
      <c r="BD441" s="32">
        <f t="shared" si="302"/>
        <v>-29</v>
      </c>
      <c r="BE441" s="32">
        <f t="shared" si="303"/>
        <v>-143</v>
      </c>
      <c r="BF441" s="32">
        <f t="shared" si="304"/>
        <v>37</v>
      </c>
    </row>
    <row r="442" spans="22:58" x14ac:dyDescent="0.2">
      <c r="V442" s="27">
        <v>5.3800000000000496</v>
      </c>
      <c r="W442" s="32">
        <f t="shared" si="274"/>
        <v>2398832.9190197675</v>
      </c>
      <c r="X442">
        <f t="shared" si="273"/>
        <v>-2.0749887507672389</v>
      </c>
      <c r="Y442" s="28">
        <f t="shared" si="275"/>
        <v>-75.517501207582114</v>
      </c>
      <c r="Z442" s="28">
        <f t="shared" si="276"/>
        <v>-89.990400522963128</v>
      </c>
      <c r="AA442" s="28">
        <f t="shared" si="277"/>
        <v>44.677505133395037</v>
      </c>
      <c r="AB442" s="28">
        <f t="shared" si="278"/>
        <v>-89.66561264877609</v>
      </c>
      <c r="AC442" s="28">
        <f t="shared" si="279"/>
        <v>6.9533191613324083</v>
      </c>
      <c r="AD442" s="28">
        <f t="shared" si="280"/>
        <v>63.314642140851696</v>
      </c>
      <c r="AE442" s="28">
        <f t="shared" si="281"/>
        <v>-25.961665663621901</v>
      </c>
      <c r="AF442" s="28">
        <f t="shared" si="282"/>
        <v>-116.34137103088753</v>
      </c>
      <c r="AG442" s="28">
        <f t="shared" si="270"/>
        <v>92.110410468749379</v>
      </c>
      <c r="AH442" s="28">
        <f t="shared" si="283"/>
        <v>-130.82530222795037</v>
      </c>
      <c r="AI442" s="28">
        <f t="shared" si="284"/>
        <v>-89.999983523782333</v>
      </c>
      <c r="AJ442" s="28">
        <f t="shared" si="285"/>
        <v>54.833233346290875</v>
      </c>
      <c r="AK442" s="28">
        <f t="shared" si="286"/>
        <v>89.896136918626055</v>
      </c>
      <c r="AL442" s="29">
        <f t="shared" si="287"/>
        <v>-24.391472249930025</v>
      </c>
      <c r="AM442" s="28">
        <f t="shared" si="288"/>
        <v>-86.542097902486589</v>
      </c>
      <c r="AN442" s="28">
        <f t="shared" si="289"/>
        <v>-8.2731306628401455</v>
      </c>
      <c r="AO442" s="28">
        <f t="shared" si="290"/>
        <v>-86.645944507642866</v>
      </c>
      <c r="AP442">
        <f t="shared" si="271"/>
        <v>23.609121289162623</v>
      </c>
      <c r="AQ442">
        <f t="shared" si="272"/>
        <v>-26.020599913279625</v>
      </c>
      <c r="AR442" s="28">
        <f t="shared" si="291"/>
        <v>-36.646274950579048</v>
      </c>
      <c r="AS442" s="30">
        <f t="shared" si="292"/>
        <v>-202.9873155385304</v>
      </c>
      <c r="AT442" s="28">
        <f t="shared" si="293"/>
        <v>8.2996200414170858</v>
      </c>
      <c r="AU442" s="28">
        <f t="shared" si="294"/>
        <v>67.38055579478781</v>
      </c>
      <c r="AV442" s="29">
        <f t="shared" si="295"/>
        <v>-6.2094955781394665E-2</v>
      </c>
      <c r="AW442" s="28">
        <f t="shared" si="296"/>
        <v>-6.8429136073673007</v>
      </c>
      <c r="AX442" s="31">
        <f t="shared" si="297"/>
        <v>8.2375250856356903</v>
      </c>
      <c r="AY442" s="28">
        <f t="shared" si="298"/>
        <v>60.537642187420509</v>
      </c>
      <c r="AZ442" s="8">
        <f t="shared" si="299"/>
        <v>-28.40874986494336</v>
      </c>
      <c r="BA442" s="8">
        <f t="shared" si="300"/>
        <v>-142.44967335110988</v>
      </c>
      <c r="BB442" s="8">
        <f t="shared" si="301"/>
        <v>37.55032664889012</v>
      </c>
      <c r="BD442" s="32">
        <f t="shared" si="302"/>
        <v>-28</v>
      </c>
      <c r="BE442" s="32">
        <f t="shared" si="303"/>
        <v>-142</v>
      </c>
      <c r="BF442" s="32">
        <f t="shared" si="304"/>
        <v>38</v>
      </c>
    </row>
    <row r="443" spans="22:58" x14ac:dyDescent="0.2">
      <c r="V443" s="27">
        <v>5.3900000000000503</v>
      </c>
      <c r="W443" s="32">
        <f t="shared" si="274"/>
        <v>2454708.9156853179</v>
      </c>
      <c r="X443">
        <f t="shared" si="273"/>
        <v>-2.0749887507672389</v>
      </c>
      <c r="Y443" s="28">
        <f t="shared" si="275"/>
        <v>-75.717501202095335</v>
      </c>
      <c r="Z443" s="28">
        <f t="shared" si="276"/>
        <v>-89.990619033733907</v>
      </c>
      <c r="AA443" s="28">
        <f t="shared" si="277"/>
        <v>44.877498475787505</v>
      </c>
      <c r="AB443" s="28">
        <f t="shared" si="278"/>
        <v>-89.673224067187164</v>
      </c>
      <c r="AC443" s="28">
        <f t="shared" si="279"/>
        <v>7.1137173508446594</v>
      </c>
      <c r="AD443" s="28">
        <f t="shared" si="280"/>
        <v>63.84036393711331</v>
      </c>
      <c r="AE443" s="28">
        <f t="shared" si="281"/>
        <v>-25.801274126230403</v>
      </c>
      <c r="AF443" s="28">
        <f t="shared" si="282"/>
        <v>-115.82347916380776</v>
      </c>
      <c r="AG443" s="28">
        <f t="shared" si="270"/>
        <v>92.110410468749379</v>
      </c>
      <c r="AH443" s="28">
        <f t="shared" si="283"/>
        <v>-131.02530222795036</v>
      </c>
      <c r="AI443" s="28">
        <f t="shared" si="284"/>
        <v>-89.999983898826841</v>
      </c>
      <c r="AJ443" s="28">
        <f t="shared" si="285"/>
        <v>55.033232703980318</v>
      </c>
      <c r="AK443" s="28">
        <f t="shared" si="286"/>
        <v>89.898501125994414</v>
      </c>
      <c r="AL443" s="29">
        <f t="shared" si="287"/>
        <v>-24.590761107317213</v>
      </c>
      <c r="AM443" s="28">
        <f t="shared" si="288"/>
        <v>-86.620624827540667</v>
      </c>
      <c r="AN443" s="28">
        <f t="shared" si="289"/>
        <v>-8.4724201625378797</v>
      </c>
      <c r="AO443" s="28">
        <f t="shared" si="290"/>
        <v>-86.722107600373093</v>
      </c>
      <c r="AP443">
        <f t="shared" si="271"/>
        <v>23.609121289162623</v>
      </c>
      <c r="AQ443">
        <f t="shared" si="272"/>
        <v>-26.020599913279625</v>
      </c>
      <c r="AR443" s="28">
        <f t="shared" si="291"/>
        <v>-36.685172912885285</v>
      </c>
      <c r="AS443" s="30">
        <f t="shared" si="292"/>
        <v>-202.54558676418085</v>
      </c>
      <c r="AT443" s="28">
        <f t="shared" si="293"/>
        <v>8.4706094830522165</v>
      </c>
      <c r="AU443" s="28">
        <f t="shared" si="294"/>
        <v>67.845136771324334</v>
      </c>
      <c r="AV443" s="29">
        <f t="shared" si="295"/>
        <v>-6.4999607681597155E-2</v>
      </c>
      <c r="AW443" s="28">
        <f t="shared" si="296"/>
        <v>-7.0007415753959235</v>
      </c>
      <c r="AX443" s="31">
        <f t="shared" si="297"/>
        <v>8.4056098753706188</v>
      </c>
      <c r="AY443" s="28">
        <f t="shared" si="298"/>
        <v>60.844395195928414</v>
      </c>
      <c r="AZ443" s="8">
        <f t="shared" si="299"/>
        <v>-28.279563037514666</v>
      </c>
      <c r="BA443" s="8">
        <f t="shared" si="300"/>
        <v>-141.70119156825245</v>
      </c>
      <c r="BB443" s="8">
        <f t="shared" si="301"/>
        <v>38.298808431747545</v>
      </c>
      <c r="BD443" s="32">
        <f t="shared" si="302"/>
        <v>-28</v>
      </c>
      <c r="BE443" s="32">
        <f t="shared" si="303"/>
        <v>-142</v>
      </c>
      <c r="BF443" s="32">
        <f t="shared" si="304"/>
        <v>38</v>
      </c>
    </row>
    <row r="444" spans="22:58" x14ac:dyDescent="0.2">
      <c r="V444" s="27">
        <v>5.4000000000000501</v>
      </c>
      <c r="W444" s="32">
        <f t="shared" si="274"/>
        <v>2511886.4315098748</v>
      </c>
      <c r="X444">
        <f t="shared" si="273"/>
        <v>-2.0749887507672389</v>
      </c>
      <c r="Y444" s="28">
        <f t="shared" si="275"/>
        <v>-75.917501196855497</v>
      </c>
      <c r="Z444" s="28">
        <f t="shared" si="276"/>
        <v>-89.990832570592559</v>
      </c>
      <c r="AA444" s="28">
        <f t="shared" si="277"/>
        <v>45.077492117812135</v>
      </c>
      <c r="AB444" s="28">
        <f t="shared" si="278"/>
        <v>-89.68066223970763</v>
      </c>
      <c r="AC444" s="28">
        <f t="shared" si="279"/>
        <v>7.2755578033008206</v>
      </c>
      <c r="AD444" s="28">
        <f t="shared" si="280"/>
        <v>64.358738738375038</v>
      </c>
      <c r="AE444" s="28">
        <f t="shared" si="281"/>
        <v>-25.639440026509774</v>
      </c>
      <c r="AF444" s="28">
        <f t="shared" si="282"/>
        <v>-115.31275607192516</v>
      </c>
      <c r="AG444" s="28">
        <f t="shared" si="270"/>
        <v>92.110410468749379</v>
      </c>
      <c r="AH444" s="28">
        <f t="shared" si="283"/>
        <v>-131.22530222795035</v>
      </c>
      <c r="AI444" s="28">
        <f t="shared" si="284"/>
        <v>-89.999984265334277</v>
      </c>
      <c r="AJ444" s="28">
        <f t="shared" si="285"/>
        <v>55.233232090578397</v>
      </c>
      <c r="AK444" s="28">
        <f t="shared" si="286"/>
        <v>89.900811517766797</v>
      </c>
      <c r="AL444" s="29">
        <f t="shared" si="287"/>
        <v>-24.790081862673414</v>
      </c>
      <c r="AM444" s="28">
        <f t="shared" si="288"/>
        <v>-86.697376545467037</v>
      </c>
      <c r="AN444" s="28">
        <f t="shared" si="289"/>
        <v>-8.6717415312959893</v>
      </c>
      <c r="AO444" s="28">
        <f t="shared" si="290"/>
        <v>-86.796549293034516</v>
      </c>
      <c r="AP444">
        <f t="shared" si="271"/>
        <v>23.609121289162623</v>
      </c>
      <c r="AQ444">
        <f t="shared" si="272"/>
        <v>-26.020599913279625</v>
      </c>
      <c r="AR444" s="28">
        <f t="shared" si="291"/>
        <v>-36.72266018192277</v>
      </c>
      <c r="AS444" s="30">
        <f t="shared" si="292"/>
        <v>-202.10930536495968</v>
      </c>
      <c r="AT444" s="28">
        <f t="shared" si="293"/>
        <v>8.6427225326351991</v>
      </c>
      <c r="AU444" s="28">
        <f t="shared" si="294"/>
        <v>68.302126189320063</v>
      </c>
      <c r="AV444" s="29">
        <f t="shared" si="295"/>
        <v>-6.8039070860270973E-2</v>
      </c>
      <c r="AW444" s="28">
        <f t="shared" si="296"/>
        <v>-7.1621353521325295</v>
      </c>
      <c r="AX444" s="31">
        <f t="shared" si="297"/>
        <v>8.5746834617749279</v>
      </c>
      <c r="AY444" s="28">
        <f t="shared" si="298"/>
        <v>61.139990837187533</v>
      </c>
      <c r="AZ444" s="8">
        <f t="shared" si="299"/>
        <v>-28.147976720147842</v>
      </c>
      <c r="BA444" s="8">
        <f t="shared" si="300"/>
        <v>-140.96931452777216</v>
      </c>
      <c r="BB444" s="8">
        <f t="shared" si="301"/>
        <v>39.030685472227844</v>
      </c>
      <c r="BD444" s="32">
        <f t="shared" si="302"/>
        <v>-28</v>
      </c>
      <c r="BE444" s="32">
        <f t="shared" si="303"/>
        <v>-141</v>
      </c>
      <c r="BF444" s="32">
        <f t="shared" si="304"/>
        <v>39</v>
      </c>
    </row>
    <row r="445" spans="22:58" x14ac:dyDescent="0.2">
      <c r="V445" s="27">
        <v>5.4100000000000499</v>
      </c>
      <c r="W445" s="32">
        <f t="shared" si="274"/>
        <v>2570395.7827691603</v>
      </c>
      <c r="X445">
        <f t="shared" si="273"/>
        <v>-2.0749887507672389</v>
      </c>
      <c r="Y445" s="28">
        <f t="shared" si="275"/>
        <v>-76.117501191851474</v>
      </c>
      <c r="Z445" s="28">
        <f t="shared" si="276"/>
        <v>-89.991041246759124</v>
      </c>
      <c r="AA445" s="28">
        <f t="shared" si="277"/>
        <v>45.277486045984077</v>
      </c>
      <c r="AB445" s="28">
        <f t="shared" si="278"/>
        <v>-89.687931109151606</v>
      </c>
      <c r="AC445" s="28">
        <f t="shared" si="279"/>
        <v>7.438800030979845</v>
      </c>
      <c r="AD445" s="28">
        <f t="shared" si="280"/>
        <v>64.869701887361984</v>
      </c>
      <c r="AE445" s="28">
        <f t="shared" si="281"/>
        <v>-25.476203865654785</v>
      </c>
      <c r="AF445" s="28">
        <f t="shared" si="282"/>
        <v>-114.80927046854875</v>
      </c>
      <c r="AG445" s="28">
        <f t="shared" si="270"/>
        <v>92.110410468749379</v>
      </c>
      <c r="AH445" s="28">
        <f t="shared" si="283"/>
        <v>-131.42530222795031</v>
      </c>
      <c r="AI445" s="28">
        <f t="shared" si="284"/>
        <v>-89.999984623498989</v>
      </c>
      <c r="AJ445" s="28">
        <f t="shared" si="285"/>
        <v>55.433231504784011</v>
      </c>
      <c r="AK445" s="28">
        <f t="shared" si="286"/>
        <v>89.903069318913467</v>
      </c>
      <c r="AL445" s="29">
        <f t="shared" si="287"/>
        <v>-24.98943308988876</v>
      </c>
      <c r="AM445" s="28">
        <f t="shared" si="288"/>
        <v>-86.772392648603514</v>
      </c>
      <c r="AN445" s="28">
        <f t="shared" si="289"/>
        <v>-8.871093344305681</v>
      </c>
      <c r="AO445" s="28">
        <f t="shared" si="290"/>
        <v>-86.869307953189036</v>
      </c>
      <c r="AP445">
        <f t="shared" si="271"/>
        <v>23.609121289162623</v>
      </c>
      <c r="AQ445">
        <f t="shared" si="272"/>
        <v>-26.020599913279625</v>
      </c>
      <c r="AR445" s="28">
        <f t="shared" si="291"/>
        <v>-36.758775834077468</v>
      </c>
      <c r="AS445" s="30">
        <f t="shared" si="292"/>
        <v>-201.67857842173777</v>
      </c>
      <c r="AT445" s="28">
        <f t="shared" si="293"/>
        <v>8.815922493327065</v>
      </c>
      <c r="AU445" s="28">
        <f t="shared" si="294"/>
        <v>68.751533715952405</v>
      </c>
      <c r="AV445" s="29">
        <f t="shared" si="295"/>
        <v>-7.1219501223796292E-2</v>
      </c>
      <c r="AW445" s="28">
        <f t="shared" si="296"/>
        <v>-7.3271702603774251</v>
      </c>
      <c r="AX445" s="31">
        <f t="shared" si="297"/>
        <v>8.7447029921032691</v>
      </c>
      <c r="AY445" s="28">
        <f t="shared" si="298"/>
        <v>61.424363455574976</v>
      </c>
      <c r="AZ445" s="8">
        <f t="shared" si="299"/>
        <v>-28.014072841974198</v>
      </c>
      <c r="BA445" s="8">
        <f t="shared" si="300"/>
        <v>-140.25421496616281</v>
      </c>
      <c r="BB445" s="8">
        <f t="shared" si="301"/>
        <v>39.745785033837194</v>
      </c>
      <c r="BD445" s="32">
        <f t="shared" si="302"/>
        <v>-28</v>
      </c>
      <c r="BE445" s="32">
        <f t="shared" si="303"/>
        <v>-140</v>
      </c>
      <c r="BF445" s="32">
        <f t="shared" si="304"/>
        <v>40</v>
      </c>
    </row>
    <row r="446" spans="22:58" x14ac:dyDescent="0.2">
      <c r="V446" s="27">
        <v>5.4200000000000497</v>
      </c>
      <c r="W446" s="32">
        <f t="shared" si="274"/>
        <v>2630267.991895685</v>
      </c>
      <c r="X446">
        <f t="shared" si="273"/>
        <v>-2.0749887507672389</v>
      </c>
      <c r="Y446" s="28">
        <f t="shared" si="275"/>
        <v>-76.317501187072679</v>
      </c>
      <c r="Z446" s="28">
        <f t="shared" si="276"/>
        <v>-89.991245172876447</v>
      </c>
      <c r="AA446" s="28">
        <f t="shared" si="277"/>
        <v>45.47748024742539</v>
      </c>
      <c r="AB446" s="28">
        <f t="shared" si="278"/>
        <v>-89.6950345286334</v>
      </c>
      <c r="AC446" s="28">
        <f t="shared" si="279"/>
        <v>7.6034038034888782</v>
      </c>
      <c r="AD446" s="28">
        <f t="shared" si="280"/>
        <v>65.373199148694297</v>
      </c>
      <c r="AE446" s="28">
        <f t="shared" si="281"/>
        <v>-25.311605886925644</v>
      </c>
      <c r="AF446" s="28">
        <f t="shared" si="282"/>
        <v>-114.31308055281555</v>
      </c>
      <c r="AG446" s="28">
        <f t="shared" si="270"/>
        <v>92.110410468749379</v>
      </c>
      <c r="AH446" s="28">
        <f t="shared" si="283"/>
        <v>-131.6253022279503</v>
      </c>
      <c r="AI446" s="28">
        <f t="shared" si="284"/>
        <v>-89.999984973510891</v>
      </c>
      <c r="AJ446" s="28">
        <f t="shared" si="285"/>
        <v>55.633230945354661</v>
      </c>
      <c r="AK446" s="28">
        <f t="shared" si="286"/>
        <v>89.905275726522405</v>
      </c>
      <c r="AL446" s="29">
        <f t="shared" si="287"/>
        <v>-25.188813426203911</v>
      </c>
      <c r="AM446" s="28">
        <f t="shared" si="288"/>
        <v>-86.845711882152571</v>
      </c>
      <c r="AN446" s="28">
        <f t="shared" si="289"/>
        <v>-9.0704742400501708</v>
      </c>
      <c r="AO446" s="28">
        <f t="shared" si="290"/>
        <v>-86.940421129141058</v>
      </c>
      <c r="AP446">
        <f t="shared" si="271"/>
        <v>23.609121289162623</v>
      </c>
      <c r="AQ446">
        <f t="shared" si="272"/>
        <v>-26.020599913279625</v>
      </c>
      <c r="AR446" s="28">
        <f t="shared" si="291"/>
        <v>-36.793558751092817</v>
      </c>
      <c r="AS446" s="30">
        <f t="shared" si="292"/>
        <v>-201.25350168195661</v>
      </c>
      <c r="AT446" s="28">
        <f t="shared" si="293"/>
        <v>8.9901733405762876</v>
      </c>
      <c r="AU446" s="28">
        <f t="shared" si="294"/>
        <v>69.193376383915805</v>
      </c>
      <c r="AV446" s="29">
        <f t="shared" si="295"/>
        <v>-7.4547326203131065E-2</v>
      </c>
      <c r="AW446" s="28">
        <f t="shared" si="296"/>
        <v>-7.4959228439994918</v>
      </c>
      <c r="AX446" s="31">
        <f t="shared" si="297"/>
        <v>8.9156260143731565</v>
      </c>
      <c r="AY446" s="28">
        <f t="shared" si="298"/>
        <v>61.69745353991631</v>
      </c>
      <c r="AZ446" s="8">
        <f t="shared" si="299"/>
        <v>-27.877932736719661</v>
      </c>
      <c r="BA446" s="8">
        <f t="shared" si="300"/>
        <v>-139.55604814204031</v>
      </c>
      <c r="BB446" s="8">
        <f t="shared" si="301"/>
        <v>40.443951857959689</v>
      </c>
      <c r="BD446" s="32">
        <f t="shared" si="302"/>
        <v>-28</v>
      </c>
      <c r="BE446" s="32">
        <f t="shared" si="303"/>
        <v>-140</v>
      </c>
      <c r="BF446" s="32">
        <f t="shared" si="304"/>
        <v>40</v>
      </c>
    </row>
    <row r="447" spans="22:58" x14ac:dyDescent="0.2">
      <c r="V447" s="27">
        <v>5.4300000000000503</v>
      </c>
      <c r="W447" s="32">
        <f t="shared" si="274"/>
        <v>2691534.8039272306</v>
      </c>
      <c r="X447">
        <f t="shared" si="273"/>
        <v>-2.0749887507672389</v>
      </c>
      <c r="Y447" s="28">
        <f t="shared" si="275"/>
        <v>-76.51750118250898</v>
      </c>
      <c r="Z447" s="28">
        <f t="shared" si="276"/>
        <v>-89.991444457068837</v>
      </c>
      <c r="AA447" s="28">
        <f t="shared" si="277"/>
        <v>45.677474709837625</v>
      </c>
      <c r="AB447" s="28">
        <f t="shared" si="278"/>
        <v>-89.701976263606085</v>
      </c>
      <c r="AC447" s="28">
        <f t="shared" si="279"/>
        <v>7.7693292160343761</v>
      </c>
      <c r="AD447" s="28">
        <f t="shared" si="280"/>
        <v>65.869186370552896</v>
      </c>
      <c r="AE447" s="28">
        <f t="shared" si="281"/>
        <v>-25.145686007404212</v>
      </c>
      <c r="AF447" s="28">
        <f t="shared" si="282"/>
        <v>-113.82423435012201</v>
      </c>
      <c r="AG447" s="28">
        <f t="shared" si="270"/>
        <v>92.110410468749379</v>
      </c>
      <c r="AH447" s="28">
        <f t="shared" si="283"/>
        <v>-131.82530222795032</v>
      </c>
      <c r="AI447" s="28">
        <f t="shared" si="284"/>
        <v>-89.999985315555548</v>
      </c>
      <c r="AJ447" s="28">
        <f t="shared" si="285"/>
        <v>55.833230411103727</v>
      </c>
      <c r="AK447" s="28">
        <f t="shared" si="286"/>
        <v>89.9074319104339</v>
      </c>
      <c r="AL447" s="29">
        <f t="shared" si="287"/>
        <v>-25.388221569431749</v>
      </c>
      <c r="AM447" s="28">
        <f t="shared" si="288"/>
        <v>-86.917372159895947</v>
      </c>
      <c r="AN447" s="28">
        <f t="shared" si="289"/>
        <v>-9.2698829175289603</v>
      </c>
      <c r="AO447" s="28">
        <f t="shared" si="290"/>
        <v>-87.009925565017596</v>
      </c>
      <c r="AP447">
        <f t="shared" si="271"/>
        <v>23.609121289162623</v>
      </c>
      <c r="AQ447">
        <f t="shared" si="272"/>
        <v>-26.020599913279625</v>
      </c>
      <c r="AR447" s="28">
        <f t="shared" si="291"/>
        <v>-36.827047549050171</v>
      </c>
      <c r="AS447" s="30">
        <f t="shared" si="292"/>
        <v>-200.83415991513959</v>
      </c>
      <c r="AT447" s="28">
        <f t="shared" si="293"/>
        <v>9.165439752143433</v>
      </c>
      <c r="AU447" s="28">
        <f t="shared" si="294"/>
        <v>69.62767819857342</v>
      </c>
      <c r="AV447" s="29">
        <f t="shared" si="295"/>
        <v>-7.802925582376366E-2</v>
      </c>
      <c r="AW447" s="28">
        <f t="shared" si="296"/>
        <v>-7.6684708605778207</v>
      </c>
      <c r="AX447" s="31">
        <f t="shared" si="297"/>
        <v>9.08741049631967</v>
      </c>
      <c r="AY447" s="28">
        <f t="shared" si="298"/>
        <v>61.959207337995601</v>
      </c>
      <c r="AZ447" s="8">
        <f t="shared" si="299"/>
        <v>-27.739637052730501</v>
      </c>
      <c r="BA447" s="8">
        <f t="shared" si="300"/>
        <v>-138.874952577144</v>
      </c>
      <c r="BB447" s="8">
        <f t="shared" si="301"/>
        <v>41.125047422855999</v>
      </c>
      <c r="BD447" s="32">
        <f t="shared" si="302"/>
        <v>-28</v>
      </c>
      <c r="BE447" s="32">
        <f t="shared" si="303"/>
        <v>-139</v>
      </c>
      <c r="BF447" s="32">
        <f t="shared" si="304"/>
        <v>41</v>
      </c>
    </row>
    <row r="448" spans="22:58" x14ac:dyDescent="0.2">
      <c r="V448" s="27">
        <v>5.4400000000000501</v>
      </c>
      <c r="W448" s="32">
        <f t="shared" si="274"/>
        <v>2754228.703338488</v>
      </c>
      <c r="X448">
        <f t="shared" si="273"/>
        <v>-2.0749887507672389</v>
      </c>
      <c r="Y448" s="28">
        <f t="shared" si="275"/>
        <v>-76.71750117815067</v>
      </c>
      <c r="Z448" s="28">
        <f t="shared" si="276"/>
        <v>-89.991639204999373</v>
      </c>
      <c r="AA448" s="28">
        <f t="shared" si="277"/>
        <v>45.877469421475759</v>
      </c>
      <c r="AB448" s="28">
        <f t="shared" si="278"/>
        <v>-89.708759993853775</v>
      </c>
      <c r="AC448" s="28">
        <f t="shared" si="279"/>
        <v>7.9365367527270241</v>
      </c>
      <c r="AD448" s="28">
        <f t="shared" si="280"/>
        <v>66.357629130619856</v>
      </c>
      <c r="AE448" s="28">
        <f t="shared" si="281"/>
        <v>-24.978483754715121</v>
      </c>
      <c r="AF448" s="28">
        <f t="shared" si="282"/>
        <v>-113.34277006823329</v>
      </c>
      <c r="AG448" s="28">
        <f t="shared" si="270"/>
        <v>92.110410468749379</v>
      </c>
      <c r="AH448" s="28">
        <f t="shared" si="283"/>
        <v>-132.02530222795028</v>
      </c>
      <c r="AI448" s="28">
        <f t="shared" si="284"/>
        <v>-89.999985649814306</v>
      </c>
      <c r="AJ448" s="28">
        <f t="shared" si="285"/>
        <v>56.033229900897972</v>
      </c>
      <c r="AK448" s="28">
        <f t="shared" si="286"/>
        <v>89.909539013860808</v>
      </c>
      <c r="AL448" s="29">
        <f t="shared" si="287"/>
        <v>-25.587656275297736</v>
      </c>
      <c r="AM448" s="28">
        <f t="shared" si="288"/>
        <v>-86.987410579785106</v>
      </c>
      <c r="AN448" s="28">
        <f t="shared" si="289"/>
        <v>-9.4693181336006624</v>
      </c>
      <c r="AO448" s="28">
        <f t="shared" si="290"/>
        <v>-87.077857215738604</v>
      </c>
      <c r="AP448">
        <f t="shared" si="271"/>
        <v>23.609121289162623</v>
      </c>
      <c r="AQ448">
        <f t="shared" si="272"/>
        <v>-26.020599913279625</v>
      </c>
      <c r="AR448" s="28">
        <f t="shared" si="291"/>
        <v>-36.859280512432782</v>
      </c>
      <c r="AS448" s="30">
        <f t="shared" si="292"/>
        <v>-200.4206272839719</v>
      </c>
      <c r="AT448" s="28">
        <f t="shared" si="293"/>
        <v>9.3416871340603986</v>
      </c>
      <c r="AU448" s="28">
        <f t="shared" si="294"/>
        <v>70.054469748022086</v>
      </c>
      <c r="AV448" s="29">
        <f t="shared" si="295"/>
        <v>-8.1672294140498286E-2</v>
      </c>
      <c r="AW448" s="28">
        <f t="shared" si="296"/>
        <v>-7.8448932715865878</v>
      </c>
      <c r="AX448" s="31">
        <f t="shared" si="297"/>
        <v>9.2600148399199007</v>
      </c>
      <c r="AY448" s="28">
        <f t="shared" si="298"/>
        <v>62.209576476435501</v>
      </c>
      <c r="AZ448" s="8">
        <f t="shared" si="299"/>
        <v>-27.599265672512882</v>
      </c>
      <c r="BA448" s="8">
        <f t="shared" si="300"/>
        <v>-138.2110508075364</v>
      </c>
      <c r="BB448" s="8">
        <f t="shared" si="301"/>
        <v>41.788949192463605</v>
      </c>
      <c r="BD448" s="32">
        <f t="shared" si="302"/>
        <v>-28</v>
      </c>
      <c r="BE448" s="32">
        <f t="shared" si="303"/>
        <v>-138</v>
      </c>
      <c r="BF448" s="32">
        <f t="shared" si="304"/>
        <v>42</v>
      </c>
    </row>
    <row r="449" spans="22:58" x14ac:dyDescent="0.2">
      <c r="V449" s="27">
        <v>5.4500000000000499</v>
      </c>
      <c r="W449" s="32">
        <f t="shared" si="274"/>
        <v>2818382.9312647828</v>
      </c>
      <c r="X449">
        <f t="shared" si="273"/>
        <v>-2.0749887507672389</v>
      </c>
      <c r="Y449" s="28">
        <f t="shared" si="275"/>
        <v>-76.917501173988512</v>
      </c>
      <c r="Z449" s="28">
        <f t="shared" si="276"/>
        <v>-89.991829519926</v>
      </c>
      <c r="AA449" s="28">
        <f t="shared" si="277"/>
        <v>46.077464371123369</v>
      </c>
      <c r="AB449" s="28">
        <f t="shared" si="278"/>
        <v>-89.715389315438827</v>
      </c>
      <c r="AC449" s="28">
        <f t="shared" si="279"/>
        <v>8.104987344937868</v>
      </c>
      <c r="AD449" s="28">
        <f t="shared" si="280"/>
        <v>66.838502369118956</v>
      </c>
      <c r="AE449" s="28">
        <f t="shared" si="281"/>
        <v>-24.810038208694507</v>
      </c>
      <c r="AF449" s="28">
        <f t="shared" si="282"/>
        <v>-112.86871646624586</v>
      </c>
      <c r="AG449" s="28">
        <f t="shared" si="270"/>
        <v>92.110410468749379</v>
      </c>
      <c r="AH449" s="28">
        <f t="shared" si="283"/>
        <v>-132.22530222795027</v>
      </c>
      <c r="AI449" s="28">
        <f t="shared" si="284"/>
        <v>-89.999985976464416</v>
      </c>
      <c r="AJ449" s="28">
        <f t="shared" si="285"/>
        <v>56.233229413655195</v>
      </c>
      <c r="AK449" s="28">
        <f t="shared" si="286"/>
        <v>89.911598153994433</v>
      </c>
      <c r="AL449" s="29">
        <f t="shared" si="287"/>
        <v>-25.787116354894337</v>
      </c>
      <c r="AM449" s="28">
        <f t="shared" si="288"/>
        <v>-87.055863439395324</v>
      </c>
      <c r="AN449" s="28">
        <f t="shared" si="289"/>
        <v>-9.6687787004400292</v>
      </c>
      <c r="AO449" s="28">
        <f t="shared" si="290"/>
        <v>-87.144251261865307</v>
      </c>
      <c r="AP449">
        <f t="shared" si="271"/>
        <v>23.609121289162623</v>
      </c>
      <c r="AQ449">
        <f t="shared" si="272"/>
        <v>-26.020599913279625</v>
      </c>
      <c r="AR449" s="28">
        <f t="shared" si="291"/>
        <v>-36.890295533251539</v>
      </c>
      <c r="AS449" s="30">
        <f t="shared" si="292"/>
        <v>-200.01296772811116</v>
      </c>
      <c r="AT449" s="28">
        <f t="shared" si="293"/>
        <v>9.5188816427143639</v>
      </c>
      <c r="AU449" s="28">
        <f t="shared" si="294"/>
        <v>70.473787817613513</v>
      </c>
      <c r="AV449" s="29">
        <f t="shared" si="295"/>
        <v>-8.5483751040450681E-2</v>
      </c>
      <c r="AW449" s="28">
        <f t="shared" si="296"/>
        <v>-8.0252702299341223</v>
      </c>
      <c r="AX449" s="31">
        <f t="shared" si="297"/>
        <v>9.4333978916739127</v>
      </c>
      <c r="AY449" s="28">
        <f t="shared" si="298"/>
        <v>62.44851758767939</v>
      </c>
      <c r="AZ449" s="8">
        <f t="shared" si="299"/>
        <v>-27.456897641577626</v>
      </c>
      <c r="BA449" s="8">
        <f t="shared" si="300"/>
        <v>-137.56445014043177</v>
      </c>
      <c r="BB449" s="8">
        <f t="shared" si="301"/>
        <v>42.435549859568226</v>
      </c>
      <c r="BD449" s="32">
        <f t="shared" si="302"/>
        <v>-27</v>
      </c>
      <c r="BE449" s="32">
        <f t="shared" si="303"/>
        <v>-138</v>
      </c>
      <c r="BF449" s="32">
        <f t="shared" si="304"/>
        <v>42</v>
      </c>
    </row>
    <row r="450" spans="22:58" x14ac:dyDescent="0.2">
      <c r="V450" s="27">
        <v>5.4600000000000497</v>
      </c>
      <c r="W450" s="32">
        <f t="shared" si="274"/>
        <v>2884031.5031269374</v>
      </c>
      <c r="X450">
        <f t="shared" si="273"/>
        <v>-2.0749887507672389</v>
      </c>
      <c r="Y450" s="28">
        <f t="shared" si="275"/>
        <v>-77.117501170013668</v>
      </c>
      <c r="Z450" s="28">
        <f t="shared" si="276"/>
        <v>-89.992015502756175</v>
      </c>
      <c r="AA450" s="28">
        <f t="shared" si="277"/>
        <v>46.277459548068791</v>
      </c>
      <c r="AB450" s="28">
        <f t="shared" si="278"/>
        <v>-89.721867742604928</v>
      </c>
      <c r="AC450" s="28">
        <f t="shared" si="279"/>
        <v>8.2746424247556565</v>
      </c>
      <c r="AD450" s="28">
        <f t="shared" si="280"/>
        <v>67.311790011648355</v>
      </c>
      <c r="AE450" s="28">
        <f t="shared" si="281"/>
        <v>-24.640387947956455</v>
      </c>
      <c r="AF450" s="28">
        <f t="shared" si="282"/>
        <v>-112.40209323371275</v>
      </c>
      <c r="AG450" s="28">
        <f t="shared" si="270"/>
        <v>92.110410468749379</v>
      </c>
      <c r="AH450" s="28">
        <f t="shared" si="283"/>
        <v>-132.42530222795025</v>
      </c>
      <c r="AI450" s="28">
        <f t="shared" si="284"/>
        <v>-89.999986295679051</v>
      </c>
      <c r="AJ450" s="28">
        <f t="shared" si="285"/>
        <v>56.433228948341892</v>
      </c>
      <c r="AK450" s="28">
        <f t="shared" si="286"/>
        <v>89.913610422596818</v>
      </c>
      <c r="AL450" s="29">
        <f t="shared" si="287"/>
        <v>-25.986600672244492</v>
      </c>
      <c r="AM450" s="28">
        <f t="shared" si="288"/>
        <v>-87.122766251232449</v>
      </c>
      <c r="AN450" s="28">
        <f t="shared" si="289"/>
        <v>-9.8682634831034761</v>
      </c>
      <c r="AO450" s="28">
        <f t="shared" si="290"/>
        <v>-87.209142124314681</v>
      </c>
      <c r="AP450">
        <f t="shared" si="271"/>
        <v>23.609121289162623</v>
      </c>
      <c r="AQ450">
        <f t="shared" si="272"/>
        <v>-26.020599913279625</v>
      </c>
      <c r="AR450" s="28">
        <f t="shared" si="291"/>
        <v>-36.920130055176934</v>
      </c>
      <c r="AS450" s="30">
        <f t="shared" si="292"/>
        <v>-199.61123535802744</v>
      </c>
      <c r="AT450" s="28">
        <f t="shared" si="293"/>
        <v>9.696990203253737</v>
      </c>
      <c r="AU450" s="28">
        <f t="shared" si="294"/>
        <v>70.885675010310393</v>
      </c>
      <c r="AV450" s="29">
        <f t="shared" si="295"/>
        <v>-8.9471254416741863E-2</v>
      </c>
      <c r="AW450" s="28">
        <f t="shared" si="296"/>
        <v>-8.2096830646565007</v>
      </c>
      <c r="AX450" s="31">
        <f t="shared" si="297"/>
        <v>9.6075189488369954</v>
      </c>
      <c r="AY450" s="28">
        <f t="shared" si="298"/>
        <v>62.675991945653891</v>
      </c>
      <c r="AZ450" s="8">
        <f t="shared" si="299"/>
        <v>-27.312611106339936</v>
      </c>
      <c r="BA450" s="8">
        <f t="shared" si="300"/>
        <v>-136.93524341237355</v>
      </c>
      <c r="BB450" s="8">
        <f t="shared" si="301"/>
        <v>43.064756587626448</v>
      </c>
      <c r="BD450" s="32">
        <f t="shared" si="302"/>
        <v>-27</v>
      </c>
      <c r="BE450" s="32">
        <f t="shared" si="303"/>
        <v>-137</v>
      </c>
      <c r="BF450" s="32">
        <f t="shared" si="304"/>
        <v>43</v>
      </c>
    </row>
    <row r="451" spans="22:58" x14ac:dyDescent="0.2">
      <c r="V451" s="27">
        <v>5.4700000000000504</v>
      </c>
      <c r="W451" s="32">
        <f t="shared" si="274"/>
        <v>2951209.2266667299</v>
      </c>
      <c r="X451">
        <f t="shared" si="273"/>
        <v>-2.0749887507672389</v>
      </c>
      <c r="Y451" s="28">
        <f t="shared" si="275"/>
        <v>-77.317501166217738</v>
      </c>
      <c r="Z451" s="28">
        <f t="shared" si="276"/>
        <v>-89.992197252100439</v>
      </c>
      <c r="AA451" s="28">
        <f t="shared" si="277"/>
        <v>46.477454942082453</v>
      </c>
      <c r="AB451" s="28">
        <f t="shared" si="278"/>
        <v>-89.728198709636928</v>
      </c>
      <c r="AC451" s="28">
        <f t="shared" si="279"/>
        <v>8.4454639736256389</v>
      </c>
      <c r="AD451" s="28">
        <f t="shared" si="280"/>
        <v>67.777484584356017</v>
      </c>
      <c r="AE451" s="28">
        <f t="shared" si="281"/>
        <v>-24.469571001276879</v>
      </c>
      <c r="AF451" s="28">
        <f t="shared" si="282"/>
        <v>-111.94291137738136</v>
      </c>
      <c r="AG451" s="28">
        <f t="shared" si="270"/>
        <v>92.110410468749379</v>
      </c>
      <c r="AH451" s="28">
        <f t="shared" si="283"/>
        <v>-132.62530222795024</v>
      </c>
      <c r="AI451" s="28">
        <f t="shared" si="284"/>
        <v>-89.999986607627491</v>
      </c>
      <c r="AJ451" s="28">
        <f t="shared" si="285"/>
        <v>56.633228503971125</v>
      </c>
      <c r="AK451" s="28">
        <f t="shared" si="286"/>
        <v>89.915576886579572</v>
      </c>
      <c r="AL451" s="29">
        <f t="shared" si="287"/>
        <v>-26.18610814197012</v>
      </c>
      <c r="AM451" s="28">
        <f t="shared" si="288"/>
        <v>-87.188153757882347</v>
      </c>
      <c r="AN451" s="28">
        <f t="shared" si="289"/>
        <v>-10.067771397199859</v>
      </c>
      <c r="AO451" s="28">
        <f t="shared" si="290"/>
        <v>-87.272563478930266</v>
      </c>
      <c r="AP451">
        <f t="shared" si="271"/>
        <v>23.609121289162623</v>
      </c>
      <c r="AQ451">
        <f t="shared" si="272"/>
        <v>-26.020599913279625</v>
      </c>
      <c r="AR451" s="28">
        <f t="shared" si="291"/>
        <v>-36.948821022593741</v>
      </c>
      <c r="AS451" s="30">
        <f t="shared" si="292"/>
        <v>-199.21547485631163</v>
      </c>
      <c r="AT451" s="28">
        <f t="shared" si="293"/>
        <v>9.8759805245192549</v>
      </c>
      <c r="AU451" s="28">
        <f t="shared" si="294"/>
        <v>71.290179374101896</v>
      </c>
      <c r="AV451" s="29">
        <f t="shared" si="295"/>
        <v>-9.364276271419697E-2</v>
      </c>
      <c r="AW451" s="28">
        <f t="shared" si="296"/>
        <v>-8.398214262556019</v>
      </c>
      <c r="AX451" s="31">
        <f t="shared" si="297"/>
        <v>9.7823377618050582</v>
      </c>
      <c r="AY451" s="28">
        <f t="shared" si="298"/>
        <v>62.891965111545879</v>
      </c>
      <c r="AZ451" s="8">
        <f t="shared" si="299"/>
        <v>-27.166483260788681</v>
      </c>
      <c r="BA451" s="8">
        <f t="shared" si="300"/>
        <v>-136.32350974476574</v>
      </c>
      <c r="BB451" s="8">
        <f t="shared" si="301"/>
        <v>43.676490255234256</v>
      </c>
      <c r="BD451" s="32">
        <f t="shared" si="302"/>
        <v>-27</v>
      </c>
      <c r="BE451" s="32">
        <f t="shared" si="303"/>
        <v>-136</v>
      </c>
      <c r="BF451" s="32">
        <f t="shared" si="304"/>
        <v>44</v>
      </c>
    </row>
    <row r="452" spans="22:58" x14ac:dyDescent="0.2">
      <c r="V452" s="27">
        <v>5.4800000000000502</v>
      </c>
      <c r="W452" s="32">
        <f t="shared" si="274"/>
        <v>3019951.7204023674</v>
      </c>
      <c r="X452">
        <f t="shared" si="273"/>
        <v>-2.0749887507672389</v>
      </c>
      <c r="Y452" s="28">
        <f t="shared" si="275"/>
        <v>-77.517501162592652</v>
      </c>
      <c r="Z452" s="28">
        <f t="shared" si="276"/>
        <v>-89.992374864324702</v>
      </c>
      <c r="AA452" s="28">
        <f t="shared" si="277"/>
        <v>46.677450543395068</v>
      </c>
      <c r="AB452" s="28">
        <f t="shared" si="278"/>
        <v>-89.73438557267859</v>
      </c>
      <c r="AC452" s="28">
        <f t="shared" si="279"/>
        <v>8.6174145662755226</v>
      </c>
      <c r="AD452" s="28">
        <f t="shared" si="280"/>
        <v>68.23558682385169</v>
      </c>
      <c r="AE452" s="28">
        <f t="shared" si="281"/>
        <v>-24.297624803689295</v>
      </c>
      <c r="AF452" s="28">
        <f t="shared" si="282"/>
        <v>-111.4911736131516</v>
      </c>
      <c r="AG452" s="28">
        <f t="shared" ref="AG452:AG515" si="305">DC_gain_comp</f>
        <v>92.110410468749379</v>
      </c>
      <c r="AH452" s="28">
        <f t="shared" si="283"/>
        <v>-132.82530222795026</v>
      </c>
      <c r="AI452" s="28">
        <f t="shared" si="284"/>
        <v>-89.999986912475109</v>
      </c>
      <c r="AJ452" s="28">
        <f t="shared" si="285"/>
        <v>56.833228079600275</v>
      </c>
      <c r="AK452" s="28">
        <f t="shared" si="286"/>
        <v>89.917498588569373</v>
      </c>
      <c r="AL452" s="29">
        <f t="shared" si="287"/>
        <v>-26.385637727060868</v>
      </c>
      <c r="AM452" s="28">
        <f t="shared" si="288"/>
        <v>-87.252059946994223</v>
      </c>
      <c r="AN452" s="28">
        <f t="shared" si="289"/>
        <v>-10.267301406661474</v>
      </c>
      <c r="AO452" s="28">
        <f t="shared" si="290"/>
        <v>-87.334548270899958</v>
      </c>
      <c r="AP452">
        <f t="shared" ref="AP452:AP515" si="306">-20*LOG(GmPS*Rsns)</f>
        <v>23.609121289162623</v>
      </c>
      <c r="AQ452">
        <f t="shared" ref="AQ452:AQ515" si="307">20*LOG(Vref/Vout)</f>
        <v>-26.020599913279625</v>
      </c>
      <c r="AR452" s="28">
        <f t="shared" si="291"/>
        <v>-36.976404834467772</v>
      </c>
      <c r="AS452" s="30">
        <f t="shared" si="292"/>
        <v>-198.82572188405157</v>
      </c>
      <c r="AT452" s="28">
        <f t="shared" si="293"/>
        <v>10.055821110705663</v>
      </c>
      <c r="AU452" s="28">
        <f t="shared" si="294"/>
        <v>71.687354037547848</v>
      </c>
      <c r="AV452" s="29">
        <f t="shared" si="295"/>
        <v>-9.8006577847194992E-2</v>
      </c>
      <c r="AW452" s="28">
        <f t="shared" si="296"/>
        <v>-8.5909474465632876</v>
      </c>
      <c r="AX452" s="31">
        <f t="shared" si="297"/>
        <v>9.9578145328584675</v>
      </c>
      <c r="AY452" s="28">
        <f t="shared" si="298"/>
        <v>63.096406590984557</v>
      </c>
      <c r="AZ452" s="8">
        <f t="shared" si="299"/>
        <v>-27.018590301609304</v>
      </c>
      <c r="BA452" s="8">
        <f t="shared" si="300"/>
        <v>-135.72931529306703</v>
      </c>
      <c r="BB452" s="8">
        <f t="shared" si="301"/>
        <v>44.270684706932968</v>
      </c>
      <c r="BD452" s="32">
        <f t="shared" si="302"/>
        <v>-27</v>
      </c>
      <c r="BE452" s="32">
        <f t="shared" si="303"/>
        <v>-136</v>
      </c>
      <c r="BF452" s="32">
        <f t="shared" si="304"/>
        <v>44</v>
      </c>
    </row>
    <row r="453" spans="22:58" x14ac:dyDescent="0.2">
      <c r="V453" s="27">
        <v>5.49000000000005</v>
      </c>
      <c r="W453" s="32">
        <f t="shared" si="274"/>
        <v>3090295.4325139499</v>
      </c>
      <c r="X453">
        <f t="shared" ref="X453:X516" si="308">DC_gain_power</f>
        <v>-2.0749887507672389</v>
      </c>
      <c r="Y453" s="28">
        <f t="shared" si="275"/>
        <v>-77.717501159130734</v>
      </c>
      <c r="Z453" s="28">
        <f t="shared" si="276"/>
        <v>-89.992548433601272</v>
      </c>
      <c r="AA453" s="28">
        <f t="shared" si="277"/>
        <v>46.877446342677082</v>
      </c>
      <c r="AB453" s="28">
        <f t="shared" si="278"/>
        <v>-89.740431611509166</v>
      </c>
      <c r="AC453" s="28">
        <f t="shared" si="279"/>
        <v>8.7904574100579076</v>
      </c>
      <c r="AD453" s="28">
        <f t="shared" si="280"/>
        <v>68.686105284091184</v>
      </c>
      <c r="AE453" s="28">
        <f t="shared" si="281"/>
        <v>-24.124586157162977</v>
      </c>
      <c r="AF453" s="28">
        <f t="shared" si="282"/>
        <v>-111.04687476101924</v>
      </c>
      <c r="AG453" s="28">
        <f t="shared" si="305"/>
        <v>92.110410468749379</v>
      </c>
      <c r="AH453" s="28">
        <f t="shared" si="283"/>
        <v>-133.02530222795022</v>
      </c>
      <c r="AI453" s="28">
        <f t="shared" si="284"/>
        <v>-89.999987210383537</v>
      </c>
      <c r="AJ453" s="28">
        <f t="shared" si="285"/>
        <v>57.033227674329225</v>
      </c>
      <c r="AK453" s="28">
        <f t="shared" si="286"/>
        <v>89.919376547460757</v>
      </c>
      <c r="AL453" s="29">
        <f t="shared" si="287"/>
        <v>-26.585188436739585</v>
      </c>
      <c r="AM453" s="28">
        <f t="shared" si="288"/>
        <v>-87.314518066090045</v>
      </c>
      <c r="AN453" s="28">
        <f t="shared" si="289"/>
        <v>-10.466852521611202</v>
      </c>
      <c r="AO453" s="28">
        <f t="shared" si="290"/>
        <v>-87.395128729012825</v>
      </c>
      <c r="AP453">
        <f t="shared" si="306"/>
        <v>23.609121289162623</v>
      </c>
      <c r="AQ453">
        <f t="shared" si="307"/>
        <v>-26.020599913279625</v>
      </c>
      <c r="AR453" s="28">
        <f t="shared" si="291"/>
        <v>-37.002917302891184</v>
      </c>
      <c r="AS453" s="30">
        <f t="shared" si="292"/>
        <v>-198.44200349003205</v>
      </c>
      <c r="AT453" s="28">
        <f t="shared" si="293"/>
        <v>10.236481269961402</v>
      </c>
      <c r="AU453" s="28">
        <f t="shared" si="294"/>
        <v>72.07725685438011</v>
      </c>
      <c r="AV453" s="29">
        <f t="shared" si="295"/>
        <v>-0.10257135848833454</v>
      </c>
      <c r="AW453" s="28">
        <f t="shared" si="296"/>
        <v>-8.787967350591515</v>
      </c>
      <c r="AX453" s="31">
        <f t="shared" si="297"/>
        <v>10.133909911473067</v>
      </c>
      <c r="AY453" s="28">
        <f t="shared" si="298"/>
        <v>63.289289503788595</v>
      </c>
      <c r="AZ453" s="8">
        <f t="shared" si="299"/>
        <v>-26.869007391418116</v>
      </c>
      <c r="BA453" s="8">
        <f t="shared" si="300"/>
        <v>-135.15271398624344</v>
      </c>
      <c r="BB453" s="8">
        <f t="shared" si="301"/>
        <v>44.847286013756559</v>
      </c>
      <c r="BD453" s="32">
        <f t="shared" si="302"/>
        <v>-27</v>
      </c>
      <c r="BE453" s="32">
        <f t="shared" si="303"/>
        <v>-135</v>
      </c>
      <c r="BF453" s="32">
        <f t="shared" si="304"/>
        <v>45</v>
      </c>
    </row>
    <row r="454" spans="22:58" x14ac:dyDescent="0.2">
      <c r="V454" s="27">
        <v>5.5000000000000497</v>
      </c>
      <c r="W454" s="32">
        <f t="shared" si="274"/>
        <v>3162277.660168747</v>
      </c>
      <c r="X454">
        <f t="shared" si="308"/>
        <v>-2.0749887507672389</v>
      </c>
      <c r="Y454" s="28">
        <f t="shared" si="275"/>
        <v>-77.91750115582461</v>
      </c>
      <c r="Z454" s="28">
        <f t="shared" si="276"/>
        <v>-89.992718051958903</v>
      </c>
      <c r="AA454" s="28">
        <f t="shared" si="277"/>
        <v>47.077442331018744</v>
      </c>
      <c r="AB454" s="28">
        <f t="shared" si="278"/>
        <v>-89.746340031279587</v>
      </c>
      <c r="AC454" s="28">
        <f t="shared" si="279"/>
        <v>8.9645563798571164</v>
      </c>
      <c r="AD454" s="28">
        <f t="shared" si="280"/>
        <v>69.129055942299772</v>
      </c>
      <c r="AE454" s="28">
        <f t="shared" si="281"/>
        <v>-23.950491195715983</v>
      </c>
      <c r="AF454" s="28">
        <f t="shared" si="282"/>
        <v>-110.61000214093872</v>
      </c>
      <c r="AG454" s="28">
        <f t="shared" si="305"/>
        <v>92.110410468749379</v>
      </c>
      <c r="AH454" s="28">
        <f t="shared" si="283"/>
        <v>-133.22530222795021</v>
      </c>
      <c r="AI454" s="28">
        <f t="shared" si="284"/>
        <v>-89.999987501510745</v>
      </c>
      <c r="AJ454" s="28">
        <f t="shared" si="285"/>
        <v>57.233227287298334</v>
      </c>
      <c r="AK454" s="28">
        <f t="shared" si="286"/>
        <v>89.921211758956233</v>
      </c>
      <c r="AL454" s="29">
        <f t="shared" si="287"/>
        <v>-26.784759324419905</v>
      </c>
      <c r="AM454" s="28">
        <f t="shared" si="288"/>
        <v>-87.375560637193033</v>
      </c>
      <c r="AN454" s="28">
        <f t="shared" si="289"/>
        <v>-10.666423796322402</v>
      </c>
      <c r="AO454" s="28">
        <f t="shared" si="290"/>
        <v>-87.454336379747545</v>
      </c>
      <c r="AP454">
        <f t="shared" si="306"/>
        <v>23.609121289162623</v>
      </c>
      <c r="AQ454">
        <f t="shared" si="307"/>
        <v>-26.020599913279625</v>
      </c>
      <c r="AR454" s="28">
        <f t="shared" si="291"/>
        <v>-37.028393616155391</v>
      </c>
      <c r="AS454" s="30">
        <f t="shared" si="292"/>
        <v>-198.06433852068625</v>
      </c>
      <c r="AT454" s="28">
        <f t="shared" si="293"/>
        <v>10.41793112013198</v>
      </c>
      <c r="AU454" s="28">
        <f t="shared" si="294"/>
        <v>72.459950057948774</v>
      </c>
      <c r="AV454" s="29">
        <f t="shared" si="295"/>
        <v>-0.10734613372509293</v>
      </c>
      <c r="AW454" s="28">
        <f t="shared" si="296"/>
        <v>-8.9893597906392859</v>
      </c>
      <c r="AX454" s="31">
        <f t="shared" si="297"/>
        <v>10.310584986406887</v>
      </c>
      <c r="AY454" s="28">
        <f t="shared" si="298"/>
        <v>63.47059026730949</v>
      </c>
      <c r="AZ454" s="8">
        <f t="shared" si="299"/>
        <v>-26.717808629748504</v>
      </c>
      <c r="BA454" s="8">
        <f t="shared" si="300"/>
        <v>-134.59374825337676</v>
      </c>
      <c r="BB454" s="8">
        <f t="shared" si="301"/>
        <v>45.406251746623241</v>
      </c>
      <c r="BD454" s="32">
        <f t="shared" si="302"/>
        <v>-27</v>
      </c>
      <c r="BE454" s="32">
        <f t="shared" si="303"/>
        <v>-135</v>
      </c>
      <c r="BF454" s="32">
        <f t="shared" si="304"/>
        <v>45</v>
      </c>
    </row>
    <row r="455" spans="22:58" x14ac:dyDescent="0.2">
      <c r="V455" s="27">
        <v>5.5100000000000504</v>
      </c>
      <c r="W455" s="32">
        <f t="shared" si="274"/>
        <v>3235936.5692966641</v>
      </c>
      <c r="X455">
        <f t="shared" si="308"/>
        <v>-2.0749887507672389</v>
      </c>
      <c r="Y455" s="28">
        <f t="shared" si="275"/>
        <v>-78.117501152667302</v>
      </c>
      <c r="Z455" s="28">
        <f t="shared" si="276"/>
        <v>-89.992883809331431</v>
      </c>
      <c r="AA455" s="28">
        <f t="shared" si="277"/>
        <v>47.277438499911341</v>
      </c>
      <c r="AB455" s="28">
        <f t="shared" si="278"/>
        <v>-89.752113964209258</v>
      </c>
      <c r="AC455" s="28">
        <f t="shared" si="279"/>
        <v>9.1396760487254998</v>
      </c>
      <c r="AD455" s="28">
        <f t="shared" si="280"/>
        <v>69.564461805836459</v>
      </c>
      <c r="AE455" s="28">
        <f t="shared" si="281"/>
        <v>-23.775375354797696</v>
      </c>
      <c r="AF455" s="28">
        <f t="shared" si="282"/>
        <v>-110.18053596770423</v>
      </c>
      <c r="AG455" s="28">
        <f t="shared" si="305"/>
        <v>92.110410468749379</v>
      </c>
      <c r="AH455" s="28">
        <f t="shared" si="283"/>
        <v>-133.42530222795023</v>
      </c>
      <c r="AI455" s="28">
        <f t="shared" si="284"/>
        <v>-89.999987786011104</v>
      </c>
      <c r="AJ455" s="28">
        <f t="shared" si="285"/>
        <v>57.433226917686689</v>
      </c>
      <c r="AK455" s="28">
        <f t="shared" si="286"/>
        <v>89.923005196094138</v>
      </c>
      <c r="AL455" s="29">
        <f t="shared" si="287"/>
        <v>-26.984349485752539</v>
      </c>
      <c r="AM455" s="28">
        <f t="shared" si="288"/>
        <v>-87.435219471269264</v>
      </c>
      <c r="AN455" s="28">
        <f t="shared" si="289"/>
        <v>-10.866014327266697</v>
      </c>
      <c r="AO455" s="28">
        <f t="shared" si="290"/>
        <v>-87.51220206118623</v>
      </c>
      <c r="AP455">
        <f t="shared" si="306"/>
        <v>23.609121289162623</v>
      </c>
      <c r="AQ455">
        <f t="shared" si="307"/>
        <v>-26.020599913279625</v>
      </c>
      <c r="AR455" s="28">
        <f t="shared" si="291"/>
        <v>-37.052868306181395</v>
      </c>
      <c r="AS455" s="30">
        <f t="shared" si="292"/>
        <v>-197.69273802889046</v>
      </c>
      <c r="AT455" s="28">
        <f t="shared" si="293"/>
        <v>10.600141591851468</v>
      </c>
      <c r="AU455" s="28">
        <f t="shared" si="294"/>
        <v>72.835499926174549</v>
      </c>
      <c r="AV455" s="29">
        <f t="shared" si="295"/>
        <v>-0.11234031707984593</v>
      </c>
      <c r="AW455" s="28">
        <f t="shared" si="296"/>
        <v>-9.1952116318875632</v>
      </c>
      <c r="AX455" s="31">
        <f t="shared" si="297"/>
        <v>10.487801274771622</v>
      </c>
      <c r="AY455" s="28">
        <f t="shared" si="298"/>
        <v>63.640288294286989</v>
      </c>
      <c r="AZ455" s="8">
        <f t="shared" si="299"/>
        <v>-26.565067031409775</v>
      </c>
      <c r="BA455" s="8">
        <f t="shared" si="300"/>
        <v>-134.05244973460347</v>
      </c>
      <c r="BB455" s="8">
        <f t="shared" si="301"/>
        <v>45.947550265396529</v>
      </c>
      <c r="BD455" s="32">
        <f t="shared" si="302"/>
        <v>-27</v>
      </c>
      <c r="BE455" s="32">
        <f t="shared" si="303"/>
        <v>-134</v>
      </c>
      <c r="BF455" s="32">
        <f t="shared" si="304"/>
        <v>46</v>
      </c>
    </row>
    <row r="456" spans="22:58" x14ac:dyDescent="0.2">
      <c r="V456" s="27">
        <v>5.5200000000000502</v>
      </c>
      <c r="W456" s="32">
        <f t="shared" si="274"/>
        <v>3311311.2148262952</v>
      </c>
      <c r="X456">
        <f t="shared" si="308"/>
        <v>-2.0749887507672389</v>
      </c>
      <c r="Y456" s="28">
        <f t="shared" si="275"/>
        <v>-78.317501149652074</v>
      </c>
      <c r="Z456" s="28">
        <f t="shared" si="276"/>
        <v>-89.99304579360566</v>
      </c>
      <c r="AA456" s="28">
        <f t="shared" si="277"/>
        <v>47.477434841228984</v>
      </c>
      <c r="AB456" s="28">
        <f t="shared" si="278"/>
        <v>-89.75775647124452</v>
      </c>
      <c r="AC456" s="28">
        <f t="shared" si="279"/>
        <v>9.3157817144271213</v>
      </c>
      <c r="AD456" s="28">
        <f t="shared" si="280"/>
        <v>69.992352521731277</v>
      </c>
      <c r="AE456" s="28">
        <f t="shared" si="281"/>
        <v>-23.599273344763201</v>
      </c>
      <c r="AF456" s="28">
        <f t="shared" si="282"/>
        <v>-109.75844974311889</v>
      </c>
      <c r="AG456" s="28">
        <f t="shared" si="305"/>
        <v>92.110410468749379</v>
      </c>
      <c r="AH456" s="28">
        <f t="shared" si="283"/>
        <v>-133.62530222795019</v>
      </c>
      <c r="AI456" s="28">
        <f t="shared" si="284"/>
        <v>-89.999988064035435</v>
      </c>
      <c r="AJ456" s="28">
        <f t="shared" si="285"/>
        <v>57.633226564710256</v>
      </c>
      <c r="AK456" s="28">
        <f t="shared" si="286"/>
        <v>89.924757809764543</v>
      </c>
      <c r="AL456" s="29">
        <f t="shared" si="287"/>
        <v>-27.183958056756286</v>
      </c>
      <c r="AM456" s="28">
        <f t="shared" si="288"/>
        <v>-87.493525682477014</v>
      </c>
      <c r="AN456" s="28">
        <f t="shared" si="289"/>
        <v>-11.065623251246837</v>
      </c>
      <c r="AO456" s="28">
        <f t="shared" si="290"/>
        <v>-87.568755936747905</v>
      </c>
      <c r="AP456">
        <f t="shared" si="306"/>
        <v>23.609121289162623</v>
      </c>
      <c r="AQ456">
        <f t="shared" si="307"/>
        <v>-26.020599913279625</v>
      </c>
      <c r="AR456" s="28">
        <f t="shared" si="291"/>
        <v>-37.076375220127041</v>
      </c>
      <c r="AS456" s="30">
        <f t="shared" si="292"/>
        <v>-197.32720567986678</v>
      </c>
      <c r="AT456" s="28">
        <f t="shared" si="293"/>
        <v>10.783084429182317</v>
      </c>
      <c r="AU456" s="28">
        <f t="shared" si="294"/>
        <v>73.203976457546389</v>
      </c>
      <c r="AV456" s="29">
        <f t="shared" si="295"/>
        <v>-0.11756372088678435</v>
      </c>
      <c r="AW456" s="28">
        <f t="shared" si="296"/>
        <v>-9.4056107515245913</v>
      </c>
      <c r="AX456" s="31">
        <f t="shared" si="297"/>
        <v>10.665520708295533</v>
      </c>
      <c r="AY456" s="28">
        <f t="shared" si="298"/>
        <v>63.798365706021798</v>
      </c>
      <c r="AZ456" s="8">
        <f t="shared" si="299"/>
        <v>-26.410854511831509</v>
      </c>
      <c r="BA456" s="8">
        <f t="shared" si="300"/>
        <v>-133.52883997384498</v>
      </c>
      <c r="BB456" s="8">
        <f t="shared" si="301"/>
        <v>46.471160026155019</v>
      </c>
      <c r="BD456" s="32">
        <f t="shared" si="302"/>
        <v>-26</v>
      </c>
      <c r="BE456" s="32">
        <f t="shared" si="303"/>
        <v>-134</v>
      </c>
      <c r="BF456" s="32">
        <f t="shared" si="304"/>
        <v>46</v>
      </c>
    </row>
    <row r="457" spans="22:58" x14ac:dyDescent="0.2">
      <c r="V457" s="27">
        <v>5.53000000000005</v>
      </c>
      <c r="W457" s="32">
        <f t="shared" si="274"/>
        <v>3388441.5613924181</v>
      </c>
      <c r="X457">
        <f t="shared" si="308"/>
        <v>-2.0749887507672389</v>
      </c>
      <c r="Y457" s="28">
        <f t="shared" si="275"/>
        <v>-78.517501146772574</v>
      </c>
      <c r="Z457" s="28">
        <f t="shared" si="276"/>
        <v>-89.993204090667746</v>
      </c>
      <c r="AA457" s="28">
        <f t="shared" si="277"/>
        <v>47.677431347211588</v>
      </c>
      <c r="AB457" s="28">
        <f t="shared" si="278"/>
        <v>-89.763270543679226</v>
      </c>
      <c r="AC457" s="28">
        <f t="shared" si="279"/>
        <v>9.4928394220778323</v>
      </c>
      <c r="AD457" s="28">
        <f t="shared" si="280"/>
        <v>70.41276399046285</v>
      </c>
      <c r="AE457" s="28">
        <f t="shared" si="281"/>
        <v>-23.422219128250386</v>
      </c>
      <c r="AF457" s="28">
        <f t="shared" si="282"/>
        <v>-109.34371064388412</v>
      </c>
      <c r="AG457" s="28">
        <f t="shared" si="305"/>
        <v>92.110410468749379</v>
      </c>
      <c r="AH457" s="28">
        <f t="shared" si="283"/>
        <v>-133.8253022279502</v>
      </c>
      <c r="AI457" s="28">
        <f t="shared" si="284"/>
        <v>-89.99998833573116</v>
      </c>
      <c r="AJ457" s="28">
        <f t="shared" si="285"/>
        <v>57.833226227620358</v>
      </c>
      <c r="AK457" s="28">
        <f t="shared" si="286"/>
        <v>89.926470529213276</v>
      </c>
      <c r="AL457" s="29">
        <f t="shared" si="287"/>
        <v>-27.383584212030634</v>
      </c>
      <c r="AM457" s="28">
        <f t="shared" si="288"/>
        <v>-87.550509702219486</v>
      </c>
      <c r="AN457" s="28">
        <f t="shared" si="289"/>
        <v>-11.265249743611101</v>
      </c>
      <c r="AO457" s="28">
        <f t="shared" si="290"/>
        <v>-87.62402750873737</v>
      </c>
      <c r="AP457">
        <f t="shared" si="306"/>
        <v>23.609121289162623</v>
      </c>
      <c r="AQ457">
        <f t="shared" si="307"/>
        <v>-26.020599913279625</v>
      </c>
      <c r="AR457" s="28">
        <f t="shared" si="291"/>
        <v>-37.098947495978486</v>
      </c>
      <c r="AS457" s="30">
        <f t="shared" si="292"/>
        <v>-196.96773815262151</v>
      </c>
      <c r="AT457" s="28">
        <f t="shared" si="293"/>
        <v>10.966732187999668</v>
      </c>
      <c r="AU457" s="28">
        <f t="shared" si="294"/>
        <v>73.565453058592141</v>
      </c>
      <c r="AV457" s="29">
        <f t="shared" si="295"/>
        <v>-0.12302657101704198</v>
      </c>
      <c r="AW457" s="28">
        <f t="shared" si="296"/>
        <v>-9.6206459970214464</v>
      </c>
      <c r="AX457" s="31">
        <f t="shared" si="297"/>
        <v>10.843705616982625</v>
      </c>
      <c r="AY457" s="28">
        <f t="shared" si="298"/>
        <v>63.944807061570692</v>
      </c>
      <c r="AZ457" s="8">
        <f t="shared" si="299"/>
        <v>-26.255241878995861</v>
      </c>
      <c r="BA457" s="8">
        <f t="shared" si="300"/>
        <v>-133.02293109105082</v>
      </c>
      <c r="BB457" s="8">
        <f t="shared" si="301"/>
        <v>46.977068908949178</v>
      </c>
      <c r="BD457" s="32">
        <f t="shared" si="302"/>
        <v>-26</v>
      </c>
      <c r="BE457" s="32">
        <f t="shared" si="303"/>
        <v>-133</v>
      </c>
      <c r="BF457" s="32">
        <f t="shared" si="304"/>
        <v>47</v>
      </c>
    </row>
    <row r="458" spans="22:58" x14ac:dyDescent="0.2">
      <c r="V458" s="27">
        <v>5.5400000000000498</v>
      </c>
      <c r="W458" s="32">
        <f t="shared" si="274"/>
        <v>3467368.5045257183</v>
      </c>
      <c r="X458">
        <f t="shared" si="308"/>
        <v>-2.0749887507672389</v>
      </c>
      <c r="Y458" s="28">
        <f t="shared" si="275"/>
        <v>-78.717501144022663</v>
      </c>
      <c r="Z458" s="28">
        <f t="shared" si="276"/>
        <v>-89.993358784448873</v>
      </c>
      <c r="AA458" s="28">
        <f t="shared" si="277"/>
        <v>47.877428010448256</v>
      </c>
      <c r="AB458" s="28">
        <f t="shared" si="278"/>
        <v>-89.768659104738774</v>
      </c>
      <c r="AC458" s="28">
        <f t="shared" si="279"/>
        <v>9.6708159830779117</v>
      </c>
      <c r="AD458" s="28">
        <f t="shared" si="280"/>
        <v>70.825737985378552</v>
      </c>
      <c r="AE458" s="28">
        <f t="shared" si="281"/>
        <v>-23.244245901263728</v>
      </c>
      <c r="AF458" s="28">
        <f t="shared" si="282"/>
        <v>-108.93627990380908</v>
      </c>
      <c r="AG458" s="28">
        <f t="shared" si="305"/>
        <v>92.110410468749379</v>
      </c>
      <c r="AH458" s="28">
        <f t="shared" si="283"/>
        <v>-134.02530222795019</v>
      </c>
      <c r="AI458" s="28">
        <f t="shared" si="284"/>
        <v>-89.999988601242322</v>
      </c>
      <c r="AJ458" s="28">
        <f t="shared" si="285"/>
        <v>58.033225905701983</v>
      </c>
      <c r="AK458" s="28">
        <f t="shared" si="286"/>
        <v>89.928144262534602</v>
      </c>
      <c r="AL458" s="29">
        <f t="shared" si="287"/>
        <v>-27.583227163045873</v>
      </c>
      <c r="AM458" s="28">
        <f t="shared" si="288"/>
        <v>-87.60620129299673</v>
      </c>
      <c r="AN458" s="28">
        <f t="shared" si="289"/>
        <v>-11.464893016544703</v>
      </c>
      <c r="AO458" s="28">
        <f t="shared" si="290"/>
        <v>-87.67804563170445</v>
      </c>
      <c r="AP458">
        <f t="shared" si="306"/>
        <v>23.609121289162623</v>
      </c>
      <c r="AQ458">
        <f t="shared" si="307"/>
        <v>-26.020599913279625</v>
      </c>
      <c r="AR458" s="28">
        <f t="shared" si="291"/>
        <v>-37.120617541925434</v>
      </c>
      <c r="AS458" s="30">
        <f t="shared" si="292"/>
        <v>-196.61432553551353</v>
      </c>
      <c r="AT458" s="28">
        <f t="shared" si="293"/>
        <v>11.151058232309785</v>
      </c>
      <c r="AU458" s="28">
        <f t="shared" si="294"/>
        <v>73.920006243145181</v>
      </c>
      <c r="AV458" s="29">
        <f t="shared" si="295"/>
        <v>-0.12873952194108479</v>
      </c>
      <c r="AW458" s="28">
        <f t="shared" si="296"/>
        <v>-9.8404071395686774</v>
      </c>
      <c r="AX458" s="31">
        <f t="shared" si="297"/>
        <v>11.022318710368699</v>
      </c>
      <c r="AY458" s="28">
        <f t="shared" si="298"/>
        <v>64.079599103576498</v>
      </c>
      <c r="AZ458" s="8">
        <f t="shared" si="299"/>
        <v>-26.098298831556733</v>
      </c>
      <c r="BA458" s="8">
        <f t="shared" si="300"/>
        <v>-132.53472643193703</v>
      </c>
      <c r="BB458" s="8">
        <f t="shared" si="301"/>
        <v>47.465273568062969</v>
      </c>
      <c r="BD458" s="32">
        <f t="shared" si="302"/>
        <v>-26</v>
      </c>
      <c r="BE458" s="32">
        <f t="shared" si="303"/>
        <v>-133</v>
      </c>
      <c r="BF458" s="32">
        <f t="shared" si="304"/>
        <v>47</v>
      </c>
    </row>
    <row r="459" spans="22:58" x14ac:dyDescent="0.2">
      <c r="V459" s="27">
        <v>5.5500000000000496</v>
      </c>
      <c r="W459" s="32">
        <f t="shared" si="274"/>
        <v>3548133.8923361655</v>
      </c>
      <c r="X459">
        <f t="shared" si="308"/>
        <v>-2.0749887507672389</v>
      </c>
      <c r="Y459" s="28">
        <f t="shared" si="275"/>
        <v>-78.917501141396514</v>
      </c>
      <c r="Z459" s="28">
        <f t="shared" si="276"/>
        <v>-89.993509956969746</v>
      </c>
      <c r="AA459" s="28">
        <f t="shared" si="277"/>
        <v>48.077424823861634</v>
      </c>
      <c r="AB459" s="28">
        <f t="shared" si="278"/>
        <v>-89.773925011128057</v>
      </c>
      <c r="AC459" s="28">
        <f t="shared" si="279"/>
        <v>9.8496789905398892</v>
      </c>
      <c r="AD459" s="28">
        <f t="shared" si="280"/>
        <v>71.231321779004205</v>
      </c>
      <c r="AE459" s="28">
        <f t="shared" si="281"/>
        <v>-23.065386077762223</v>
      </c>
      <c r="AF459" s="28">
        <f t="shared" si="282"/>
        <v>-108.5361131890936</v>
      </c>
      <c r="AG459" s="28">
        <f t="shared" si="305"/>
        <v>92.110410468749379</v>
      </c>
      <c r="AH459" s="28">
        <f t="shared" si="283"/>
        <v>-134.22530222795015</v>
      </c>
      <c r="AI459" s="28">
        <f t="shared" si="284"/>
        <v>-89.999988860709735</v>
      </c>
      <c r="AJ459" s="28">
        <f t="shared" si="285"/>
        <v>58.233225598272298</v>
      </c>
      <c r="AK459" s="28">
        <f t="shared" si="286"/>
        <v>89.92977989715267</v>
      </c>
      <c r="AL459" s="29">
        <f t="shared" si="287"/>
        <v>-27.782886156508138</v>
      </c>
      <c r="AM459" s="28">
        <f t="shared" si="288"/>
        <v>-87.660629562053927</v>
      </c>
      <c r="AN459" s="28">
        <f t="shared" si="289"/>
        <v>-11.664552317436613</v>
      </c>
      <c r="AO459" s="28">
        <f t="shared" si="290"/>
        <v>-87.730838525610991</v>
      </c>
      <c r="AP459">
        <f t="shared" si="306"/>
        <v>23.609121289162623</v>
      </c>
      <c r="AQ459">
        <f t="shared" si="307"/>
        <v>-26.020599913279625</v>
      </c>
      <c r="AR459" s="28">
        <f t="shared" si="291"/>
        <v>-37.141417019315838</v>
      </c>
      <c r="AS459" s="30">
        <f t="shared" si="292"/>
        <v>-196.26695171470459</v>
      </c>
      <c r="AT459" s="28">
        <f t="shared" si="293"/>
        <v>11.336036728686818</v>
      </c>
      <c r="AU459" s="28">
        <f t="shared" si="294"/>
        <v>74.267715343636795</v>
      </c>
      <c r="AV459" s="29">
        <f t="shared" si="295"/>
        <v>-0.13471367211477817</v>
      </c>
      <c r="AW459" s="28">
        <f t="shared" si="296"/>
        <v>-10.06498482237425</v>
      </c>
      <c r="AX459" s="31">
        <f t="shared" si="297"/>
        <v>11.20132305657204</v>
      </c>
      <c r="AY459" s="28">
        <f t="shared" si="298"/>
        <v>64.202730521262538</v>
      </c>
      <c r="AZ459" s="8">
        <f t="shared" si="299"/>
        <v>-25.940093962743799</v>
      </c>
      <c r="BA459" s="8">
        <f t="shared" si="300"/>
        <v>-132.06422119344205</v>
      </c>
      <c r="BB459" s="8">
        <f t="shared" si="301"/>
        <v>47.935778806557948</v>
      </c>
      <c r="BD459" s="32">
        <f t="shared" si="302"/>
        <v>-26</v>
      </c>
      <c r="BE459" s="32">
        <f t="shared" si="303"/>
        <v>-132</v>
      </c>
      <c r="BF459" s="32">
        <f t="shared" si="304"/>
        <v>48</v>
      </c>
    </row>
    <row r="460" spans="22:58" x14ac:dyDescent="0.2">
      <c r="V460" s="27">
        <v>5.5600000000000502</v>
      </c>
      <c r="W460" s="32">
        <f t="shared" si="274"/>
        <v>3630780.5477014398</v>
      </c>
      <c r="X460">
        <f t="shared" si="308"/>
        <v>-2.0749887507672389</v>
      </c>
      <c r="Y460" s="28">
        <f t="shared" si="275"/>
        <v>-79.117501138888585</v>
      </c>
      <c r="Z460" s="28">
        <f t="shared" si="276"/>
        <v>-89.99365768838399</v>
      </c>
      <c r="AA460" s="28">
        <f t="shared" si="277"/>
        <v>48.277421780692855</v>
      </c>
      <c r="AB460" s="28">
        <f t="shared" si="278"/>
        <v>-89.779071054544289</v>
      </c>
      <c r="AC460" s="28">
        <f t="shared" si="279"/>
        <v>10.029396831416848</v>
      </c>
      <c r="AD460" s="28">
        <f t="shared" si="280"/>
        <v>71.62956777733514</v>
      </c>
      <c r="AE460" s="28">
        <f t="shared" si="281"/>
        <v>-22.885671277546116</v>
      </c>
      <c r="AF460" s="28">
        <f t="shared" si="282"/>
        <v>-108.14316096559314</v>
      </c>
      <c r="AG460" s="28">
        <f t="shared" si="305"/>
        <v>92.110410468749379</v>
      </c>
      <c r="AH460" s="28">
        <f t="shared" si="283"/>
        <v>-134.42530222795017</v>
      </c>
      <c r="AI460" s="28">
        <f t="shared" si="284"/>
        <v>-89.999989114270932</v>
      </c>
      <c r="AJ460" s="28">
        <f t="shared" si="285"/>
        <v>58.433225304679226</v>
      </c>
      <c r="AK460" s="28">
        <f t="shared" si="286"/>
        <v>89.931378300291911</v>
      </c>
      <c r="AL460" s="29">
        <f t="shared" si="287"/>
        <v>-27.982560472795747</v>
      </c>
      <c r="AM460" s="28">
        <f t="shared" si="288"/>
        <v>-87.713822974822989</v>
      </c>
      <c r="AN460" s="28">
        <f t="shared" si="289"/>
        <v>-11.864226927317311</v>
      </c>
      <c r="AO460" s="28">
        <f t="shared" si="290"/>
        <v>-87.78243378880201</v>
      </c>
      <c r="AP460">
        <f t="shared" si="306"/>
        <v>23.609121289162623</v>
      </c>
      <c r="AQ460">
        <f t="shared" si="307"/>
        <v>-26.020599913279625</v>
      </c>
      <c r="AR460" s="28">
        <f t="shared" si="291"/>
        <v>-37.16137682898043</v>
      </c>
      <c r="AS460" s="30">
        <f t="shared" si="292"/>
        <v>-195.92559475439515</v>
      </c>
      <c r="AT460" s="28">
        <f t="shared" si="293"/>
        <v>11.521642639004199</v>
      </c>
      <c r="AU460" s="28">
        <f t="shared" si="294"/>
        <v>74.60866223455595</v>
      </c>
      <c r="AV460" s="29">
        <f t="shared" si="295"/>
        <v>-0.14096057967282274</v>
      </c>
      <c r="AW460" s="28">
        <f t="shared" si="296"/>
        <v>-10.294470503511134</v>
      </c>
      <c r="AX460" s="31">
        <f t="shared" si="297"/>
        <v>11.380682059331376</v>
      </c>
      <c r="AY460" s="28">
        <f t="shared" si="298"/>
        <v>64.314191731044815</v>
      </c>
      <c r="AZ460" s="8">
        <f t="shared" si="299"/>
        <v>-25.780694769649052</v>
      </c>
      <c r="BA460" s="8">
        <f t="shared" si="300"/>
        <v>-131.61140302335033</v>
      </c>
      <c r="BB460" s="8">
        <f t="shared" si="301"/>
        <v>48.388596976649666</v>
      </c>
      <c r="BD460" s="32">
        <f t="shared" si="302"/>
        <v>-26</v>
      </c>
      <c r="BE460" s="32">
        <f t="shared" si="303"/>
        <v>-132</v>
      </c>
      <c r="BF460" s="32">
        <f t="shared" si="304"/>
        <v>48</v>
      </c>
    </row>
    <row r="461" spans="22:58" x14ac:dyDescent="0.2">
      <c r="V461" s="27">
        <v>5.57000000000005</v>
      </c>
      <c r="W461" s="32">
        <f t="shared" si="274"/>
        <v>3715352.2909721546</v>
      </c>
      <c r="X461">
        <f t="shared" si="308"/>
        <v>-2.0749887507672389</v>
      </c>
      <c r="Y461" s="28">
        <f t="shared" si="275"/>
        <v>-79.31750113649349</v>
      </c>
      <c r="Z461" s="28">
        <f t="shared" si="276"/>
        <v>-89.993802057020801</v>
      </c>
      <c r="AA461" s="28">
        <f t="shared" si="277"/>
        <v>48.477418874487213</v>
      </c>
      <c r="AB461" s="28">
        <f t="shared" si="278"/>
        <v>-89.784099963155512</v>
      </c>
      <c r="AC461" s="28">
        <f t="shared" si="279"/>
        <v>10.209938695537996</v>
      </c>
      <c r="AD461" s="28">
        <f t="shared" si="280"/>
        <v>72.020533163056413</v>
      </c>
      <c r="AE461" s="28">
        <f t="shared" si="281"/>
        <v>-22.705132317235513</v>
      </c>
      <c r="AF461" s="28">
        <f t="shared" si="282"/>
        <v>-107.75736885711991</v>
      </c>
      <c r="AG461" s="28">
        <f t="shared" si="305"/>
        <v>92.110410468749379</v>
      </c>
      <c r="AH461" s="28">
        <f t="shared" si="283"/>
        <v>-134.62530222795016</v>
      </c>
      <c r="AI461" s="28">
        <f t="shared" si="284"/>
        <v>-89.99998936206039</v>
      </c>
      <c r="AJ461" s="28">
        <f t="shared" si="285"/>
        <v>58.633225024299975</v>
      </c>
      <c r="AK461" s="28">
        <f t="shared" si="286"/>
        <v>89.932940319436881</v>
      </c>
      <c r="AL461" s="29">
        <f t="shared" si="287"/>
        <v>-28.182249424463969</v>
      </c>
      <c r="AM461" s="28">
        <f t="shared" si="288"/>
        <v>-87.765809368155644</v>
      </c>
      <c r="AN461" s="28">
        <f t="shared" si="289"/>
        <v>-12.063916159364773</v>
      </c>
      <c r="AO461" s="28">
        <f t="shared" si="290"/>
        <v>-87.832858410779153</v>
      </c>
      <c r="AP461">
        <f t="shared" si="306"/>
        <v>23.609121289162623</v>
      </c>
      <c r="AQ461">
        <f t="shared" si="307"/>
        <v>-26.020599913279625</v>
      </c>
      <c r="AR461" s="28">
        <f t="shared" si="291"/>
        <v>-37.180527100717292</v>
      </c>
      <c r="AS461" s="30">
        <f t="shared" si="292"/>
        <v>-195.59022726789908</v>
      </c>
      <c r="AT461" s="28">
        <f t="shared" si="293"/>
        <v>11.707851711629713</v>
      </c>
      <c r="AU461" s="28">
        <f t="shared" si="294"/>
        <v>74.942931068140638</v>
      </c>
      <c r="AV461" s="29">
        <f t="shared" si="295"/>
        <v>-0.14749227841008131</v>
      </c>
      <c r="AW461" s="28">
        <f t="shared" si="296"/>
        <v>-10.528956392992496</v>
      </c>
      <c r="AX461" s="31">
        <f t="shared" si="297"/>
        <v>11.560359433219633</v>
      </c>
      <c r="AY461" s="28">
        <f t="shared" si="298"/>
        <v>64.41397467514814</v>
      </c>
      <c r="AZ461" s="8">
        <f t="shared" si="299"/>
        <v>-25.620167667497661</v>
      </c>
      <c r="BA461" s="8">
        <f t="shared" si="300"/>
        <v>-131.17625259275093</v>
      </c>
      <c r="BB461" s="8">
        <f t="shared" si="301"/>
        <v>48.823747407249073</v>
      </c>
      <c r="BD461" s="32">
        <f t="shared" si="302"/>
        <v>-26</v>
      </c>
      <c r="BE461" s="32">
        <f t="shared" si="303"/>
        <v>-131</v>
      </c>
      <c r="BF461" s="32">
        <f t="shared" si="304"/>
        <v>49</v>
      </c>
    </row>
    <row r="462" spans="22:58" x14ac:dyDescent="0.2">
      <c r="V462" s="27">
        <v>5.5800000000000498</v>
      </c>
      <c r="W462" s="32">
        <f t="shared" si="274"/>
        <v>3801893.9632060509</v>
      </c>
      <c r="X462">
        <f t="shared" si="308"/>
        <v>-2.0749887507672389</v>
      </c>
      <c r="Y462" s="28">
        <f t="shared" si="275"/>
        <v>-79.517501134206213</v>
      </c>
      <c r="Z462" s="28">
        <f t="shared" si="276"/>
        <v>-89.993943139426307</v>
      </c>
      <c r="AA462" s="28">
        <f t="shared" si="277"/>
        <v>48.677416099080581</v>
      </c>
      <c r="AB462" s="28">
        <f t="shared" si="278"/>
        <v>-89.789014403045542</v>
      </c>
      <c r="AC462" s="28">
        <f t="shared" si="279"/>
        <v>10.391274581758269</v>
      </c>
      <c r="AD462" s="28">
        <f t="shared" si="280"/>
        <v>72.404279548501492</v>
      </c>
      <c r="AE462" s="28">
        <f t="shared" si="281"/>
        <v>-22.523799204134598</v>
      </c>
      <c r="AF462" s="28">
        <f t="shared" si="282"/>
        <v>-107.37867799397036</v>
      </c>
      <c r="AG462" s="28">
        <f t="shared" si="305"/>
        <v>92.110410468749379</v>
      </c>
      <c r="AH462" s="28">
        <f t="shared" si="283"/>
        <v>-134.82530222795015</v>
      </c>
      <c r="AI462" s="28">
        <f t="shared" si="284"/>
        <v>-89.999989604209446</v>
      </c>
      <c r="AJ462" s="28">
        <f t="shared" si="285"/>
        <v>58.833224756539863</v>
      </c>
      <c r="AK462" s="28">
        <f t="shared" si="286"/>
        <v>89.934466782781513</v>
      </c>
      <c r="AL462" s="29">
        <f t="shared" si="287"/>
        <v>-28.381952354815464</v>
      </c>
      <c r="AM462" s="28">
        <f t="shared" si="288"/>
        <v>-87.816615963346237</v>
      </c>
      <c r="AN462" s="28">
        <f t="shared" si="289"/>
        <v>-12.263619357476369</v>
      </c>
      <c r="AO462" s="28">
        <f t="shared" si="290"/>
        <v>-87.88213878477417</v>
      </c>
      <c r="AP462">
        <f t="shared" si="306"/>
        <v>23.609121289162623</v>
      </c>
      <c r="AQ462">
        <f t="shared" si="307"/>
        <v>-26.020599913279625</v>
      </c>
      <c r="AR462" s="28">
        <f t="shared" si="291"/>
        <v>-37.198897185727965</v>
      </c>
      <c r="AS462" s="30">
        <f t="shared" si="292"/>
        <v>-195.26081677874453</v>
      </c>
      <c r="AT462" s="28">
        <f t="shared" si="293"/>
        <v>11.894640471245516</v>
      </c>
      <c r="AU462" s="28">
        <f t="shared" si="294"/>
        <v>75.270608022294809</v>
      </c>
      <c r="AV462" s="29">
        <f t="shared" si="295"/>
        <v>-0.15432129402808145</v>
      </c>
      <c r="AW462" s="28">
        <f t="shared" si="296"/>
        <v>-10.768535383742623</v>
      </c>
      <c r="AX462" s="31">
        <f t="shared" si="297"/>
        <v>11.740319177217435</v>
      </c>
      <c r="AY462" s="28">
        <f t="shared" si="298"/>
        <v>64.502072638552193</v>
      </c>
      <c r="AZ462" s="8">
        <f t="shared" si="299"/>
        <v>-25.458578008510528</v>
      </c>
      <c r="BA462" s="8">
        <f t="shared" si="300"/>
        <v>-130.75874414019233</v>
      </c>
      <c r="BB462" s="8">
        <f t="shared" si="301"/>
        <v>49.241255859807666</v>
      </c>
      <c r="BD462" s="32">
        <f t="shared" si="302"/>
        <v>-25</v>
      </c>
      <c r="BE462" s="32">
        <f t="shared" si="303"/>
        <v>-131</v>
      </c>
      <c r="BF462" s="32">
        <f t="shared" si="304"/>
        <v>49</v>
      </c>
    </row>
    <row r="463" spans="22:58" x14ac:dyDescent="0.2">
      <c r="V463" s="27">
        <v>5.5900000000000496</v>
      </c>
      <c r="W463" s="32">
        <f t="shared" si="274"/>
        <v>3890451.4499432547</v>
      </c>
      <c r="X463">
        <f t="shared" si="308"/>
        <v>-2.0749887507672389</v>
      </c>
      <c r="Y463" s="28">
        <f t="shared" si="275"/>
        <v>-79.717501132021894</v>
      </c>
      <c r="Z463" s="28">
        <f t="shared" si="276"/>
        <v>-89.994081010404258</v>
      </c>
      <c r="AA463" s="28">
        <f t="shared" si="277"/>
        <v>48.877413448586154</v>
      </c>
      <c r="AB463" s="28">
        <f t="shared" si="278"/>
        <v>-89.79381697962603</v>
      </c>
      <c r="AC463" s="28">
        <f t="shared" si="279"/>
        <v>10.573375301425891</v>
      </c>
      <c r="AD463" s="28">
        <f t="shared" si="280"/>
        <v>72.78087263902701</v>
      </c>
      <c r="AE463" s="28">
        <f t="shared" si="281"/>
        <v>-22.341701132777082</v>
      </c>
      <c r="AF463" s="28">
        <f t="shared" si="282"/>
        <v>-107.00702535100326</v>
      </c>
      <c r="AG463" s="28">
        <f t="shared" si="305"/>
        <v>92.110410468749379</v>
      </c>
      <c r="AH463" s="28">
        <f t="shared" si="283"/>
        <v>-135.02530222795014</v>
      </c>
      <c r="AI463" s="28">
        <f t="shared" si="284"/>
        <v>-89.999989840846524</v>
      </c>
      <c r="AJ463" s="28">
        <f t="shared" si="285"/>
        <v>59.033224500830919</v>
      </c>
      <c r="AK463" s="28">
        <f t="shared" si="286"/>
        <v>89.935958499668217</v>
      </c>
      <c r="AL463" s="29">
        <f t="shared" si="287"/>
        <v>-28.58166863653323</v>
      </c>
      <c r="AM463" s="28">
        <f t="shared" si="288"/>
        <v>-87.866269378942945</v>
      </c>
      <c r="AN463" s="28">
        <f t="shared" si="289"/>
        <v>-12.463335894903068</v>
      </c>
      <c r="AO463" s="28">
        <f t="shared" si="290"/>
        <v>-87.930300720121252</v>
      </c>
      <c r="AP463">
        <f t="shared" si="306"/>
        <v>23.609121289162623</v>
      </c>
      <c r="AQ463">
        <f t="shared" si="307"/>
        <v>-26.020599913279625</v>
      </c>
      <c r="AR463" s="28">
        <f t="shared" si="291"/>
        <v>-37.216515651797152</v>
      </c>
      <c r="AS463" s="30">
        <f t="shared" si="292"/>
        <v>-194.93732607112452</v>
      </c>
      <c r="AT463" s="28">
        <f t="shared" si="293"/>
        <v>12.081986207445453</v>
      </c>
      <c r="AU463" s="28">
        <f t="shared" si="294"/>
        <v>75.591781060661205</v>
      </c>
      <c r="AV463" s="29">
        <f t="shared" si="295"/>
        <v>-0.1614606606202712</v>
      </c>
      <c r="AW463" s="28">
        <f t="shared" si="296"/>
        <v>-11.01330097612119</v>
      </c>
      <c r="AX463" s="31">
        <f t="shared" si="297"/>
        <v>11.920525546825182</v>
      </c>
      <c r="AY463" s="28">
        <f t="shared" si="298"/>
        <v>64.578480084540018</v>
      </c>
      <c r="AZ463" s="8">
        <f t="shared" si="299"/>
        <v>-25.29599010497197</v>
      </c>
      <c r="BA463" s="8">
        <f t="shared" si="300"/>
        <v>-130.3588459865845</v>
      </c>
      <c r="BB463" s="8">
        <f t="shared" si="301"/>
        <v>49.641154013415502</v>
      </c>
      <c r="BD463" s="32">
        <f t="shared" si="302"/>
        <v>-25</v>
      </c>
      <c r="BE463" s="32">
        <f t="shared" si="303"/>
        <v>-130</v>
      </c>
      <c r="BF463" s="32">
        <f t="shared" si="304"/>
        <v>50</v>
      </c>
    </row>
    <row r="464" spans="22:58" x14ac:dyDescent="0.2">
      <c r="V464" s="27">
        <v>5.6000000000000503</v>
      </c>
      <c r="W464" s="32">
        <f t="shared" si="274"/>
        <v>3981071.7055354384</v>
      </c>
      <c r="X464">
        <f t="shared" si="308"/>
        <v>-2.0749887507672389</v>
      </c>
      <c r="Y464" s="28">
        <f t="shared" si="275"/>
        <v>-79.917501129935886</v>
      </c>
      <c r="Z464" s="28">
        <f t="shared" si="276"/>
        <v>-89.994215743055662</v>
      </c>
      <c r="AA464" s="28">
        <f t="shared" si="277"/>
        <v>49.077410917382139</v>
      </c>
      <c r="AB464" s="28">
        <f t="shared" si="278"/>
        <v>-89.798510239016565</v>
      </c>
      <c r="AC464" s="28">
        <f t="shared" si="279"/>
        <v>10.756212479369472</v>
      </c>
      <c r="AD464" s="28">
        <f t="shared" si="280"/>
        <v>73.150381907361776</v>
      </c>
      <c r="AE464" s="28">
        <f t="shared" si="281"/>
        <v>-22.158866483951506</v>
      </c>
      <c r="AF464" s="28">
        <f t="shared" si="282"/>
        <v>-106.64234407471045</v>
      </c>
      <c r="AG464" s="28">
        <f t="shared" si="305"/>
        <v>92.110410468749379</v>
      </c>
      <c r="AH464" s="28">
        <f t="shared" si="283"/>
        <v>-135.22530222795015</v>
      </c>
      <c r="AI464" s="28">
        <f t="shared" si="284"/>
        <v>-89.999990072097106</v>
      </c>
      <c r="AJ464" s="28">
        <f t="shared" si="285"/>
        <v>59.233224256630777</v>
      </c>
      <c r="AK464" s="28">
        <f t="shared" si="286"/>
        <v>89.937416261016921</v>
      </c>
      <c r="AL464" s="29">
        <f t="shared" si="287"/>
        <v>-28.781397670373732</v>
      </c>
      <c r="AM464" s="28">
        <f t="shared" si="288"/>
        <v>-87.914795643347063</v>
      </c>
      <c r="AN464" s="28">
        <f t="shared" si="289"/>
        <v>-12.663065172943728</v>
      </c>
      <c r="AO464" s="28">
        <f t="shared" si="290"/>
        <v>-87.977369454427247</v>
      </c>
      <c r="AP464">
        <f t="shared" si="306"/>
        <v>23.609121289162623</v>
      </c>
      <c r="AQ464">
        <f t="shared" si="307"/>
        <v>-26.020599913279625</v>
      </c>
      <c r="AR464" s="28">
        <f t="shared" si="291"/>
        <v>-37.233410281012233</v>
      </c>
      <c r="AS464" s="30">
        <f t="shared" si="292"/>
        <v>-194.6197135291377</v>
      </c>
      <c r="AT464" s="28">
        <f t="shared" si="293"/>
        <v>12.269866962254598</v>
      </c>
      <c r="AU464" s="28">
        <f t="shared" si="294"/>
        <v>75.906539704726427</v>
      </c>
      <c r="AV464" s="29">
        <f t="shared" si="295"/>
        <v>-0.16892393736580308</v>
      </c>
      <c r="AW464" s="28">
        <f t="shared" si="296"/>
        <v>-11.263347195651059</v>
      </c>
      <c r="AX464" s="31">
        <f t="shared" si="297"/>
        <v>12.100943024888796</v>
      </c>
      <c r="AY464" s="28">
        <f t="shared" si="298"/>
        <v>64.643192509075362</v>
      </c>
      <c r="AZ464" s="8">
        <f t="shared" si="299"/>
        <v>-25.132467256123437</v>
      </c>
      <c r="BA464" s="8">
        <f t="shared" si="300"/>
        <v>-129.97652102006234</v>
      </c>
      <c r="BB464" s="8">
        <f t="shared" si="301"/>
        <v>50.023478979937664</v>
      </c>
      <c r="BD464" s="32">
        <f t="shared" si="302"/>
        <v>-25</v>
      </c>
      <c r="BE464" s="32">
        <f t="shared" si="303"/>
        <v>-130</v>
      </c>
      <c r="BF464" s="32">
        <f t="shared" si="304"/>
        <v>50</v>
      </c>
    </row>
    <row r="465" spans="22:58" x14ac:dyDescent="0.2">
      <c r="V465" s="27">
        <v>5.6100000000000501</v>
      </c>
      <c r="W465" s="32">
        <f t="shared" si="274"/>
        <v>4073802.778041604</v>
      </c>
      <c r="X465">
        <f t="shared" si="308"/>
        <v>-2.0749887507672389</v>
      </c>
      <c r="Y465" s="28">
        <f t="shared" si="275"/>
        <v>-80.117501127943754</v>
      </c>
      <c r="Z465" s="28">
        <f t="shared" si="276"/>
        <v>-89.994347408817561</v>
      </c>
      <c r="AA465" s="28">
        <f t="shared" si="277"/>
        <v>49.277408500099682</v>
      </c>
      <c r="AB465" s="28">
        <f t="shared" si="278"/>
        <v>-89.803096669393312</v>
      </c>
      <c r="AC465" s="28">
        <f t="shared" si="279"/>
        <v>10.939758552600862</v>
      </c>
      <c r="AD465" s="28">
        <f t="shared" si="280"/>
        <v>73.512880279371842</v>
      </c>
      <c r="AE465" s="28">
        <f t="shared" si="281"/>
        <v>-21.975322826010441</v>
      </c>
      <c r="AF465" s="28">
        <f t="shared" si="282"/>
        <v>-106.28456379883903</v>
      </c>
      <c r="AG465" s="28">
        <f t="shared" si="305"/>
        <v>92.110410468749379</v>
      </c>
      <c r="AH465" s="28">
        <f t="shared" si="283"/>
        <v>-135.42530222795014</v>
      </c>
      <c r="AI465" s="28">
        <f t="shared" si="284"/>
        <v>-89.999990298083759</v>
      </c>
      <c r="AJ465" s="28">
        <f t="shared" si="285"/>
        <v>59.433224023421431</v>
      </c>
      <c r="AK465" s="28">
        <f t="shared" si="286"/>
        <v>89.938840839744429</v>
      </c>
      <c r="AL465" s="29">
        <f t="shared" si="287"/>
        <v>-28.981138883917417</v>
      </c>
      <c r="AM465" s="28">
        <f t="shared" si="288"/>
        <v>-87.962220207199266</v>
      </c>
      <c r="AN465" s="28">
        <f t="shared" si="289"/>
        <v>-12.862806619696748</v>
      </c>
      <c r="AO465" s="28">
        <f t="shared" si="290"/>
        <v>-88.023369665538596</v>
      </c>
      <c r="AP465">
        <f t="shared" si="306"/>
        <v>23.609121289162623</v>
      </c>
      <c r="AQ465">
        <f t="shared" si="307"/>
        <v>-26.020599913279625</v>
      </c>
      <c r="AR465" s="28">
        <f t="shared" si="291"/>
        <v>-37.249608069824191</v>
      </c>
      <c r="AS465" s="30">
        <f t="shared" si="292"/>
        <v>-194.30793346437764</v>
      </c>
      <c r="AT465" s="28">
        <f t="shared" si="293"/>
        <v>12.458261516706596</v>
      </c>
      <c r="AU465" s="28">
        <f t="shared" si="294"/>
        <v>76.214974817784721</v>
      </c>
      <c r="AV465" s="29">
        <f t="shared" si="295"/>
        <v>-0.17672522539726732</v>
      </c>
      <c r="AW465" s="28">
        <f t="shared" si="296"/>
        <v>-11.518768503590749</v>
      </c>
      <c r="AX465" s="31">
        <f t="shared" si="297"/>
        <v>12.28153629130933</v>
      </c>
      <c r="AY465" s="28">
        <f t="shared" si="298"/>
        <v>64.696206314193972</v>
      </c>
      <c r="AZ465" s="8">
        <f t="shared" si="299"/>
        <v>-24.968071778514862</v>
      </c>
      <c r="BA465" s="8">
        <f t="shared" si="300"/>
        <v>-129.61172715018367</v>
      </c>
      <c r="BB465" s="8">
        <f t="shared" si="301"/>
        <v>50.388272849816332</v>
      </c>
      <c r="BD465" s="32">
        <f t="shared" si="302"/>
        <v>-25</v>
      </c>
      <c r="BE465" s="32">
        <f t="shared" si="303"/>
        <v>-130</v>
      </c>
      <c r="BF465" s="32">
        <f t="shared" si="304"/>
        <v>50</v>
      </c>
    </row>
    <row r="466" spans="22:58" x14ac:dyDescent="0.2">
      <c r="V466" s="27">
        <v>5.6200000000000498</v>
      </c>
      <c r="W466" s="32">
        <f t="shared" si="274"/>
        <v>4168693.8347038412</v>
      </c>
      <c r="X466">
        <f t="shared" si="308"/>
        <v>-2.0749887507672389</v>
      </c>
      <c r="Y466" s="28">
        <f t="shared" si="275"/>
        <v>-80.317501126041279</v>
      </c>
      <c r="Z466" s="28">
        <f t="shared" si="276"/>
        <v>-89.994476077500863</v>
      </c>
      <c r="AA466" s="28">
        <f t="shared" si="277"/>
        <v>49.4774061916116</v>
      </c>
      <c r="AB466" s="28">
        <f t="shared" si="278"/>
        <v>-89.807578702307154</v>
      </c>
      <c r="AC466" s="28">
        <f t="shared" si="279"/>
        <v>11.123986766925054</v>
      </c>
      <c r="AD466" s="28">
        <f t="shared" si="280"/>
        <v>73.868443831581345</v>
      </c>
      <c r="AE466" s="28">
        <f t="shared" si="281"/>
        <v>-21.791096918271858</v>
      </c>
      <c r="AF466" s="28">
        <f t="shared" si="282"/>
        <v>-105.93361094822669</v>
      </c>
      <c r="AG466" s="28">
        <f t="shared" si="305"/>
        <v>92.110410468749379</v>
      </c>
      <c r="AH466" s="28">
        <f t="shared" si="283"/>
        <v>-135.62530222795013</v>
      </c>
      <c r="AI466" s="28">
        <f t="shared" si="284"/>
        <v>-89.999990518926339</v>
      </c>
      <c r="AJ466" s="28">
        <f t="shared" si="285"/>
        <v>59.633223800708215</v>
      </c>
      <c r="AK466" s="28">
        <f t="shared" si="286"/>
        <v>89.940232991174213</v>
      </c>
      <c r="AL466" s="29">
        <f t="shared" si="287"/>
        <v>-29.18089173037437</v>
      </c>
      <c r="AM466" s="28">
        <f t="shared" si="288"/>
        <v>-88.00856795555363</v>
      </c>
      <c r="AN466" s="28">
        <f t="shared" si="289"/>
        <v>-13.062559688866905</v>
      </c>
      <c r="AO466" s="28">
        <f t="shared" si="290"/>
        <v>-88.068325483305756</v>
      </c>
      <c r="AP466">
        <f t="shared" si="306"/>
        <v>23.609121289162623</v>
      </c>
      <c r="AQ466">
        <f t="shared" si="307"/>
        <v>-26.020599913279625</v>
      </c>
      <c r="AR466" s="28">
        <f t="shared" si="291"/>
        <v>-37.265135231255762</v>
      </c>
      <c r="AS466" s="30">
        <f t="shared" si="292"/>
        <v>-194.00193643153244</v>
      </c>
      <c r="AT466" s="28">
        <f t="shared" si="293"/>
        <v>12.647149376606738</v>
      </c>
      <c r="AU466" s="28">
        <f t="shared" si="294"/>
        <v>76.517178400545561</v>
      </c>
      <c r="AV466" s="29">
        <f t="shared" si="295"/>
        <v>-0.18487918480340118</v>
      </c>
      <c r="AW466" s="28">
        <f t="shared" si="296"/>
        <v>-11.779659699987155</v>
      </c>
      <c r="AX466" s="31">
        <f t="shared" si="297"/>
        <v>12.462270191803336</v>
      </c>
      <c r="AY466" s="28">
        <f t="shared" si="298"/>
        <v>64.737518700558411</v>
      </c>
      <c r="AZ466" s="8">
        <f t="shared" si="299"/>
        <v>-24.802865039452428</v>
      </c>
      <c r="BA466" s="8">
        <f t="shared" si="300"/>
        <v>-129.26441773097403</v>
      </c>
      <c r="BB466" s="8">
        <f t="shared" si="301"/>
        <v>50.735582269025969</v>
      </c>
      <c r="BD466" s="32">
        <f t="shared" si="302"/>
        <v>-25</v>
      </c>
      <c r="BE466" s="32">
        <f t="shared" si="303"/>
        <v>-129</v>
      </c>
      <c r="BF466" s="32">
        <f t="shared" si="304"/>
        <v>51</v>
      </c>
    </row>
    <row r="467" spans="22:58" x14ac:dyDescent="0.2">
      <c r="V467" s="27">
        <v>5.6300000000000496</v>
      </c>
      <c r="W467" s="32">
        <f t="shared" si="274"/>
        <v>4265795.1880164174</v>
      </c>
      <c r="X467">
        <f t="shared" si="308"/>
        <v>-2.0749887507672389</v>
      </c>
      <c r="Y467" s="28">
        <f t="shared" si="275"/>
        <v>-80.51750112422441</v>
      </c>
      <c r="Z467" s="28">
        <f t="shared" si="276"/>
        <v>-89.994601817327421</v>
      </c>
      <c r="AA467" s="28">
        <f t="shared" si="277"/>
        <v>49.677403987021435</v>
      </c>
      <c r="AB467" s="28">
        <f t="shared" si="278"/>
        <v>-89.811958713971677</v>
      </c>
      <c r="AC467" s="28">
        <f t="shared" si="279"/>
        <v>11.308871171641535</v>
      </c>
      <c r="AD467" s="28">
        <f t="shared" si="280"/>
        <v>74.21715150069025</v>
      </c>
      <c r="AE467" s="28">
        <f t="shared" si="281"/>
        <v>-21.606214716328672</v>
      </c>
      <c r="AF467" s="28">
        <f t="shared" si="282"/>
        <v>-105.58940903060886</v>
      </c>
      <c r="AG467" s="28">
        <f t="shared" si="305"/>
        <v>92.110410468749379</v>
      </c>
      <c r="AH467" s="28">
        <f t="shared" si="283"/>
        <v>-135.82530222795012</v>
      </c>
      <c r="AI467" s="28">
        <f t="shared" si="284"/>
        <v>-89.999990734741914</v>
      </c>
      <c r="AJ467" s="28">
        <f t="shared" si="285"/>
        <v>59.833223588018726</v>
      </c>
      <c r="AK467" s="28">
        <f t="shared" si="286"/>
        <v>89.941593453436781</v>
      </c>
      <c r="AL467" s="29">
        <f t="shared" si="287"/>
        <v>-29.38065568744242</v>
      </c>
      <c r="AM467" s="28">
        <f t="shared" si="288"/>
        <v>-88.053863219838917</v>
      </c>
      <c r="AN467" s="28">
        <f t="shared" si="289"/>
        <v>-13.262323858624434</v>
      </c>
      <c r="AO467" s="28">
        <f t="shared" si="290"/>
        <v>-88.11226050114405</v>
      </c>
      <c r="AP467">
        <f t="shared" si="306"/>
        <v>23.609121289162623</v>
      </c>
      <c r="AQ467">
        <f t="shared" si="307"/>
        <v>-26.020599913279625</v>
      </c>
      <c r="AR467" s="28">
        <f t="shared" si="291"/>
        <v>-37.280017199070109</v>
      </c>
      <c r="AS467" s="30">
        <f t="shared" si="292"/>
        <v>-193.70166953175291</v>
      </c>
      <c r="AT467" s="28">
        <f t="shared" si="293"/>
        <v>12.836510757599575</v>
      </c>
      <c r="AU467" s="28">
        <f t="shared" si="294"/>
        <v>76.81324339813365</v>
      </c>
      <c r="AV467" s="29">
        <f t="shared" si="295"/>
        <v>-0.19340105172283417</v>
      </c>
      <c r="AW467" s="28">
        <f t="shared" si="296"/>
        <v>-12.046115818837988</v>
      </c>
      <c r="AX467" s="31">
        <f t="shared" si="297"/>
        <v>12.643109705876741</v>
      </c>
      <c r="AY467" s="28">
        <f t="shared" si="298"/>
        <v>64.767127579295661</v>
      </c>
      <c r="AZ467" s="8">
        <f t="shared" si="299"/>
        <v>-24.63690749319337</v>
      </c>
      <c r="BA467" s="8">
        <f t="shared" si="300"/>
        <v>-128.93454195245727</v>
      </c>
      <c r="BB467" s="8">
        <f t="shared" si="301"/>
        <v>51.065458047542734</v>
      </c>
      <c r="BD467" s="32">
        <f t="shared" si="302"/>
        <v>-25</v>
      </c>
      <c r="BE467" s="32">
        <f t="shared" si="303"/>
        <v>-129</v>
      </c>
      <c r="BF467" s="32">
        <f t="shared" si="304"/>
        <v>51</v>
      </c>
    </row>
    <row r="468" spans="22:58" x14ac:dyDescent="0.2">
      <c r="V468" s="27">
        <v>5.6400000000000503</v>
      </c>
      <c r="W468" s="32">
        <f t="shared" si="274"/>
        <v>4365158.322402169</v>
      </c>
      <c r="X468">
        <f t="shared" si="308"/>
        <v>-2.0749887507672389</v>
      </c>
      <c r="Y468" s="28">
        <f t="shared" si="275"/>
        <v>-80.717501122489352</v>
      </c>
      <c r="Z468" s="28">
        <f t="shared" si="276"/>
        <v>-89.994724694966123</v>
      </c>
      <c r="AA468" s="28">
        <f t="shared" si="277"/>
        <v>49.877401881653157</v>
      </c>
      <c r="AB468" s="28">
        <f t="shared" si="278"/>
        <v>-89.816239026522211</v>
      </c>
      <c r="AC468" s="28">
        <f t="shared" si="279"/>
        <v>11.494386612515088</v>
      </c>
      <c r="AD468" s="28">
        <f t="shared" si="280"/>
        <v>74.55908480524424</v>
      </c>
      <c r="AE468" s="28">
        <f t="shared" si="281"/>
        <v>-21.420701379088342</v>
      </c>
      <c r="AF468" s="28">
        <f t="shared" si="282"/>
        <v>-105.25187891624411</v>
      </c>
      <c r="AG468" s="28">
        <f t="shared" si="305"/>
        <v>92.110410468749379</v>
      </c>
      <c r="AH468" s="28">
        <f t="shared" si="283"/>
        <v>-136.02530222795014</v>
      </c>
      <c r="AI468" s="28">
        <f t="shared" si="284"/>
        <v>-89.999990945644953</v>
      </c>
      <c r="AJ468" s="28">
        <f t="shared" si="285"/>
        <v>60.033223384901859</v>
      </c>
      <c r="AK468" s="28">
        <f t="shared" si="286"/>
        <v>89.942922947861106</v>
      </c>
      <c r="AL468" s="29">
        <f t="shared" si="287"/>
        <v>-29.580430256215791</v>
      </c>
      <c r="AM468" s="28">
        <f t="shared" si="288"/>
        <v>-88.098129789608407</v>
      </c>
      <c r="AN468" s="28">
        <f t="shared" si="289"/>
        <v>-13.462098630514689</v>
      </c>
      <c r="AO468" s="28">
        <f t="shared" si="290"/>
        <v>-88.155197787392254</v>
      </c>
      <c r="AP468">
        <f t="shared" si="306"/>
        <v>23.609121289162623</v>
      </c>
      <c r="AQ468">
        <f t="shared" si="307"/>
        <v>-26.020599913279625</v>
      </c>
      <c r="AR468" s="28">
        <f t="shared" si="291"/>
        <v>-37.294278633720033</v>
      </c>
      <c r="AS468" s="30">
        <f t="shared" si="292"/>
        <v>-193.40707670363636</v>
      </c>
      <c r="AT468" s="28">
        <f t="shared" si="293"/>
        <v>13.026326569652527</v>
      </c>
      <c r="AU468" s="28">
        <f t="shared" si="294"/>
        <v>77.103263518199668</v>
      </c>
      <c r="AV468" s="29">
        <f t="shared" si="295"/>
        <v>-0.20230665547978849</v>
      </c>
      <c r="AW468" s="28">
        <f t="shared" si="296"/>
        <v>-12.31823201499061</v>
      </c>
      <c r="AX468" s="31">
        <f t="shared" si="297"/>
        <v>12.824019914172739</v>
      </c>
      <c r="AY468" s="28">
        <f t="shared" si="298"/>
        <v>64.785031503209055</v>
      </c>
      <c r="AZ468" s="8">
        <f t="shared" si="299"/>
        <v>-24.470258719547296</v>
      </c>
      <c r="BA468" s="8">
        <f t="shared" si="300"/>
        <v>-128.62204520042729</v>
      </c>
      <c r="BB468" s="8">
        <f t="shared" si="301"/>
        <v>51.377954799572706</v>
      </c>
      <c r="BD468" s="32">
        <f t="shared" si="302"/>
        <v>-24</v>
      </c>
      <c r="BE468" s="32">
        <f t="shared" si="303"/>
        <v>-129</v>
      </c>
      <c r="BF468" s="32">
        <f t="shared" si="304"/>
        <v>51</v>
      </c>
    </row>
    <row r="469" spans="22:58" x14ac:dyDescent="0.2">
      <c r="V469" s="27">
        <v>5.6500000000000599</v>
      </c>
      <c r="W469" s="32">
        <f t="shared" si="274"/>
        <v>4466835.921510255</v>
      </c>
      <c r="X469">
        <f t="shared" si="308"/>
        <v>-2.0749887507672389</v>
      </c>
      <c r="Y469" s="28">
        <f t="shared" si="275"/>
        <v>-80.917501120832583</v>
      </c>
      <c r="Z469" s="28">
        <f t="shared" si="276"/>
        <v>-89.994844775568353</v>
      </c>
      <c r="AA469" s="28">
        <f t="shared" si="277"/>
        <v>50.077399871041301</v>
      </c>
      <c r="AB469" s="28">
        <f t="shared" si="278"/>
        <v>-89.82042190924588</v>
      </c>
      <c r="AC469" s="28">
        <f t="shared" si="279"/>
        <v>11.680508723185978</v>
      </c>
      <c r="AD469" s="28">
        <f t="shared" si="280"/>
        <v>74.894327579531321</v>
      </c>
      <c r="AE469" s="28">
        <f t="shared" si="281"/>
        <v>-21.234581277372534</v>
      </c>
      <c r="AF469" s="28">
        <f t="shared" si="282"/>
        <v>-104.9209391052829</v>
      </c>
      <c r="AG469" s="28">
        <f t="shared" si="305"/>
        <v>92.110410468749379</v>
      </c>
      <c r="AH469" s="28">
        <f t="shared" si="283"/>
        <v>-136.22530222795032</v>
      </c>
      <c r="AI469" s="28">
        <f t="shared" si="284"/>
        <v>-89.999991151747224</v>
      </c>
      <c r="AJ469" s="28">
        <f t="shared" si="285"/>
        <v>60.233223190926928</v>
      </c>
      <c r="AK469" s="28">
        <f t="shared" si="286"/>
        <v>89.944222179357013</v>
      </c>
      <c r="AL469" s="29">
        <f t="shared" si="287"/>
        <v>-29.780214960141912</v>
      </c>
      <c r="AM469" s="28">
        <f t="shared" si="288"/>
        <v>-88.141390924078422</v>
      </c>
      <c r="AN469" s="28">
        <f t="shared" si="289"/>
        <v>-13.661883528415927</v>
      </c>
      <c r="AO469" s="28">
        <f t="shared" si="290"/>
        <v>-88.197159896468634</v>
      </c>
      <c r="AP469">
        <f t="shared" si="306"/>
        <v>23.609121289162623</v>
      </c>
      <c r="AQ469">
        <f t="shared" si="307"/>
        <v>-26.020599913279625</v>
      </c>
      <c r="AR469" s="28">
        <f t="shared" si="291"/>
        <v>-37.307943429905464</v>
      </c>
      <c r="AS469" s="30">
        <f t="shared" si="292"/>
        <v>-193.11809900175155</v>
      </c>
      <c r="AT469" s="28">
        <f t="shared" si="293"/>
        <v>13.216578401058182</v>
      </c>
      <c r="AU469" s="28">
        <f t="shared" si="294"/>
        <v>77.387333059834305</v>
      </c>
      <c r="AV469" s="29">
        <f t="shared" si="295"/>
        <v>-0.21161243570712487</v>
      </c>
      <c r="AW469" s="28">
        <f t="shared" si="296"/>
        <v>-12.596103442401628</v>
      </c>
      <c r="AX469" s="31">
        <f t="shared" si="297"/>
        <v>13.004965965351058</v>
      </c>
      <c r="AY469" s="28">
        <f t="shared" si="298"/>
        <v>64.791229617432677</v>
      </c>
      <c r="AZ469" s="8">
        <f t="shared" si="299"/>
        <v>-24.302977464554406</v>
      </c>
      <c r="BA469" s="8">
        <f t="shared" si="300"/>
        <v>-128.32686938431885</v>
      </c>
      <c r="BB469" s="8">
        <f t="shared" si="301"/>
        <v>51.673130615681146</v>
      </c>
      <c r="BD469" s="32">
        <f t="shared" si="302"/>
        <v>-24</v>
      </c>
      <c r="BE469" s="32">
        <f t="shared" si="303"/>
        <v>-128</v>
      </c>
      <c r="BF469" s="32">
        <f t="shared" si="304"/>
        <v>52</v>
      </c>
    </row>
    <row r="470" spans="22:58" x14ac:dyDescent="0.2">
      <c r="V470" s="27">
        <v>5.6600000000000597</v>
      </c>
      <c r="W470" s="32">
        <f t="shared" si="274"/>
        <v>4570881.8961493801</v>
      </c>
      <c r="X470">
        <f t="shared" si="308"/>
        <v>-2.0749887507672389</v>
      </c>
      <c r="Y470" s="28">
        <f t="shared" si="275"/>
        <v>-81.117501119250136</v>
      </c>
      <c r="Z470" s="28">
        <f t="shared" si="276"/>
        <v>-89.994962122802406</v>
      </c>
      <c r="AA470" s="28">
        <f t="shared" si="277"/>
        <v>50.2773979509208</v>
      </c>
      <c r="AB470" s="28">
        <f t="shared" si="278"/>
        <v>-89.824509579784021</v>
      </c>
      <c r="AC470" s="28">
        <f t="shared" si="279"/>
        <v>11.867213915181129</v>
      </c>
      <c r="AD470" s="28">
        <f t="shared" si="280"/>
        <v>75.222965719707616</v>
      </c>
      <c r="AE470" s="28">
        <f t="shared" si="281"/>
        <v>-21.047878003915439</v>
      </c>
      <c r="AF470" s="28">
        <f t="shared" si="282"/>
        <v>-104.59650598287882</v>
      </c>
      <c r="AG470" s="28">
        <f t="shared" si="305"/>
        <v>92.110410468749379</v>
      </c>
      <c r="AH470" s="28">
        <f t="shared" si="283"/>
        <v>-136.42530222795028</v>
      </c>
      <c r="AI470" s="28">
        <f t="shared" si="284"/>
        <v>-89.999991353158052</v>
      </c>
      <c r="AJ470" s="28">
        <f t="shared" si="285"/>
        <v>60.433223005682102</v>
      </c>
      <c r="AK470" s="28">
        <f t="shared" si="286"/>
        <v>89.945491836788889</v>
      </c>
      <c r="AL470" s="29">
        <f t="shared" si="287"/>
        <v>-29.980009344023575</v>
      </c>
      <c r="AM470" s="28">
        <f t="shared" si="288"/>
        <v>-88.183669363457057</v>
      </c>
      <c r="AN470" s="28">
        <f t="shared" si="289"/>
        <v>-13.861678097542377</v>
      </c>
      <c r="AO470" s="28">
        <f t="shared" si="290"/>
        <v>-88.238168879826219</v>
      </c>
      <c r="AP470">
        <f t="shared" si="306"/>
        <v>23.609121289162623</v>
      </c>
      <c r="AQ470">
        <f t="shared" si="307"/>
        <v>-26.020599913279625</v>
      </c>
      <c r="AR470" s="28">
        <f t="shared" si="291"/>
        <v>-37.321034725574819</v>
      </c>
      <c r="AS470" s="30">
        <f t="shared" si="292"/>
        <v>-192.83467486270504</v>
      </c>
      <c r="AT470" s="28">
        <f t="shared" si="293"/>
        <v>13.407248502050015</v>
      </c>
      <c r="AU470" s="28">
        <f t="shared" si="294"/>
        <v>77.665546752956558</v>
      </c>
      <c r="AV470" s="29">
        <f t="shared" si="295"/>
        <v>-0.22133545939617946</v>
      </c>
      <c r="AW470" s="28">
        <f t="shared" si="296"/>
        <v>-12.879825123381284</v>
      </c>
      <c r="AX470" s="31">
        <f t="shared" si="297"/>
        <v>13.185913042653835</v>
      </c>
      <c r="AY470" s="28">
        <f t="shared" si="298"/>
        <v>64.785721629575278</v>
      </c>
      <c r="AZ470" s="8">
        <f t="shared" si="299"/>
        <v>-24.135121682920982</v>
      </c>
      <c r="BA470" s="8">
        <f t="shared" si="300"/>
        <v>-128.04895323312977</v>
      </c>
      <c r="BB470" s="8">
        <f t="shared" si="301"/>
        <v>51.951046766870235</v>
      </c>
      <c r="BD470" s="32">
        <f t="shared" si="302"/>
        <v>-24</v>
      </c>
      <c r="BE470" s="32">
        <f t="shared" si="303"/>
        <v>-128</v>
      </c>
      <c r="BF470" s="32">
        <f t="shared" si="304"/>
        <v>52</v>
      </c>
    </row>
    <row r="471" spans="22:58" x14ac:dyDescent="0.2">
      <c r="V471" s="27">
        <v>5.6700000000000603</v>
      </c>
      <c r="W471" s="32">
        <f t="shared" si="274"/>
        <v>4677351.4128726339</v>
      </c>
      <c r="X471">
        <f t="shared" si="308"/>
        <v>-2.0749887507672389</v>
      </c>
      <c r="Y471" s="28">
        <f t="shared" si="275"/>
        <v>-81.317501117738971</v>
      </c>
      <c r="Z471" s="28">
        <f t="shared" si="276"/>
        <v>-89.995076798887325</v>
      </c>
      <c r="AA471" s="28">
        <f t="shared" si="277"/>
        <v>50.477396117219193</v>
      </c>
      <c r="AB471" s="28">
        <f t="shared" si="278"/>
        <v>-89.828504205307112</v>
      </c>
      <c r="AC471" s="28">
        <f t="shared" si="279"/>
        <v>12.054479366682722</v>
      </c>
      <c r="AD471" s="28">
        <f t="shared" si="280"/>
        <v>75.545086942096347</v>
      </c>
      <c r="AE471" s="28">
        <f t="shared" si="281"/>
        <v>-20.86061438460429</v>
      </c>
      <c r="AF471" s="28">
        <f t="shared" si="282"/>
        <v>-104.27849406209809</v>
      </c>
      <c r="AG471" s="28">
        <f t="shared" si="305"/>
        <v>92.110410468749379</v>
      </c>
      <c r="AH471" s="28">
        <f t="shared" si="283"/>
        <v>-136.6253022279503</v>
      </c>
      <c r="AI471" s="28">
        <f t="shared" si="284"/>
        <v>-89.999991549984202</v>
      </c>
      <c r="AJ471" s="28">
        <f t="shared" si="285"/>
        <v>60.633222828774677</v>
      </c>
      <c r="AK471" s="28">
        <f t="shared" si="286"/>
        <v>89.946732593340897</v>
      </c>
      <c r="AL471" s="29">
        <f t="shared" si="287"/>
        <v>-30.179812973067094</v>
      </c>
      <c r="AM471" s="28">
        <f t="shared" si="288"/>
        <v>-88.224987340064601</v>
      </c>
      <c r="AN471" s="28">
        <f t="shared" si="289"/>
        <v>-14.061481903493338</v>
      </c>
      <c r="AO471" s="28">
        <f t="shared" si="290"/>
        <v>-88.278246296707906</v>
      </c>
      <c r="AP471">
        <f t="shared" si="306"/>
        <v>23.609121289162623</v>
      </c>
      <c r="AQ471">
        <f t="shared" si="307"/>
        <v>-26.020599913279625</v>
      </c>
      <c r="AR471" s="28">
        <f t="shared" si="291"/>
        <v>-37.33357491221463</v>
      </c>
      <c r="AS471" s="30">
        <f t="shared" si="292"/>
        <v>-192.556740358806</v>
      </c>
      <c r="AT471" s="28">
        <f t="shared" si="293"/>
        <v>13.59831976812163</v>
      </c>
      <c r="AU471" s="28">
        <f t="shared" si="294"/>
        <v>77.937999607835735</v>
      </c>
      <c r="AV471" s="29">
        <f t="shared" si="295"/>
        <v>-0.23149343780682147</v>
      </c>
      <c r="AW471" s="28">
        <f t="shared" si="296"/>
        <v>-13.169491808454218</v>
      </c>
      <c r="AX471" s="31">
        <f t="shared" si="297"/>
        <v>13.366826330314808</v>
      </c>
      <c r="AY471" s="28">
        <f t="shared" si="298"/>
        <v>64.768507799381524</v>
      </c>
      <c r="AZ471" s="8">
        <f t="shared" si="299"/>
        <v>-23.966748581899822</v>
      </c>
      <c r="BA471" s="8">
        <f t="shared" si="300"/>
        <v>-127.78823255942447</v>
      </c>
      <c r="BB471" s="8">
        <f t="shared" si="301"/>
        <v>52.211767440575528</v>
      </c>
      <c r="BD471" s="32">
        <f t="shared" si="302"/>
        <v>-24</v>
      </c>
      <c r="BE471" s="32">
        <f t="shared" si="303"/>
        <v>-128</v>
      </c>
      <c r="BF471" s="32">
        <f t="shared" si="304"/>
        <v>52</v>
      </c>
    </row>
    <row r="472" spans="22:58" x14ac:dyDescent="0.2">
      <c r="V472" s="27">
        <v>5.6800000000000601</v>
      </c>
      <c r="W472" s="32">
        <f t="shared" si="274"/>
        <v>4786300.9232270503</v>
      </c>
      <c r="X472">
        <f t="shared" si="308"/>
        <v>-2.0749887507672389</v>
      </c>
      <c r="Y472" s="28">
        <f t="shared" si="275"/>
        <v>-81.517501116295804</v>
      </c>
      <c r="Z472" s="28">
        <f t="shared" si="276"/>
        <v>-89.995188864625902</v>
      </c>
      <c r="AA472" s="28">
        <f t="shared" si="277"/>
        <v>50.677394366047025</v>
      </c>
      <c r="AB472" s="28">
        <f t="shared" si="278"/>
        <v>-89.832407903663068</v>
      </c>
      <c r="AC472" s="28">
        <f t="shared" si="279"/>
        <v>12.242283010196136</v>
      </c>
      <c r="AD472" s="28">
        <f t="shared" si="280"/>
        <v>75.860780553536529</v>
      </c>
      <c r="AE472" s="28">
        <f t="shared" si="281"/>
        <v>-20.672812490819876</v>
      </c>
      <c r="AF472" s="28">
        <f t="shared" si="282"/>
        <v>-103.96681621475244</v>
      </c>
      <c r="AG472" s="28">
        <f t="shared" si="305"/>
        <v>92.110410468749379</v>
      </c>
      <c r="AH472" s="28">
        <f t="shared" si="283"/>
        <v>-136.82530222795032</v>
      </c>
      <c r="AI472" s="28">
        <f t="shared" si="284"/>
        <v>-89.999991742330039</v>
      </c>
      <c r="AJ472" s="28">
        <f t="shared" si="285"/>
        <v>60.833222659829389</v>
      </c>
      <c r="AK472" s="28">
        <f t="shared" si="286"/>
        <v>89.947945106873931</v>
      </c>
      <c r="AL472" s="29">
        <f t="shared" si="287"/>
        <v>-30.379625431970489</v>
      </c>
      <c r="AM472" s="28">
        <f t="shared" si="288"/>
        <v>-88.265366589246383</v>
      </c>
      <c r="AN472" s="28">
        <f t="shared" si="289"/>
        <v>-14.261294531342038</v>
      </c>
      <c r="AO472" s="28">
        <f t="shared" si="290"/>
        <v>-88.317413224702491</v>
      </c>
      <c r="AP472">
        <f t="shared" si="306"/>
        <v>23.609121289162623</v>
      </c>
      <c r="AQ472">
        <f t="shared" si="307"/>
        <v>-26.020599913279625</v>
      </c>
      <c r="AR472" s="28">
        <f t="shared" si="291"/>
        <v>-37.345585646278913</v>
      </c>
      <c r="AS472" s="30">
        <f t="shared" si="292"/>
        <v>-192.28422943945492</v>
      </c>
      <c r="AT472" s="28">
        <f t="shared" si="293"/>
        <v>13.789775723126356</v>
      </c>
      <c r="AU472" s="28">
        <f t="shared" si="294"/>
        <v>78.204786774384232</v>
      </c>
      <c r="AV472" s="29">
        <f t="shared" si="295"/>
        <v>-0.24210474316428574</v>
      </c>
      <c r="AW472" s="28">
        <f t="shared" si="296"/>
        <v>-13.465197826464586</v>
      </c>
      <c r="AX472" s="31">
        <f t="shared" si="297"/>
        <v>13.547670979962071</v>
      </c>
      <c r="AY472" s="28">
        <f t="shared" si="298"/>
        <v>64.739588947919643</v>
      </c>
      <c r="AZ472" s="8">
        <f t="shared" si="299"/>
        <v>-23.797914666316842</v>
      </c>
      <c r="BA472" s="8">
        <f t="shared" si="300"/>
        <v>-127.54464049153528</v>
      </c>
      <c r="BB472" s="8">
        <f t="shared" si="301"/>
        <v>52.455359508464724</v>
      </c>
      <c r="BD472" s="32">
        <f t="shared" si="302"/>
        <v>-24</v>
      </c>
      <c r="BE472" s="32">
        <f t="shared" si="303"/>
        <v>-128</v>
      </c>
      <c r="BF472" s="32">
        <f t="shared" si="304"/>
        <v>52</v>
      </c>
    </row>
    <row r="473" spans="22:58" x14ac:dyDescent="0.2">
      <c r="V473" s="27">
        <v>5.6900000000000599</v>
      </c>
      <c r="W473" s="32">
        <f t="shared" si="274"/>
        <v>4897788.1936851442</v>
      </c>
      <c r="X473">
        <f t="shared" si="308"/>
        <v>-2.0749887507672389</v>
      </c>
      <c r="Y473" s="28">
        <f t="shared" si="275"/>
        <v>-81.717501114917596</v>
      </c>
      <c r="Z473" s="28">
        <f t="shared" si="276"/>
        <v>-89.995298379436889</v>
      </c>
      <c r="AA473" s="28">
        <f t="shared" si="277"/>
        <v>50.87739269368992</v>
      </c>
      <c r="AB473" s="28">
        <f t="shared" si="278"/>
        <v>-89.836222744499366</v>
      </c>
      <c r="AC473" s="28">
        <f t="shared" si="279"/>
        <v>12.430603519257673</v>
      </c>
      <c r="AD473" s="28">
        <f t="shared" si="280"/>
        <v>76.170137233620935</v>
      </c>
      <c r="AE473" s="28">
        <f t="shared" si="281"/>
        <v>-20.484493652737235</v>
      </c>
      <c r="AF473" s="28">
        <f t="shared" si="282"/>
        <v>-103.66138389031532</v>
      </c>
      <c r="AG473" s="28">
        <f t="shared" si="305"/>
        <v>92.110410468749379</v>
      </c>
      <c r="AH473" s="28">
        <f t="shared" si="283"/>
        <v>-137.02530222795031</v>
      </c>
      <c r="AI473" s="28">
        <f t="shared" si="284"/>
        <v>-89.999991930297568</v>
      </c>
      <c r="AJ473" s="28">
        <f t="shared" si="285"/>
        <v>61.033222498487881</v>
      </c>
      <c r="AK473" s="28">
        <f t="shared" si="286"/>
        <v>89.949130020274382</v>
      </c>
      <c r="AL473" s="29">
        <f t="shared" si="287"/>
        <v>-30.579446324053308</v>
      </c>
      <c r="AM473" s="28">
        <f t="shared" si="288"/>
        <v>-88.304828360080521</v>
      </c>
      <c r="AN473" s="28">
        <f t="shared" si="289"/>
        <v>-14.461115584766354</v>
      </c>
      <c r="AO473" s="28">
        <f t="shared" si="290"/>
        <v>-88.355690270103707</v>
      </c>
      <c r="AP473">
        <f t="shared" si="306"/>
        <v>23.609121289162623</v>
      </c>
      <c r="AQ473">
        <f t="shared" si="307"/>
        <v>-26.020599913279625</v>
      </c>
      <c r="AR473" s="28">
        <f t="shared" si="291"/>
        <v>-37.357087861620592</v>
      </c>
      <c r="AS473" s="30">
        <f t="shared" si="292"/>
        <v>-192.01707416041904</v>
      </c>
      <c r="AT473" s="28">
        <f t="shared" si="293"/>
        <v>13.981600502234016</v>
      </c>
      <c r="AU473" s="28">
        <f t="shared" si="294"/>
        <v>78.466003410860353</v>
      </c>
      <c r="AV473" s="29">
        <f t="shared" si="295"/>
        <v>-0.2531884250628077</v>
      </c>
      <c r="AW473" s="28">
        <f t="shared" si="296"/>
        <v>-13.767036924572823</v>
      </c>
      <c r="AX473" s="31">
        <f t="shared" si="297"/>
        <v>13.728412077171209</v>
      </c>
      <c r="AY473" s="28">
        <f t="shared" si="298"/>
        <v>64.698966486287532</v>
      </c>
      <c r="AZ473" s="8">
        <f t="shared" si="299"/>
        <v>-23.628675784449385</v>
      </c>
      <c r="BA473" s="8">
        <f t="shared" si="300"/>
        <v>-127.31810767413151</v>
      </c>
      <c r="BB473" s="8">
        <f t="shared" si="301"/>
        <v>52.681892325868489</v>
      </c>
      <c r="BD473" s="32">
        <f t="shared" si="302"/>
        <v>-24</v>
      </c>
      <c r="BE473" s="32">
        <f t="shared" si="303"/>
        <v>-127</v>
      </c>
      <c r="BF473" s="32">
        <f t="shared" si="304"/>
        <v>53</v>
      </c>
    </row>
    <row r="474" spans="22:58" x14ac:dyDescent="0.2">
      <c r="V474" s="27">
        <v>5.7000000000000597</v>
      </c>
      <c r="W474" s="32">
        <f t="shared" si="274"/>
        <v>5011872.3362734206</v>
      </c>
      <c r="X474">
        <f t="shared" si="308"/>
        <v>-2.0749887507672389</v>
      </c>
      <c r="Y474" s="28">
        <f t="shared" si="275"/>
        <v>-81.917501113601389</v>
      </c>
      <c r="Z474" s="28">
        <f t="shared" si="276"/>
        <v>-89.995405401386463</v>
      </c>
      <c r="AA474" s="28">
        <f t="shared" si="277"/>
        <v>51.077391096600678</v>
      </c>
      <c r="AB474" s="28">
        <f t="shared" si="278"/>
        <v>-89.839950750359748</v>
      </c>
      <c r="AC474" s="28">
        <f t="shared" si="279"/>
        <v>12.619420294309226</v>
      </c>
      <c r="AD474" s="28">
        <f t="shared" si="280"/>
        <v>76.47324882861092</v>
      </c>
      <c r="AE474" s="28">
        <f t="shared" si="281"/>
        <v>-20.295678473458718</v>
      </c>
      <c r="AF474" s="28">
        <f t="shared" si="282"/>
        <v>-103.36210732313531</v>
      </c>
      <c r="AG474" s="28">
        <f t="shared" si="305"/>
        <v>92.110410468749379</v>
      </c>
      <c r="AH474" s="28">
        <f t="shared" si="283"/>
        <v>-137.22530222795029</v>
      </c>
      <c r="AI474" s="28">
        <f t="shared" si="284"/>
        <v>-89.999992113986423</v>
      </c>
      <c r="AJ474" s="28">
        <f t="shared" si="285"/>
        <v>61.233222344407928</v>
      </c>
      <c r="AK474" s="28">
        <f t="shared" si="286"/>
        <v>89.950287961794956</v>
      </c>
      <c r="AL474" s="29">
        <f t="shared" si="287"/>
        <v>-30.779275270424613</v>
      </c>
      <c r="AM474" s="28">
        <f t="shared" si="288"/>
        <v>-88.343393425881956</v>
      </c>
      <c r="AN474" s="28">
        <f t="shared" si="289"/>
        <v>-14.660944685217601</v>
      </c>
      <c r="AO474" s="28">
        <f t="shared" si="290"/>
        <v>-88.393097578073423</v>
      </c>
      <c r="AP474">
        <f t="shared" si="306"/>
        <v>23.609121289162623</v>
      </c>
      <c r="AQ474">
        <f t="shared" si="307"/>
        <v>-26.020599913279625</v>
      </c>
      <c r="AR474" s="28">
        <f t="shared" si="291"/>
        <v>-37.368101782793325</v>
      </c>
      <c r="AS474" s="30">
        <f t="shared" si="292"/>
        <v>-191.75520490120874</v>
      </c>
      <c r="AT474" s="28">
        <f t="shared" si="293"/>
        <v>14.173778834810429</v>
      </c>
      <c r="AU474" s="28">
        <f t="shared" si="294"/>
        <v>78.721744561606656</v>
      </c>
      <c r="AV474" s="29">
        <f t="shared" si="295"/>
        <v>-0.2647642264886545</v>
      </c>
      <c r="AW474" s="28">
        <f t="shared" si="296"/>
        <v>-14.075102097796334</v>
      </c>
      <c r="AX474" s="31">
        <f t="shared" si="297"/>
        <v>13.909014608321774</v>
      </c>
      <c r="AY474" s="28">
        <f t="shared" si="298"/>
        <v>64.646642463810323</v>
      </c>
      <c r="AZ474" s="8">
        <f t="shared" si="299"/>
        <v>-23.459087174471549</v>
      </c>
      <c r="BA474" s="8">
        <f t="shared" si="300"/>
        <v>-127.10856243739842</v>
      </c>
      <c r="BB474" s="8">
        <f t="shared" si="301"/>
        <v>52.891437562601581</v>
      </c>
      <c r="BD474" s="32">
        <f t="shared" si="302"/>
        <v>-23</v>
      </c>
      <c r="BE474" s="32">
        <f t="shared" si="303"/>
        <v>-127</v>
      </c>
      <c r="BF474" s="32">
        <f t="shared" si="304"/>
        <v>53</v>
      </c>
    </row>
    <row r="475" spans="22:58" x14ac:dyDescent="0.2">
      <c r="V475" s="27">
        <v>5.7100000000000604</v>
      </c>
      <c r="W475" s="32">
        <f t="shared" si="274"/>
        <v>5128613.8399143713</v>
      </c>
      <c r="X475">
        <f t="shared" si="308"/>
        <v>-2.0749887507672389</v>
      </c>
      <c r="Y475" s="28">
        <f t="shared" si="275"/>
        <v>-82.117501112344456</v>
      </c>
      <c r="Z475" s="28">
        <f t="shared" si="276"/>
        <v>-89.995509987219066</v>
      </c>
      <c r="AA475" s="28">
        <f t="shared" si="277"/>
        <v>51.27738957139178</v>
      </c>
      <c r="AB475" s="28">
        <f t="shared" si="278"/>
        <v>-89.843593897755937</v>
      </c>
      <c r="AC475" s="28">
        <f t="shared" si="279"/>
        <v>12.808713447860828</v>
      </c>
      <c r="AD475" s="28">
        <f t="shared" si="280"/>
        <v>76.770208156782942</v>
      </c>
      <c r="AE475" s="28">
        <f t="shared" si="281"/>
        <v>-20.106386843859081</v>
      </c>
      <c r="AF475" s="28">
        <f t="shared" si="282"/>
        <v>-103.06889572819206</v>
      </c>
      <c r="AG475" s="28">
        <f t="shared" si="305"/>
        <v>92.110410468749379</v>
      </c>
      <c r="AH475" s="28">
        <f t="shared" si="283"/>
        <v>-137.42530222795031</v>
      </c>
      <c r="AI475" s="28">
        <f t="shared" si="284"/>
        <v>-89.999992293494003</v>
      </c>
      <c r="AJ475" s="28">
        <f t="shared" si="285"/>
        <v>61.433222197262722</v>
      </c>
      <c r="AK475" s="28">
        <f t="shared" si="286"/>
        <v>89.951419545387807</v>
      </c>
      <c r="AL475" s="29">
        <f t="shared" si="287"/>
        <v>-30.979111909187971</v>
      </c>
      <c r="AM475" s="28">
        <f t="shared" si="288"/>
        <v>-88.381082094504876</v>
      </c>
      <c r="AN475" s="28">
        <f t="shared" si="289"/>
        <v>-14.860781471126181</v>
      </c>
      <c r="AO475" s="28">
        <f t="shared" si="290"/>
        <v>-88.429654842611072</v>
      </c>
      <c r="AP475">
        <f t="shared" si="306"/>
        <v>23.609121289162623</v>
      </c>
      <c r="AQ475">
        <f t="shared" si="307"/>
        <v>-26.020599913279625</v>
      </c>
      <c r="AR475" s="28">
        <f t="shared" si="291"/>
        <v>-37.378646939102261</v>
      </c>
      <c r="AS475" s="30">
        <f t="shared" si="292"/>
        <v>-191.49855057080313</v>
      </c>
      <c r="AT475" s="28">
        <f t="shared" si="293"/>
        <v>14.36629602728088</v>
      </c>
      <c r="AU475" s="28">
        <f t="shared" si="294"/>
        <v>78.972105043449801</v>
      </c>
      <c r="AV475" s="29">
        <f t="shared" si="295"/>
        <v>-0.27685259936779055</v>
      </c>
      <c r="AW475" s="28">
        <f t="shared" si="296"/>
        <v>-14.389485407765825</v>
      </c>
      <c r="AX475" s="31">
        <f t="shared" si="297"/>
        <v>14.089443427913089</v>
      </c>
      <c r="AY475" s="28">
        <f t="shared" si="298"/>
        <v>64.582619635683983</v>
      </c>
      <c r="AZ475" s="8">
        <f t="shared" si="299"/>
        <v>-23.289203511189172</v>
      </c>
      <c r="BA475" s="8">
        <f t="shared" si="300"/>
        <v>-126.91593093511915</v>
      </c>
      <c r="BB475" s="8">
        <f t="shared" si="301"/>
        <v>53.08406906488085</v>
      </c>
      <c r="BD475" s="32">
        <f t="shared" si="302"/>
        <v>-23</v>
      </c>
      <c r="BE475" s="32">
        <f t="shared" si="303"/>
        <v>-127</v>
      </c>
      <c r="BF475" s="32">
        <f t="shared" si="304"/>
        <v>53</v>
      </c>
    </row>
    <row r="476" spans="22:58" x14ac:dyDescent="0.2">
      <c r="V476" s="27">
        <v>5.7200000000000601</v>
      </c>
      <c r="W476" s="32">
        <f t="shared" si="274"/>
        <v>5248074.602498455</v>
      </c>
      <c r="X476">
        <f t="shared" si="308"/>
        <v>-2.0749887507672389</v>
      </c>
      <c r="Y476" s="28">
        <f t="shared" si="275"/>
        <v>-82.317501111144068</v>
      </c>
      <c r="Z476" s="28">
        <f t="shared" si="276"/>
        <v>-89.995612192387497</v>
      </c>
      <c r="AA476" s="28">
        <f t="shared" si="277"/>
        <v>51.477388114828038</v>
      </c>
      <c r="AB476" s="28">
        <f t="shared" si="278"/>
        <v>-89.847154118215002</v>
      </c>
      <c r="AC476" s="28">
        <f t="shared" si="279"/>
        <v>12.998463789053122</v>
      </c>
      <c r="AD476" s="28">
        <f t="shared" si="280"/>
        <v>77.061108824928354</v>
      </c>
      <c r="AE476" s="28">
        <f t="shared" si="281"/>
        <v>-19.91663795803014</v>
      </c>
      <c r="AF476" s="28">
        <f t="shared" si="282"/>
        <v>-102.78165748567413</v>
      </c>
      <c r="AG476" s="28">
        <f t="shared" si="305"/>
        <v>92.110410468749379</v>
      </c>
      <c r="AH476" s="28">
        <f t="shared" si="283"/>
        <v>-137.62530222795027</v>
      </c>
      <c r="AI476" s="28">
        <f t="shared" si="284"/>
        <v>-89.999992468915494</v>
      </c>
      <c r="AJ476" s="28">
        <f t="shared" si="285"/>
        <v>61.633222056740109</v>
      </c>
      <c r="AK476" s="28">
        <f t="shared" si="286"/>
        <v>89.952525371029978</v>
      </c>
      <c r="AL476" s="29">
        <f t="shared" si="287"/>
        <v>-31.178955894681629</v>
      </c>
      <c r="AM476" s="28">
        <f t="shared" si="288"/>
        <v>-88.417914218445659</v>
      </c>
      <c r="AN476" s="28">
        <f t="shared" si="289"/>
        <v>-15.060625597142412</v>
      </c>
      <c r="AO476" s="28">
        <f t="shared" si="290"/>
        <v>-88.465381316331175</v>
      </c>
      <c r="AP476">
        <f t="shared" si="306"/>
        <v>23.609121289162623</v>
      </c>
      <c r="AQ476">
        <f t="shared" si="307"/>
        <v>-26.020599913279625</v>
      </c>
      <c r="AR476" s="28">
        <f t="shared" si="291"/>
        <v>-37.388742179289558</v>
      </c>
      <c r="AS476" s="30">
        <f t="shared" si="292"/>
        <v>-191.24703880200531</v>
      </c>
      <c r="AT476" s="28">
        <f t="shared" si="293"/>
        <v>14.559137946032429</v>
      </c>
      <c r="AU476" s="28">
        <f t="shared" si="294"/>
        <v>79.217179340386195</v>
      </c>
      <c r="AV476" s="29">
        <f t="shared" si="295"/>
        <v>-0.28947471953559406</v>
      </c>
      <c r="AW476" s="28">
        <f t="shared" si="296"/>
        <v>-14.710277790388314</v>
      </c>
      <c r="AX476" s="31">
        <f t="shared" si="297"/>
        <v>14.269663226496835</v>
      </c>
      <c r="AY476" s="28">
        <f t="shared" si="298"/>
        <v>64.506901549997878</v>
      </c>
      <c r="AZ476" s="8">
        <f t="shared" si="299"/>
        <v>-23.119078952792723</v>
      </c>
      <c r="BA476" s="8">
        <f t="shared" si="300"/>
        <v>-126.74013725200743</v>
      </c>
      <c r="BB476" s="8">
        <f t="shared" si="301"/>
        <v>53.259862747992571</v>
      </c>
      <c r="BD476" s="32">
        <f t="shared" si="302"/>
        <v>-23</v>
      </c>
      <c r="BE476" s="32">
        <f t="shared" si="303"/>
        <v>-127</v>
      </c>
      <c r="BF476" s="32">
        <f t="shared" si="304"/>
        <v>53</v>
      </c>
    </row>
    <row r="477" spans="22:58" x14ac:dyDescent="0.2">
      <c r="V477" s="27">
        <v>5.7300000000000599</v>
      </c>
      <c r="W477" s="32">
        <f t="shared" si="274"/>
        <v>5370317.9637032738</v>
      </c>
      <c r="X477">
        <f t="shared" si="308"/>
        <v>-2.0749887507672389</v>
      </c>
      <c r="Y477" s="28">
        <f t="shared" si="275"/>
        <v>-82.51750110999771</v>
      </c>
      <c r="Z477" s="28">
        <f t="shared" si="276"/>
        <v>-89.995712071082281</v>
      </c>
      <c r="AA477" s="28">
        <f t="shared" si="277"/>
        <v>51.677386723820035</v>
      </c>
      <c r="AB477" s="28">
        <f t="shared" si="278"/>
        <v>-89.850633299302928</v>
      </c>
      <c r="AC477" s="28">
        <f t="shared" si="279"/>
        <v>13.188652807724207</v>
      </c>
      <c r="AD477" s="28">
        <f t="shared" si="280"/>
        <v>77.346045055703513</v>
      </c>
      <c r="AE477" s="28">
        <f t="shared" si="281"/>
        <v>-19.7264503292207</v>
      </c>
      <c r="AF477" s="28">
        <f t="shared" si="282"/>
        <v>-102.50030031468171</v>
      </c>
      <c r="AG477" s="28">
        <f t="shared" si="305"/>
        <v>92.110410468749379</v>
      </c>
      <c r="AH477" s="28">
        <f t="shared" si="283"/>
        <v>-137.82530222795029</v>
      </c>
      <c r="AI477" s="28">
        <f t="shared" si="284"/>
        <v>-89.999992640343905</v>
      </c>
      <c r="AJ477" s="28">
        <f t="shared" si="285"/>
        <v>61.83322192254208</v>
      </c>
      <c r="AK477" s="28">
        <f t="shared" si="286"/>
        <v>89.953606025041552</v>
      </c>
      <c r="AL477" s="29">
        <f t="shared" si="287"/>
        <v>-31.378806896752685</v>
      </c>
      <c r="AM477" s="28">
        <f t="shared" si="288"/>
        <v>-88.453909204748555</v>
      </c>
      <c r="AN477" s="28">
        <f t="shared" si="289"/>
        <v>-15.260476733411515</v>
      </c>
      <c r="AO477" s="28">
        <f t="shared" si="290"/>
        <v>-88.500295820050908</v>
      </c>
      <c r="AP477">
        <f t="shared" si="306"/>
        <v>23.609121289162623</v>
      </c>
      <c r="AQ477">
        <f t="shared" si="307"/>
        <v>-26.020599913279625</v>
      </c>
      <c r="AR477" s="28">
        <f t="shared" si="291"/>
        <v>-37.398405686749221</v>
      </c>
      <c r="AS477" s="30">
        <f t="shared" si="292"/>
        <v>-191.00059613473263</v>
      </c>
      <c r="AT477" s="28">
        <f t="shared" si="293"/>
        <v>14.752291000404723</v>
      </c>
      <c r="AU477" s="28">
        <f t="shared" si="294"/>
        <v>79.45706150617994</v>
      </c>
      <c r="AV477" s="29">
        <f t="shared" si="295"/>
        <v>-0.30265250101812669</v>
      </c>
      <c r="AW477" s="28">
        <f t="shared" si="296"/>
        <v>-15.037568852133891</v>
      </c>
      <c r="AX477" s="31">
        <f t="shared" si="297"/>
        <v>14.449638499386596</v>
      </c>
      <c r="AY477" s="28">
        <f t="shared" si="298"/>
        <v>64.419492654046053</v>
      </c>
      <c r="AZ477" s="8">
        <f t="shared" si="299"/>
        <v>-22.948767187362627</v>
      </c>
      <c r="BA477" s="8">
        <f t="shared" si="300"/>
        <v>-126.58110348068658</v>
      </c>
      <c r="BB477" s="8">
        <f t="shared" si="301"/>
        <v>53.418896519313421</v>
      </c>
      <c r="BD477" s="32">
        <f t="shared" si="302"/>
        <v>-23</v>
      </c>
      <c r="BE477" s="32">
        <f t="shared" si="303"/>
        <v>-127</v>
      </c>
      <c r="BF477" s="32">
        <f t="shared" si="304"/>
        <v>53</v>
      </c>
    </row>
    <row r="478" spans="22:58" x14ac:dyDescent="0.2">
      <c r="V478" s="27">
        <v>5.7400000000000597</v>
      </c>
      <c r="W478" s="32">
        <f t="shared" si="274"/>
        <v>5495408.7385770082</v>
      </c>
      <c r="X478">
        <f t="shared" si="308"/>
        <v>-2.0749887507672389</v>
      </c>
      <c r="Y478" s="28">
        <f t="shared" si="275"/>
        <v>-82.717501108902951</v>
      </c>
      <c r="Z478" s="28">
        <f t="shared" si="276"/>
        <v>-89.99580967626045</v>
      </c>
      <c r="AA478" s="28">
        <f t="shared" si="277"/>
        <v>51.877385395417292</v>
      </c>
      <c r="AB478" s="28">
        <f t="shared" si="278"/>
        <v>-89.854033285624851</v>
      </c>
      <c r="AC478" s="28">
        <f t="shared" si="279"/>
        <v>13.379262658076726</v>
      </c>
      <c r="AD478" s="28">
        <f t="shared" si="280"/>
        <v>77.625111525503925</v>
      </c>
      <c r="AE478" s="28">
        <f t="shared" si="281"/>
        <v>-19.535841806176165</v>
      </c>
      <c r="AF478" s="28">
        <f t="shared" si="282"/>
        <v>-102.22473143638139</v>
      </c>
      <c r="AG478" s="28">
        <f t="shared" si="305"/>
        <v>92.110410468749379</v>
      </c>
      <c r="AH478" s="28">
        <f t="shared" si="283"/>
        <v>-138.02530222795028</v>
      </c>
      <c r="AI478" s="28">
        <f t="shared" si="284"/>
        <v>-89.999992807870129</v>
      </c>
      <c r="AJ478" s="28">
        <f t="shared" si="285"/>
        <v>62.033221794383941</v>
      </c>
      <c r="AK478" s="28">
        <f t="shared" si="286"/>
        <v>89.954662080396545</v>
      </c>
      <c r="AL478" s="29">
        <f t="shared" si="287"/>
        <v>-31.578664600063149</v>
      </c>
      <c r="AM478" s="28">
        <f t="shared" si="288"/>
        <v>-88.489086024716329</v>
      </c>
      <c r="AN478" s="28">
        <f t="shared" si="289"/>
        <v>-15.460334564880107</v>
      </c>
      <c r="AO478" s="28">
        <f t="shared" si="290"/>
        <v>-88.534416752189912</v>
      </c>
      <c r="AP478">
        <f t="shared" si="306"/>
        <v>23.609121289162623</v>
      </c>
      <c r="AQ478">
        <f t="shared" si="307"/>
        <v>-26.020599913279625</v>
      </c>
      <c r="AR478" s="28">
        <f t="shared" si="291"/>
        <v>-37.407654995173274</v>
      </c>
      <c r="AS478" s="30">
        <f t="shared" si="292"/>
        <v>-190.75914818857132</v>
      </c>
      <c r="AT478" s="28">
        <f t="shared" si="293"/>
        <v>14.945742125812998</v>
      </c>
      <c r="AU478" s="28">
        <f t="shared" si="294"/>
        <v>79.691845074502055</v>
      </c>
      <c r="AV478" s="29">
        <f t="shared" si="295"/>
        <v>-0.31640860950615557</v>
      </c>
      <c r="AW478" s="28">
        <f t="shared" si="296"/>
        <v>-15.371446654692081</v>
      </c>
      <c r="AX478" s="31">
        <f t="shared" si="297"/>
        <v>14.629333516306843</v>
      </c>
      <c r="AY478" s="28">
        <f t="shared" si="298"/>
        <v>64.320398419809976</v>
      </c>
      <c r="AZ478" s="8">
        <f t="shared" si="299"/>
        <v>-22.778321478866431</v>
      </c>
      <c r="BA478" s="8">
        <f t="shared" si="300"/>
        <v>-126.43874976876134</v>
      </c>
      <c r="BB478" s="8">
        <f t="shared" si="301"/>
        <v>53.56125023123866</v>
      </c>
      <c r="BD478" s="32">
        <f t="shared" si="302"/>
        <v>-23</v>
      </c>
      <c r="BE478" s="32">
        <f t="shared" si="303"/>
        <v>-126</v>
      </c>
      <c r="BF478" s="32">
        <f t="shared" si="304"/>
        <v>54</v>
      </c>
    </row>
    <row r="479" spans="22:58" x14ac:dyDescent="0.2">
      <c r="V479" s="27">
        <v>5.7500000000000604</v>
      </c>
      <c r="W479" s="32">
        <f t="shared" si="274"/>
        <v>5623413.2519042809</v>
      </c>
      <c r="X479">
        <f t="shared" si="308"/>
        <v>-2.0749887507672389</v>
      </c>
      <c r="Y479" s="28">
        <f t="shared" si="275"/>
        <v>-82.917501107857476</v>
      </c>
      <c r="Z479" s="28">
        <f t="shared" si="276"/>
        <v>-89.995905059673518</v>
      </c>
      <c r="AA479" s="28">
        <f t="shared" si="277"/>
        <v>52.077384126802144</v>
      </c>
      <c r="AB479" s="28">
        <f t="shared" si="278"/>
        <v>-89.857355879802739</v>
      </c>
      <c r="AC479" s="28">
        <f t="shared" si="279"/>
        <v>13.57027614203464</v>
      </c>
      <c r="AD479" s="28">
        <f t="shared" si="280"/>
        <v>77.898403212520961</v>
      </c>
      <c r="AE479" s="28">
        <f t="shared" si="281"/>
        <v>-19.344829589787924</v>
      </c>
      <c r="AF479" s="28">
        <f t="shared" si="282"/>
        <v>-101.9548577269553</v>
      </c>
      <c r="AG479" s="28">
        <f t="shared" si="305"/>
        <v>92.110410468749379</v>
      </c>
      <c r="AH479" s="28">
        <f t="shared" si="283"/>
        <v>-138.22530222795029</v>
      </c>
      <c r="AI479" s="28">
        <f t="shared" si="284"/>
        <v>-89.999992971582998</v>
      </c>
      <c r="AJ479" s="28">
        <f t="shared" si="285"/>
        <v>62.233221671993881</v>
      </c>
      <c r="AK479" s="28">
        <f t="shared" si="286"/>
        <v>89.955694097026608</v>
      </c>
      <c r="AL479" s="29">
        <f t="shared" si="287"/>
        <v>-31.778528703427188</v>
      </c>
      <c r="AM479" s="28">
        <f t="shared" si="288"/>
        <v>-88.52346322342845</v>
      </c>
      <c r="AN479" s="28">
        <f t="shared" si="289"/>
        <v>-15.660198790634222</v>
      </c>
      <c r="AO479" s="28">
        <f t="shared" si="290"/>
        <v>-88.56776209798484</v>
      </c>
      <c r="AP479">
        <f t="shared" si="306"/>
        <v>23.609121289162623</v>
      </c>
      <c r="AQ479">
        <f t="shared" si="307"/>
        <v>-26.020599913279625</v>
      </c>
      <c r="AR479" s="28">
        <f t="shared" si="291"/>
        <v>-37.416507004539149</v>
      </c>
      <c r="AS479" s="30">
        <f t="shared" si="292"/>
        <v>-190.52261982494014</v>
      </c>
      <c r="AT479" s="28">
        <f t="shared" si="293"/>
        <v>15.139478767043178</v>
      </c>
      <c r="AU479" s="28">
        <f t="shared" si="294"/>
        <v>79.921622976246425</v>
      </c>
      <c r="AV479" s="29">
        <f t="shared" si="295"/>
        <v>-0.3307664748949436</v>
      </c>
      <c r="AW479" s="28">
        <f t="shared" si="296"/>
        <v>-15.711997487781339</v>
      </c>
      <c r="AX479" s="31">
        <f t="shared" si="297"/>
        <v>14.808712292148234</v>
      </c>
      <c r="AY479" s="28">
        <f t="shared" si="298"/>
        <v>64.209625488465093</v>
      </c>
      <c r="AZ479" s="8">
        <f t="shared" si="299"/>
        <v>-22.607794712390913</v>
      </c>
      <c r="BA479" s="8">
        <f t="shared" si="300"/>
        <v>-126.31299433647504</v>
      </c>
      <c r="BB479" s="8">
        <f t="shared" si="301"/>
        <v>53.687005663524957</v>
      </c>
      <c r="BD479" s="32">
        <f t="shared" si="302"/>
        <v>-23</v>
      </c>
      <c r="BE479" s="32">
        <f t="shared" si="303"/>
        <v>-126</v>
      </c>
      <c r="BF479" s="32">
        <f t="shared" si="304"/>
        <v>54</v>
      </c>
    </row>
    <row r="480" spans="22:58" x14ac:dyDescent="0.2">
      <c r="V480" s="27">
        <v>5.7600000000000602</v>
      </c>
      <c r="W480" s="32">
        <f t="shared" si="274"/>
        <v>5754399.3733723778</v>
      </c>
      <c r="X480">
        <f t="shared" si="308"/>
        <v>-2.0749887507672389</v>
      </c>
      <c r="Y480" s="28">
        <f t="shared" si="275"/>
        <v>-83.117501106859052</v>
      </c>
      <c r="Z480" s="28">
        <f t="shared" si="276"/>
        <v>-89.995998271895061</v>
      </c>
      <c r="AA480" s="28">
        <f t="shared" si="277"/>
        <v>52.277382915283738</v>
      </c>
      <c r="AB480" s="28">
        <f t="shared" si="278"/>
        <v>-89.860602843430556</v>
      </c>
      <c r="AC480" s="28">
        <f t="shared" si="279"/>
        <v>13.761676692370735</v>
      </c>
      <c r="AD480" s="28">
        <f t="shared" si="280"/>
        <v>78.166015254625506</v>
      </c>
      <c r="AE480" s="28">
        <f t="shared" si="281"/>
        <v>-19.153430249971812</v>
      </c>
      <c r="AF480" s="28">
        <f t="shared" si="282"/>
        <v>-101.69058586070011</v>
      </c>
      <c r="AG480" s="28">
        <f t="shared" si="305"/>
        <v>92.110410468749379</v>
      </c>
      <c r="AH480" s="28">
        <f t="shared" si="283"/>
        <v>-138.42530222795028</v>
      </c>
      <c r="AI480" s="28">
        <f t="shared" si="284"/>
        <v>-89.999993131569298</v>
      </c>
      <c r="AJ480" s="28">
        <f t="shared" si="285"/>
        <v>62.433221555112262</v>
      </c>
      <c r="AK480" s="28">
        <f t="shared" si="286"/>
        <v>89.956702622117916</v>
      </c>
      <c r="AL480" s="29">
        <f t="shared" si="287"/>
        <v>-31.978398919177636</v>
      </c>
      <c r="AM480" s="28">
        <f t="shared" si="288"/>
        <v>-88.557058929069257</v>
      </c>
      <c r="AN480" s="28">
        <f t="shared" si="289"/>
        <v>-15.860069123266278</v>
      </c>
      <c r="AO480" s="28">
        <f t="shared" si="290"/>
        <v>-88.600349438520638</v>
      </c>
      <c r="AP480">
        <f t="shared" si="306"/>
        <v>23.609121289162623</v>
      </c>
      <c r="AQ480">
        <f t="shared" si="307"/>
        <v>-26.020599913279625</v>
      </c>
      <c r="AR480" s="28">
        <f t="shared" si="291"/>
        <v>-37.424977997355093</v>
      </c>
      <c r="AS480" s="30">
        <f t="shared" si="292"/>
        <v>-190.29093529922073</v>
      </c>
      <c r="AT480" s="28">
        <f t="shared" si="293"/>
        <v>15.333488861753324</v>
      </c>
      <c r="AU480" s="28">
        <f t="shared" si="294"/>
        <v>80.146487463663377</v>
      </c>
      <c r="AV480" s="29">
        <f t="shared" si="295"/>
        <v>-0.34575030275426188</v>
      </c>
      <c r="AW480" s="28">
        <f t="shared" si="296"/>
        <v>-16.059305629935267</v>
      </c>
      <c r="AX480" s="31">
        <f t="shared" si="297"/>
        <v>14.987738558999062</v>
      </c>
      <c r="AY480" s="28">
        <f t="shared" si="298"/>
        <v>64.08718183372811</v>
      </c>
      <c r="AZ480" s="8">
        <f t="shared" si="299"/>
        <v>-22.437239438356031</v>
      </c>
      <c r="BA480" s="8">
        <f t="shared" si="300"/>
        <v>-126.20375346549262</v>
      </c>
      <c r="BB480" s="8">
        <f t="shared" si="301"/>
        <v>53.796246534507375</v>
      </c>
      <c r="BD480" s="32">
        <f t="shared" si="302"/>
        <v>-22</v>
      </c>
      <c r="BE480" s="32">
        <f t="shared" si="303"/>
        <v>-126</v>
      </c>
      <c r="BF480" s="32">
        <f t="shared" si="304"/>
        <v>54</v>
      </c>
    </row>
    <row r="481" spans="22:58" x14ac:dyDescent="0.2">
      <c r="V481" s="27">
        <v>5.77000000000006</v>
      </c>
      <c r="W481" s="32">
        <f t="shared" si="274"/>
        <v>5888436.5535567049</v>
      </c>
      <c r="X481">
        <f t="shared" si="308"/>
        <v>-2.0749887507672389</v>
      </c>
      <c r="Y481" s="28">
        <f t="shared" si="275"/>
        <v>-83.317501105905535</v>
      </c>
      <c r="Z481" s="28">
        <f t="shared" si="276"/>
        <v>-89.996089362347433</v>
      </c>
      <c r="AA481" s="28">
        <f t="shared" si="277"/>
        <v>52.477381758292296</v>
      </c>
      <c r="AB481" s="28">
        <f t="shared" si="278"/>
        <v>-89.863775898007901</v>
      </c>
      <c r="AC481" s="28">
        <f t="shared" si="279"/>
        <v>13.953448355679916</v>
      </c>
      <c r="AD481" s="28">
        <f t="shared" si="280"/>
        <v>78.428042816713727</v>
      </c>
      <c r="AE481" s="28">
        <f t="shared" si="281"/>
        <v>-18.961659742700554</v>
      </c>
      <c r="AF481" s="28">
        <f t="shared" si="282"/>
        <v>-101.43182244364159</v>
      </c>
      <c r="AG481" s="28">
        <f t="shared" si="305"/>
        <v>92.110410468749379</v>
      </c>
      <c r="AH481" s="28">
        <f t="shared" si="283"/>
        <v>-138.62530222795027</v>
      </c>
      <c r="AI481" s="28">
        <f t="shared" si="284"/>
        <v>-89.999993287913867</v>
      </c>
      <c r="AJ481" s="28">
        <f t="shared" si="285"/>
        <v>62.633221443491166</v>
      </c>
      <c r="AK481" s="28">
        <f t="shared" si="286"/>
        <v>89.957688190401342</v>
      </c>
      <c r="AL481" s="29">
        <f t="shared" si="287"/>
        <v>-32.17827497256085</v>
      </c>
      <c r="AM481" s="28">
        <f t="shared" si="288"/>
        <v>-88.589890862068486</v>
      </c>
      <c r="AN481" s="28">
        <f t="shared" si="289"/>
        <v>-16.059945288270576</v>
      </c>
      <c r="AO481" s="28">
        <f t="shared" si="290"/>
        <v>-88.632195959581011</v>
      </c>
      <c r="AP481">
        <f t="shared" si="306"/>
        <v>23.609121289162623</v>
      </c>
      <c r="AQ481">
        <f t="shared" si="307"/>
        <v>-26.020599913279625</v>
      </c>
      <c r="AR481" s="28">
        <f t="shared" si="291"/>
        <v>-37.433083655088133</v>
      </c>
      <c r="AS481" s="30">
        <f t="shared" si="292"/>
        <v>-190.0640184032226</v>
      </c>
      <c r="AT481" s="28">
        <f t="shared" si="293"/>
        <v>15.527760824212383</v>
      </c>
      <c r="AU481" s="28">
        <f t="shared" si="294"/>
        <v>80.366530040959859</v>
      </c>
      <c r="AV481" s="29">
        <f t="shared" si="295"/>
        <v>-0.36138508458473728</v>
      </c>
      <c r="AW481" s="28">
        <f t="shared" si="296"/>
        <v>-16.413453097138603</v>
      </c>
      <c r="AX481" s="31">
        <f t="shared" si="297"/>
        <v>15.166375739627645</v>
      </c>
      <c r="AY481" s="28">
        <f t="shared" si="298"/>
        <v>63.953076943821259</v>
      </c>
      <c r="AZ481" s="8">
        <f t="shared" si="299"/>
        <v>-22.266707915460486</v>
      </c>
      <c r="BA481" s="8">
        <f t="shared" si="300"/>
        <v>-126.11094145940135</v>
      </c>
      <c r="BB481" s="8">
        <f t="shared" si="301"/>
        <v>53.889058540598654</v>
      </c>
      <c r="BD481" s="32">
        <f t="shared" si="302"/>
        <v>-22</v>
      </c>
      <c r="BE481" s="32">
        <f t="shared" si="303"/>
        <v>-126</v>
      </c>
      <c r="BF481" s="32">
        <f t="shared" si="304"/>
        <v>54</v>
      </c>
    </row>
    <row r="482" spans="22:58" x14ac:dyDescent="0.2">
      <c r="V482" s="27">
        <v>5.7800000000000598</v>
      </c>
      <c r="W482" s="32">
        <f t="shared" si="274"/>
        <v>6025595.8607444111</v>
      </c>
      <c r="X482">
        <f t="shared" si="308"/>
        <v>-2.0749887507672389</v>
      </c>
      <c r="Y482" s="28">
        <f t="shared" si="275"/>
        <v>-83.517501104994949</v>
      </c>
      <c r="Z482" s="28">
        <f t="shared" si="276"/>
        <v>-89.996178379327958</v>
      </c>
      <c r="AA482" s="28">
        <f t="shared" si="277"/>
        <v>52.677380653373774</v>
      </c>
      <c r="AB482" s="28">
        <f t="shared" si="278"/>
        <v>-89.866876725852421</v>
      </c>
      <c r="AC482" s="28">
        <f t="shared" si="279"/>
        <v>14.145575775266121</v>
      </c>
      <c r="AD482" s="28">
        <f t="shared" si="280"/>
        <v>78.684580967143987</v>
      </c>
      <c r="AE482" s="28">
        <f t="shared" si="281"/>
        <v>-18.769533427122287</v>
      </c>
      <c r="AF482" s="28">
        <f t="shared" si="282"/>
        <v>-101.17847413803638</v>
      </c>
      <c r="AG482" s="28">
        <f t="shared" si="305"/>
        <v>92.110410468749379</v>
      </c>
      <c r="AH482" s="28">
        <f t="shared" si="283"/>
        <v>-138.82530222795026</v>
      </c>
      <c r="AI482" s="28">
        <f t="shared" si="284"/>
        <v>-89.999993440699598</v>
      </c>
      <c r="AJ482" s="28">
        <f t="shared" si="285"/>
        <v>62.833221336893857</v>
      </c>
      <c r="AK482" s="28">
        <f t="shared" si="286"/>
        <v>89.958651324435905</v>
      </c>
      <c r="AL482" s="29">
        <f t="shared" si="287"/>
        <v>-32.378156601158508</v>
      </c>
      <c r="AM482" s="28">
        <f t="shared" si="288"/>
        <v>-88.621976344057202</v>
      </c>
      <c r="AN482" s="28">
        <f t="shared" si="289"/>
        <v>-16.259827023465533</v>
      </c>
      <c r="AO482" s="28">
        <f t="shared" si="290"/>
        <v>-88.663318460320895</v>
      </c>
      <c r="AP482">
        <f t="shared" si="306"/>
        <v>23.609121289162623</v>
      </c>
      <c r="AQ482">
        <f t="shared" si="307"/>
        <v>-26.020599913279625</v>
      </c>
      <c r="AR482" s="28">
        <f t="shared" si="291"/>
        <v>-37.440839074704819</v>
      </c>
      <c r="AS482" s="30">
        <f t="shared" si="292"/>
        <v>-189.84179259835727</v>
      </c>
      <c r="AT482" s="28">
        <f t="shared" si="293"/>
        <v>15.722283529302565</v>
      </c>
      <c r="AU482" s="28">
        <f t="shared" si="294"/>
        <v>80.58184140102432</v>
      </c>
      <c r="AV482" s="29">
        <f t="shared" si="295"/>
        <v>-0.37769660670818167</v>
      </c>
      <c r="AW482" s="28">
        <f t="shared" si="296"/>
        <v>-16.774519379240274</v>
      </c>
      <c r="AX482" s="31">
        <f t="shared" si="297"/>
        <v>15.344586922594385</v>
      </c>
      <c r="AY482" s="28">
        <f t="shared" si="298"/>
        <v>63.807322021784046</v>
      </c>
      <c r="AZ482" s="8">
        <f t="shared" si="299"/>
        <v>-22.096252152110434</v>
      </c>
      <c r="BA482" s="8">
        <f t="shared" si="300"/>
        <v>-126.03447057657323</v>
      </c>
      <c r="BB482" s="8">
        <f t="shared" si="301"/>
        <v>53.965529423426773</v>
      </c>
      <c r="BD482" s="32">
        <f t="shared" si="302"/>
        <v>-22</v>
      </c>
      <c r="BE482" s="32">
        <f t="shared" si="303"/>
        <v>-126</v>
      </c>
      <c r="BF482" s="32">
        <f t="shared" si="304"/>
        <v>54</v>
      </c>
    </row>
    <row r="483" spans="22:58" x14ac:dyDescent="0.2">
      <c r="V483" s="27">
        <v>5.7900000000000604</v>
      </c>
      <c r="W483" s="32">
        <f t="shared" si="274"/>
        <v>6165950.0186156854</v>
      </c>
      <c r="X483">
        <f t="shared" si="308"/>
        <v>-2.0749887507672389</v>
      </c>
      <c r="Y483" s="28">
        <f t="shared" si="275"/>
        <v>-83.717501104125361</v>
      </c>
      <c r="Z483" s="28">
        <f t="shared" si="276"/>
        <v>-89.996265370034664</v>
      </c>
      <c r="AA483" s="28">
        <f t="shared" si="277"/>
        <v>52.877379598184547</v>
      </c>
      <c r="AB483" s="28">
        <f t="shared" si="278"/>
        <v>-89.869906970991408</v>
      </c>
      <c r="AC483" s="28">
        <f t="shared" si="279"/>
        <v>14.338044174004462</v>
      </c>
      <c r="AD483" s="28">
        <f t="shared" si="280"/>
        <v>78.935724562889831</v>
      </c>
      <c r="AE483" s="28">
        <f t="shared" si="281"/>
        <v>-18.577066082703585</v>
      </c>
      <c r="AF483" s="28">
        <f t="shared" si="282"/>
        <v>-100.93044777813624</v>
      </c>
      <c r="AG483" s="28">
        <f t="shared" si="305"/>
        <v>92.110410468749379</v>
      </c>
      <c r="AH483" s="28">
        <f t="shared" si="283"/>
        <v>-139.02530222795028</v>
      </c>
      <c r="AI483" s="28">
        <f t="shared" si="284"/>
        <v>-89.999993590007506</v>
      </c>
      <c r="AJ483" s="28">
        <f t="shared" si="285"/>
        <v>63.033221235094231</v>
      </c>
      <c r="AK483" s="28">
        <f t="shared" si="286"/>
        <v>89.959592534885815</v>
      </c>
      <c r="AL483" s="29">
        <f t="shared" si="287"/>
        <v>-32.578043554335025</v>
      </c>
      <c r="AM483" s="28">
        <f t="shared" si="288"/>
        <v>-88.653332306641218</v>
      </c>
      <c r="AN483" s="28">
        <f t="shared" si="289"/>
        <v>-16.459714078441692</v>
      </c>
      <c r="AO483" s="28">
        <f t="shared" si="290"/>
        <v>-88.693733361762909</v>
      </c>
      <c r="AP483">
        <f t="shared" si="306"/>
        <v>23.609121289162623</v>
      </c>
      <c r="AQ483">
        <f t="shared" si="307"/>
        <v>-26.020599913279625</v>
      </c>
      <c r="AR483" s="28">
        <f t="shared" si="291"/>
        <v>-37.448258785262276</v>
      </c>
      <c r="AS483" s="30">
        <f t="shared" si="292"/>
        <v>-189.62418113989915</v>
      </c>
      <c r="AT483" s="28">
        <f t="shared" si="293"/>
        <v>15.917046296808302</v>
      </c>
      <c r="AU483" s="28">
        <f t="shared" si="294"/>
        <v>80.792511367942851</v>
      </c>
      <c r="AV483" s="29">
        <f t="shared" si="295"/>
        <v>-0.39471145763136595</v>
      </c>
      <c r="AW483" s="28">
        <f t="shared" si="296"/>
        <v>-17.142581164133105</v>
      </c>
      <c r="AX483" s="31">
        <f t="shared" si="297"/>
        <v>15.522334839176935</v>
      </c>
      <c r="AY483" s="28">
        <f t="shared" si="298"/>
        <v>63.649930203809745</v>
      </c>
      <c r="AZ483" s="8">
        <f t="shared" si="299"/>
        <v>-21.925923946085341</v>
      </c>
      <c r="BA483" s="8">
        <f t="shared" si="300"/>
        <v>-125.9742509360894</v>
      </c>
      <c r="BB483" s="8">
        <f t="shared" si="301"/>
        <v>54.025749063910595</v>
      </c>
      <c r="BD483" s="32">
        <f t="shared" si="302"/>
        <v>-22</v>
      </c>
      <c r="BE483" s="32">
        <f t="shared" si="303"/>
        <v>-126</v>
      </c>
      <c r="BF483" s="32">
        <f t="shared" si="304"/>
        <v>54</v>
      </c>
    </row>
    <row r="484" spans="22:58" x14ac:dyDescent="0.2">
      <c r="V484" s="27">
        <v>5.8000000000000602</v>
      </c>
      <c r="W484" s="32">
        <f t="shared" si="274"/>
        <v>6309573.444802816</v>
      </c>
      <c r="X484">
        <f t="shared" si="308"/>
        <v>-2.0749887507672389</v>
      </c>
      <c r="Y484" s="28">
        <f t="shared" si="275"/>
        <v>-83.91750110329491</v>
      </c>
      <c r="Z484" s="28">
        <f t="shared" si="276"/>
        <v>-89.996350380591153</v>
      </c>
      <c r="AA484" s="28">
        <f t="shared" si="277"/>
        <v>53.077378590486397</v>
      </c>
      <c r="AB484" s="28">
        <f t="shared" si="278"/>
        <v>-89.872868240033071</v>
      </c>
      <c r="AC484" s="28">
        <f t="shared" si="279"/>
        <v>14.530839337234696</v>
      </c>
      <c r="AD484" s="28">
        <f t="shared" si="280"/>
        <v>79.181568143034227</v>
      </c>
      <c r="AE484" s="28">
        <f t="shared" si="281"/>
        <v>-18.38427192634105</v>
      </c>
      <c r="AF484" s="28">
        <f t="shared" si="282"/>
        <v>-100.68765047759</v>
      </c>
      <c r="AG484" s="28">
        <f t="shared" si="305"/>
        <v>92.110410468749379</v>
      </c>
      <c r="AH484" s="28">
        <f t="shared" si="283"/>
        <v>-139.22530222795027</v>
      </c>
      <c r="AI484" s="28">
        <f t="shared" si="284"/>
        <v>-89.999993735916746</v>
      </c>
      <c r="AJ484" s="28">
        <f t="shared" si="285"/>
        <v>63.233221137876328</v>
      </c>
      <c r="AK484" s="28">
        <f t="shared" si="286"/>
        <v>89.960512320791295</v>
      </c>
      <c r="AL484" s="29">
        <f t="shared" si="287"/>
        <v>-32.777935592709717</v>
      </c>
      <c r="AM484" s="28">
        <f t="shared" si="288"/>
        <v>-88.683975299995353</v>
      </c>
      <c r="AN484" s="28">
        <f t="shared" si="289"/>
        <v>-16.659606214034277</v>
      </c>
      <c r="AO484" s="28">
        <f t="shared" si="290"/>
        <v>-88.723456715120804</v>
      </c>
      <c r="AP484">
        <f t="shared" si="306"/>
        <v>23.609121289162623</v>
      </c>
      <c r="AQ484">
        <f t="shared" si="307"/>
        <v>-26.020599913279625</v>
      </c>
      <c r="AR484" s="28">
        <f t="shared" si="291"/>
        <v>-37.455356764492329</v>
      </c>
      <c r="AS484" s="30">
        <f t="shared" si="292"/>
        <v>-189.4111071927108</v>
      </c>
      <c r="AT484" s="28">
        <f t="shared" si="293"/>
        <v>16.112038876011571</v>
      </c>
      <c r="AU484" s="28">
        <f t="shared" si="294"/>
        <v>80.998628844984523</v>
      </c>
      <c r="AV484" s="29">
        <f t="shared" si="295"/>
        <v>-0.41245703371470266</v>
      </c>
      <c r="AW484" s="28">
        <f t="shared" si="296"/>
        <v>-17.517712049760235</v>
      </c>
      <c r="AX484" s="31">
        <f t="shared" si="297"/>
        <v>15.699581842296869</v>
      </c>
      <c r="AY484" s="28">
        <f t="shared" si="298"/>
        <v>63.480916795224289</v>
      </c>
      <c r="AZ484" s="8">
        <f t="shared" si="299"/>
        <v>-21.75577492219546</v>
      </c>
      <c r="BA484" s="8">
        <f t="shared" si="300"/>
        <v>-125.93019039748651</v>
      </c>
      <c r="BB484" s="8">
        <f t="shared" si="301"/>
        <v>54.069809602513487</v>
      </c>
      <c r="BD484" s="32">
        <f t="shared" si="302"/>
        <v>-22</v>
      </c>
      <c r="BE484" s="32">
        <f t="shared" si="303"/>
        <v>-126</v>
      </c>
      <c r="BF484" s="32">
        <f t="shared" si="304"/>
        <v>54</v>
      </c>
    </row>
    <row r="485" spans="22:58" x14ac:dyDescent="0.2">
      <c r="V485" s="27">
        <v>5.81000000000006</v>
      </c>
      <c r="W485" s="32">
        <f t="shared" si="274"/>
        <v>6456542.2903474588</v>
      </c>
      <c r="X485">
        <f t="shared" si="308"/>
        <v>-2.0749887507672389</v>
      </c>
      <c r="Y485" s="28">
        <f t="shared" si="275"/>
        <v>-84.117501102501834</v>
      </c>
      <c r="Z485" s="28">
        <f t="shared" si="276"/>
        <v>-89.996433456071131</v>
      </c>
      <c r="AA485" s="28">
        <f t="shared" si="277"/>
        <v>53.277377628141913</v>
      </c>
      <c r="AB485" s="28">
        <f t="shared" si="278"/>
        <v>-89.875762103018147</v>
      </c>
      <c r="AC485" s="28">
        <f t="shared" si="279"/>
        <v>14.723947595736115</v>
      </c>
      <c r="AD485" s="28">
        <f t="shared" si="280"/>
        <v>79.422205830230411</v>
      </c>
      <c r="AE485" s="28">
        <f t="shared" si="281"/>
        <v>-18.191164629391039</v>
      </c>
      <c r="AF485" s="28">
        <f t="shared" si="282"/>
        <v>-100.44998972885887</v>
      </c>
      <c r="AG485" s="28">
        <f t="shared" si="305"/>
        <v>92.110410468749379</v>
      </c>
      <c r="AH485" s="28">
        <f t="shared" si="283"/>
        <v>-139.42530222795025</v>
      </c>
      <c r="AI485" s="28">
        <f t="shared" si="284"/>
        <v>-89.999993878504696</v>
      </c>
      <c r="AJ485" s="28">
        <f t="shared" si="285"/>
        <v>63.433221045033939</v>
      </c>
      <c r="AK485" s="28">
        <f t="shared" si="286"/>
        <v>89.961411169833113</v>
      </c>
      <c r="AL485" s="29">
        <f t="shared" si="287"/>
        <v>-32.977832487652549</v>
      </c>
      <c r="AM485" s="28">
        <f t="shared" si="288"/>
        <v>-88.713921501280666</v>
      </c>
      <c r="AN485" s="28">
        <f t="shared" si="289"/>
        <v>-16.859503201819486</v>
      </c>
      <c r="AO485" s="28">
        <f t="shared" si="290"/>
        <v>-88.752504209952249</v>
      </c>
      <c r="AP485">
        <f t="shared" si="306"/>
        <v>23.609121289162623</v>
      </c>
      <c r="AQ485">
        <f t="shared" si="307"/>
        <v>-26.020599913279625</v>
      </c>
      <c r="AR485" s="28">
        <f t="shared" si="291"/>
        <v>-37.462146455327527</v>
      </c>
      <c r="AS485" s="30">
        <f t="shared" si="292"/>
        <v>-189.20249393881113</v>
      </c>
      <c r="AT485" s="28">
        <f t="shared" si="293"/>
        <v>16.307251430610101</v>
      </c>
      <c r="AU485" s="28">
        <f t="shared" si="294"/>
        <v>81.200281767743689</v>
      </c>
      <c r="AV485" s="29">
        <f t="shared" si="295"/>
        <v>-0.43096154296963241</v>
      </c>
      <c r="AW485" s="28">
        <f t="shared" si="296"/>
        <v>-17.89998224408567</v>
      </c>
      <c r="AX485" s="31">
        <f t="shared" si="297"/>
        <v>15.876289887640469</v>
      </c>
      <c r="AY485" s="28">
        <f t="shared" si="298"/>
        <v>63.300299523658019</v>
      </c>
      <c r="AZ485" s="8">
        <f t="shared" si="299"/>
        <v>-21.58585656768706</v>
      </c>
      <c r="BA485" s="8">
        <f t="shared" si="300"/>
        <v>-125.9021944151531</v>
      </c>
      <c r="BB485" s="8">
        <f t="shared" si="301"/>
        <v>54.097805584846895</v>
      </c>
      <c r="BD485" s="32">
        <f t="shared" si="302"/>
        <v>-22</v>
      </c>
      <c r="BE485" s="32">
        <f t="shared" si="303"/>
        <v>-126</v>
      </c>
      <c r="BF485" s="32">
        <f t="shared" si="304"/>
        <v>54</v>
      </c>
    </row>
    <row r="486" spans="22:58" x14ac:dyDescent="0.2">
      <c r="V486" s="27">
        <v>5.8200000000000598</v>
      </c>
      <c r="W486" s="32">
        <f t="shared" si="274"/>
        <v>6606934.4800768839</v>
      </c>
      <c r="X486">
        <f t="shared" si="308"/>
        <v>-2.0749887507672389</v>
      </c>
      <c r="Y486" s="28">
        <f t="shared" si="275"/>
        <v>-84.317501101744455</v>
      </c>
      <c r="Z486" s="28">
        <f t="shared" si="276"/>
        <v>-89.996514640522335</v>
      </c>
      <c r="AA486" s="28">
        <f t="shared" si="277"/>
        <v>53.477376709109869</v>
      </c>
      <c r="AB486" s="28">
        <f t="shared" si="278"/>
        <v>-89.878590094252004</v>
      </c>
      <c r="AC486" s="28">
        <f t="shared" si="279"/>
        <v>14.917355808828665</v>
      </c>
      <c r="AD486" s="28">
        <f t="shared" si="280"/>
        <v>79.65773123975822</v>
      </c>
      <c r="AE486" s="28">
        <f t="shared" si="281"/>
        <v>-17.997757334573151</v>
      </c>
      <c r="AF486" s="28">
        <f t="shared" si="282"/>
        <v>-100.21737349501612</v>
      </c>
      <c r="AG486" s="28">
        <f t="shared" si="305"/>
        <v>92.110410468749379</v>
      </c>
      <c r="AH486" s="28">
        <f t="shared" si="283"/>
        <v>-139.62530222795027</v>
      </c>
      <c r="AI486" s="28">
        <f t="shared" si="284"/>
        <v>-89.99999401784693</v>
      </c>
      <c r="AJ486" s="28">
        <f t="shared" si="285"/>
        <v>63.63322095637016</v>
      </c>
      <c r="AK486" s="28">
        <f t="shared" si="286"/>
        <v>89.962289558591152</v>
      </c>
      <c r="AL486" s="29">
        <f t="shared" si="287"/>
        <v>-33.177734020802291</v>
      </c>
      <c r="AM486" s="28">
        <f t="shared" si="288"/>
        <v>-88.743186722887955</v>
      </c>
      <c r="AN486" s="28">
        <f t="shared" si="289"/>
        <v>-17.059404823633024</v>
      </c>
      <c r="AO486" s="28">
        <f t="shared" si="290"/>
        <v>-88.780891182143733</v>
      </c>
      <c r="AP486">
        <f t="shared" si="306"/>
        <v>23.609121289162623</v>
      </c>
      <c r="AQ486">
        <f t="shared" si="307"/>
        <v>-26.020599913279625</v>
      </c>
      <c r="AR486" s="28">
        <f t="shared" si="291"/>
        <v>-37.468640782323178</v>
      </c>
      <c r="AS486" s="30">
        <f t="shared" si="292"/>
        <v>-188.99826467715985</v>
      </c>
      <c r="AT486" s="28">
        <f t="shared" si="293"/>
        <v>16.502674523971969</v>
      </c>
      <c r="AU486" s="28">
        <f t="shared" si="294"/>
        <v>81.397557062138262</v>
      </c>
      <c r="AV486" s="29">
        <f t="shared" si="295"/>
        <v>-0.45025400680146688</v>
      </c>
      <c r="AW486" s="28">
        <f t="shared" si="296"/>
        <v>-18.289458253252032</v>
      </c>
      <c r="AX486" s="31">
        <f t="shared" si="297"/>
        <v>16.052420517170503</v>
      </c>
      <c r="AY486" s="28">
        <f t="shared" si="298"/>
        <v>63.108098808886226</v>
      </c>
      <c r="AZ486" s="8">
        <f t="shared" si="299"/>
        <v>-21.416220265152674</v>
      </c>
      <c r="BA486" s="8">
        <f t="shared" si="300"/>
        <v>-125.89016586827363</v>
      </c>
      <c r="BB486" s="8">
        <f t="shared" si="301"/>
        <v>54.109834131726373</v>
      </c>
      <c r="BD486" s="32">
        <f t="shared" si="302"/>
        <v>-21</v>
      </c>
      <c r="BE486" s="32">
        <f t="shared" si="303"/>
        <v>-126</v>
      </c>
      <c r="BF486" s="32">
        <f t="shared" si="304"/>
        <v>54</v>
      </c>
    </row>
    <row r="487" spans="22:58" x14ac:dyDescent="0.2">
      <c r="V487" s="27">
        <v>5.8300000000000596</v>
      </c>
      <c r="W487" s="32">
        <f t="shared" si="274"/>
        <v>6760829.7539207507</v>
      </c>
      <c r="X487">
        <f t="shared" si="308"/>
        <v>-2.0749887507672389</v>
      </c>
      <c r="Y487" s="28">
        <f t="shared" si="275"/>
        <v>-84.517501101021125</v>
      </c>
      <c r="Z487" s="28">
        <f t="shared" si="276"/>
        <v>-89.996593976989828</v>
      </c>
      <c r="AA487" s="28">
        <f t="shared" si="277"/>
        <v>53.677375831440877</v>
      </c>
      <c r="AB487" s="28">
        <f t="shared" si="278"/>
        <v>-89.881353713117875</v>
      </c>
      <c r="AC487" s="28">
        <f t="shared" si="279"/>
        <v>15.111051347640434</v>
      </c>
      <c r="AD487" s="28">
        <f t="shared" si="280"/>
        <v>79.888237395810322</v>
      </c>
      <c r="AE487" s="28">
        <f t="shared" si="281"/>
        <v>-17.804062672707047</v>
      </c>
      <c r="AF487" s="28">
        <f t="shared" si="282"/>
        <v>-99.989710294297382</v>
      </c>
      <c r="AG487" s="28">
        <f t="shared" si="305"/>
        <v>92.110410468749379</v>
      </c>
      <c r="AH487" s="28">
        <f t="shared" si="283"/>
        <v>-139.82530222795023</v>
      </c>
      <c r="AI487" s="28">
        <f t="shared" si="284"/>
        <v>-89.999994154017372</v>
      </c>
      <c r="AJ487" s="28">
        <f t="shared" si="285"/>
        <v>63.833220871696881</v>
      </c>
      <c r="AK487" s="28">
        <f t="shared" si="286"/>
        <v>89.963147952797101</v>
      </c>
      <c r="AL487" s="29">
        <f t="shared" si="287"/>
        <v>-33.377639983606208</v>
      </c>
      <c r="AM487" s="28">
        <f t="shared" si="288"/>
        <v>-88.771786420509912</v>
      </c>
      <c r="AN487" s="28">
        <f t="shared" si="289"/>
        <v>-17.259310871110181</v>
      </c>
      <c r="AO487" s="28">
        <f t="shared" si="290"/>
        <v>-88.808632621730183</v>
      </c>
      <c r="AP487">
        <f t="shared" si="306"/>
        <v>23.609121289162623</v>
      </c>
      <c r="AQ487">
        <f t="shared" si="307"/>
        <v>-26.020599913279625</v>
      </c>
      <c r="AR487" s="28">
        <f t="shared" si="291"/>
        <v>-37.47485216793423</v>
      </c>
      <c r="AS487" s="30">
        <f t="shared" si="292"/>
        <v>-188.79834291602756</v>
      </c>
      <c r="AT487" s="28">
        <f t="shared" si="293"/>
        <v>16.698299104737899</v>
      </c>
      <c r="AU487" s="28">
        <f t="shared" si="294"/>
        <v>81.590540606974258</v>
      </c>
      <c r="AV487" s="29">
        <f t="shared" si="295"/>
        <v>-0.47036425950783423</v>
      </c>
      <c r="AW487" s="28">
        <f t="shared" si="296"/>
        <v>-18.686202558243835</v>
      </c>
      <c r="AX487" s="31">
        <f t="shared" si="297"/>
        <v>16.227934845230063</v>
      </c>
      <c r="AY487" s="28">
        <f t="shared" si="298"/>
        <v>62.904338048730423</v>
      </c>
      <c r="AZ487" s="8">
        <f t="shared" si="299"/>
        <v>-21.246917322704167</v>
      </c>
      <c r="BA487" s="8">
        <f t="shared" si="300"/>
        <v>-125.89400486729714</v>
      </c>
      <c r="BB487" s="8">
        <f t="shared" si="301"/>
        <v>54.105995132702859</v>
      </c>
      <c r="BD487" s="32">
        <f t="shared" si="302"/>
        <v>-21</v>
      </c>
      <c r="BE487" s="32">
        <f t="shared" si="303"/>
        <v>-126</v>
      </c>
      <c r="BF487" s="32">
        <f t="shared" si="304"/>
        <v>54</v>
      </c>
    </row>
    <row r="488" spans="22:58" x14ac:dyDescent="0.2">
      <c r="V488" s="27">
        <v>5.8400000000000603</v>
      </c>
      <c r="W488" s="32">
        <f t="shared" si="274"/>
        <v>6918309.7091903305</v>
      </c>
      <c r="X488">
        <f t="shared" si="308"/>
        <v>-2.0749887507672389</v>
      </c>
      <c r="Y488" s="28">
        <f t="shared" si="275"/>
        <v>-84.717501100330395</v>
      </c>
      <c r="Z488" s="28">
        <f t="shared" si="276"/>
        <v>-89.996671507538849</v>
      </c>
      <c r="AA488" s="28">
        <f t="shared" si="277"/>
        <v>53.877374993273364</v>
      </c>
      <c r="AB488" s="28">
        <f t="shared" si="278"/>
        <v>-89.884054424871607</v>
      </c>
      <c r="AC488" s="28">
        <f t="shared" si="279"/>
        <v>15.305022078576993</v>
      </c>
      <c r="AD488" s="28">
        <f t="shared" si="280"/>
        <v>80.113816654648176</v>
      </c>
      <c r="AE488" s="28">
        <f t="shared" si="281"/>
        <v>-17.610092779247271</v>
      </c>
      <c r="AF488" s="28">
        <f t="shared" si="282"/>
        <v>-99.766909277762281</v>
      </c>
      <c r="AG488" s="28">
        <f t="shared" si="305"/>
        <v>92.110410468749379</v>
      </c>
      <c r="AH488" s="28">
        <f t="shared" si="283"/>
        <v>-140.02530222795025</v>
      </c>
      <c r="AI488" s="28">
        <f t="shared" si="284"/>
        <v>-89.999994287088171</v>
      </c>
      <c r="AJ488" s="28">
        <f t="shared" si="285"/>
        <v>64.033220790834562</v>
      </c>
      <c r="AK488" s="28">
        <f t="shared" si="286"/>
        <v>89.963986807581392</v>
      </c>
      <c r="AL488" s="29">
        <f t="shared" si="287"/>
        <v>-33.577550176880358</v>
      </c>
      <c r="AM488" s="28">
        <f t="shared" si="288"/>
        <v>-88.799735701044995</v>
      </c>
      <c r="AN488" s="28">
        <f t="shared" si="289"/>
        <v>-17.459221145246666</v>
      </c>
      <c r="AO488" s="28">
        <f t="shared" si="290"/>
        <v>-88.835743180551773</v>
      </c>
      <c r="AP488">
        <f t="shared" si="306"/>
        <v>23.609121289162623</v>
      </c>
      <c r="AQ488">
        <f t="shared" si="307"/>
        <v>-26.020599913279625</v>
      </c>
      <c r="AR488" s="28">
        <f t="shared" si="291"/>
        <v>-37.480792548610943</v>
      </c>
      <c r="AS488" s="30">
        <f t="shared" si="292"/>
        <v>-188.60265245831405</v>
      </c>
      <c r="AT488" s="28">
        <f t="shared" si="293"/>
        <v>16.894116492780075</v>
      </c>
      <c r="AU488" s="28">
        <f t="shared" si="294"/>
        <v>81.779317200798431</v>
      </c>
      <c r="AV488" s="29">
        <f t="shared" si="295"/>
        <v>-0.49132294533730742</v>
      </c>
      <c r="AW488" s="28">
        <f t="shared" si="296"/>
        <v>-19.090273280477298</v>
      </c>
      <c r="AX488" s="31">
        <f t="shared" si="297"/>
        <v>16.402793547442766</v>
      </c>
      <c r="AY488" s="28">
        <f t="shared" si="298"/>
        <v>62.689043920321133</v>
      </c>
      <c r="AZ488" s="8">
        <f t="shared" si="299"/>
        <v>-21.077999001168177</v>
      </c>
      <c r="BA488" s="8">
        <f t="shared" si="300"/>
        <v>-125.91360853799293</v>
      </c>
      <c r="BB488" s="8">
        <f t="shared" si="301"/>
        <v>54.086391462007072</v>
      </c>
      <c r="BD488" s="32">
        <f t="shared" si="302"/>
        <v>-21</v>
      </c>
      <c r="BE488" s="32">
        <f t="shared" si="303"/>
        <v>-126</v>
      </c>
      <c r="BF488" s="32">
        <f t="shared" si="304"/>
        <v>54</v>
      </c>
    </row>
    <row r="489" spans="22:58" x14ac:dyDescent="0.2">
      <c r="V489" s="27">
        <v>5.85000000000006</v>
      </c>
      <c r="W489" s="32">
        <f t="shared" ref="W489:W552" si="309">10*10^V489</f>
        <v>7079457.8438423667</v>
      </c>
      <c r="X489">
        <f t="shared" si="308"/>
        <v>-2.0749887507672389</v>
      </c>
      <c r="Y489" s="28">
        <f t="shared" ref="Y489:Y552" si="310">20*LOG(1/SQRT((W489/fp)^2+1))</f>
        <v>-84.91750109967073</v>
      </c>
      <c r="Z489" s="28">
        <f t="shared" ref="Z489:Z552" si="311">-180/PI()*ATAN(W489/fp)</f>
        <v>-89.996747273277123</v>
      </c>
      <c r="AA489" s="28">
        <f t="shared" ref="AA489:AA552" si="312">20*LOG(SQRT((W489/fzRHP)^2+1))</f>
        <v>54.077374192829446</v>
      </c>
      <c r="AB489" s="28">
        <f t="shared" ref="AB489:AB552" si="313">-180/PI()*ATAN(W489/fzRHP)</f>
        <v>-89.886693661418278</v>
      </c>
      <c r="AC489" s="28">
        <f t="shared" ref="AC489:AC552" si="314">20*LOG(SQRT((W489/fzESR)^2+1))</f>
        <v>15.499256347023376</v>
      </c>
      <c r="AD489" s="28">
        <f t="shared" ref="AD489:AD552" si="315">180/PI()*ATAN(W489/fzESR)</f>
        <v>80.334560634275491</v>
      </c>
      <c r="AE489" s="28">
        <f t="shared" ref="AE489:AE552" si="316">X489+Y489+AA489+AC489</f>
        <v>-17.415859310585141</v>
      </c>
      <c r="AF489" s="28">
        <f t="shared" ref="AF489:AF552" si="317">Z489+AB489+AD489</f>
        <v>-99.548880300419896</v>
      </c>
      <c r="AG489" s="28">
        <f t="shared" si="305"/>
        <v>92.110410468749379</v>
      </c>
      <c r="AH489" s="28">
        <f t="shared" ref="AH489:AH552" si="318">20*LOG(1/SQRT((W489/fp_comp1)^2+1))</f>
        <v>-140.22530222795024</v>
      </c>
      <c r="AI489" s="28">
        <f t="shared" ref="AI489:AI552" si="319">-180/PI()*ATAN(W489/fp_comp1)</f>
        <v>-89.999994417129926</v>
      </c>
      <c r="AJ489" s="28">
        <f t="shared" ref="AJ489:AJ552" si="320">20*LOG(SQRT((W489/fz_comp)^2+1))</f>
        <v>64.233220713611615</v>
      </c>
      <c r="AK489" s="28">
        <f t="shared" ref="AK489:AK552" si="321">180/PI()*ATAN(W489/fz_comp)</f>
        <v>89.964806567714504</v>
      </c>
      <c r="AL489" s="29">
        <f t="shared" ref="AL489:AL552" si="322">20*LOG(1/SQRT((W489/fp_comp2)^2+1))</f>
        <v>-33.777464410389342</v>
      </c>
      <c r="AM489" s="28">
        <f t="shared" ref="AM489:AM552" si="323">-180/PI()*ATAN(W489/fp_comp2)</f>
        <v>-88.827049330335655</v>
      </c>
      <c r="AN489" s="28">
        <f t="shared" ref="AN489:AN552" si="324">AG489+AH489+AJ489+AL489</f>
        <v>-17.659135455978586</v>
      </c>
      <c r="AO489" s="28">
        <f t="shared" ref="AO489:AO552" si="325">AI489+AK489+AM489</f>
        <v>-88.862237179751077</v>
      </c>
      <c r="AP489">
        <f t="shared" si="306"/>
        <v>23.609121289162623</v>
      </c>
      <c r="AQ489">
        <f t="shared" si="307"/>
        <v>-26.020599913279625</v>
      </c>
      <c r="AR489" s="28">
        <f t="shared" ref="AR489:AR552" si="326">AE489+AN489+AP489+AQ489</f>
        <v>-37.486473390680729</v>
      </c>
      <c r="AS489" s="30">
        <f t="shared" ref="AS489:AS552" si="327">AF489+AO489</f>
        <v>-188.41111748017096</v>
      </c>
      <c r="AT489" s="28">
        <f t="shared" ref="AT489:AT552" si="328">20*LOG(SQRT((W489/fz_ff)^2+1))</f>
        <v>17.090118365523757</v>
      </c>
      <c r="AU489" s="28">
        <f t="shared" ref="AU489:AU552" si="329">180/PI()*ATAN(W489/fz_ff)</f>
        <v>81.963970532772066</v>
      </c>
      <c r="AV489" s="29">
        <f t="shared" ref="AV489:AV552" si="330">20*LOG(1/SQRT((W489/fp_ff)^2+1))</f>
        <v>-0.5131615129079008</v>
      </c>
      <c r="AW489" s="28">
        <f t="shared" ref="AW489:AW552" si="331">-180/PI()*ATAN(W489/fp_ff)</f>
        <v>-19.501723836848786</v>
      </c>
      <c r="AX489" s="31">
        <f t="shared" ref="AX489:AX552" si="332">AT489+AV489</f>
        <v>16.576956852615858</v>
      </c>
      <c r="AY489" s="28">
        <f t="shared" ref="AY489:AY552" si="333">AU489+AW489</f>
        <v>62.462246695923284</v>
      </c>
      <c r="AZ489" s="8">
        <f t="shared" ref="AZ489:AZ552" si="334">AR489+AX489</f>
        <v>-20.909516538064871</v>
      </c>
      <c r="BA489" s="8">
        <f t="shared" ref="BA489:BA552" si="335">AS489+AY489</f>
        <v>-125.94887078424767</v>
      </c>
      <c r="BB489" s="8">
        <f t="shared" ref="BB489:BB552" si="336">BA489+180</f>
        <v>54.051129215752326</v>
      </c>
      <c r="BD489" s="32">
        <f t="shared" ref="BD489:BD552" si="337">ROUND(AZ489,0)</f>
        <v>-21</v>
      </c>
      <c r="BE489" s="32">
        <f t="shared" ref="BE489:BE552" si="338">ROUND(BA489,0)</f>
        <v>-126</v>
      </c>
      <c r="BF489" s="32">
        <f t="shared" ref="BF489:BF552" si="339">ROUND(BB489,0)</f>
        <v>54</v>
      </c>
    </row>
    <row r="490" spans="22:58" x14ac:dyDescent="0.2">
      <c r="V490" s="27">
        <v>5.8600000000000598</v>
      </c>
      <c r="W490" s="32">
        <f t="shared" si="309"/>
        <v>7244359.600750911</v>
      </c>
      <c r="X490">
        <f t="shared" si="308"/>
        <v>-2.0749887507672389</v>
      </c>
      <c r="Y490" s="28">
        <f t="shared" si="310"/>
        <v>-85.117501099040766</v>
      </c>
      <c r="Z490" s="28">
        <f t="shared" si="311"/>
        <v>-89.99682131437666</v>
      </c>
      <c r="AA490" s="28">
        <f t="shared" si="312"/>
        <v>54.277373428411295</v>
      </c>
      <c r="AB490" s="28">
        <f t="shared" si="313"/>
        <v>-89.88927282207122</v>
      </c>
      <c r="AC490" s="28">
        <f t="shared" si="314"/>
        <v>15.693742961306407</v>
      </c>
      <c r="AD490" s="28">
        <f t="shared" si="315"/>
        <v>80.55056015028606</v>
      </c>
      <c r="AE490" s="28">
        <f t="shared" si="316"/>
        <v>-17.221373460090298</v>
      </c>
      <c r="AF490" s="28">
        <f t="shared" si="317"/>
        <v>-99.335533986161806</v>
      </c>
      <c r="AG490" s="28">
        <f t="shared" si="305"/>
        <v>92.110410468749379</v>
      </c>
      <c r="AH490" s="28">
        <f t="shared" si="318"/>
        <v>-140.42530222795025</v>
      </c>
      <c r="AI490" s="28">
        <f t="shared" si="319"/>
        <v>-89.999994544211575</v>
      </c>
      <c r="AJ490" s="28">
        <f t="shared" si="320"/>
        <v>64.433220639864302</v>
      </c>
      <c r="AK490" s="28">
        <f t="shared" si="321"/>
        <v>89.965607667842761</v>
      </c>
      <c r="AL490" s="29">
        <f t="shared" si="322"/>
        <v>-33.977382502445145</v>
      </c>
      <c r="AM490" s="28">
        <f t="shared" si="323"/>
        <v>-88.853741740743956</v>
      </c>
      <c r="AN490" s="28">
        <f t="shared" si="324"/>
        <v>-17.859053621781719</v>
      </c>
      <c r="AO490" s="28">
        <f t="shared" si="325"/>
        <v>-88.88812861711277</v>
      </c>
      <c r="AP490">
        <f t="shared" si="306"/>
        <v>23.609121289162623</v>
      </c>
      <c r="AQ490">
        <f t="shared" si="307"/>
        <v>-26.020599913279625</v>
      </c>
      <c r="AR490" s="28">
        <f t="shared" si="326"/>
        <v>-37.491905705989019</v>
      </c>
      <c r="AS490" s="30">
        <f t="shared" si="327"/>
        <v>-188.22366260327459</v>
      </c>
      <c r="AT490" s="28">
        <f t="shared" si="328"/>
        <v>17.286296744636992</v>
      </c>
      <c r="AU490" s="28">
        <f t="shared" si="329"/>
        <v>82.144583157310919</v>
      </c>
      <c r="AV490" s="29">
        <f t="shared" si="330"/>
        <v>-0.53591220678162421</v>
      </c>
      <c r="AW490" s="28">
        <f t="shared" si="331"/>
        <v>-19.920602584895867</v>
      </c>
      <c r="AX490" s="31">
        <f t="shared" si="332"/>
        <v>16.750384537855368</v>
      </c>
      <c r="AY490" s="28">
        <f t="shared" si="333"/>
        <v>62.223980572415051</v>
      </c>
      <c r="AZ490" s="8">
        <f t="shared" si="334"/>
        <v>-20.741521168133652</v>
      </c>
      <c r="BA490" s="8">
        <f t="shared" si="335"/>
        <v>-125.99968203085953</v>
      </c>
      <c r="BB490" s="8">
        <f t="shared" si="336"/>
        <v>54.000317969140468</v>
      </c>
      <c r="BD490" s="32">
        <f t="shared" si="337"/>
        <v>-21</v>
      </c>
      <c r="BE490" s="32">
        <f t="shared" si="338"/>
        <v>-126</v>
      </c>
      <c r="BF490" s="32">
        <f t="shared" si="339"/>
        <v>54</v>
      </c>
    </row>
    <row r="491" spans="22:58" x14ac:dyDescent="0.2">
      <c r="V491" s="27">
        <v>5.8700000000000596</v>
      </c>
      <c r="W491" s="32">
        <f t="shared" si="309"/>
        <v>7413102.4130102079</v>
      </c>
      <c r="X491">
        <f t="shared" si="308"/>
        <v>-2.0749887507672389</v>
      </c>
      <c r="Y491" s="28">
        <f t="shared" si="310"/>
        <v>-85.317501098439152</v>
      </c>
      <c r="Z491" s="28">
        <f t="shared" si="311"/>
        <v>-89.996893670095005</v>
      </c>
      <c r="AA491" s="28">
        <f t="shared" si="312"/>
        <v>54.477372698397495</v>
      </c>
      <c r="AB491" s="28">
        <f t="shared" si="313"/>
        <v>-89.89179327429369</v>
      </c>
      <c r="AC491" s="28">
        <f t="shared" si="314"/>
        <v>15.888471176940314</v>
      </c>
      <c r="AD491" s="28">
        <f t="shared" si="315"/>
        <v>80.761905157551126</v>
      </c>
      <c r="AE491" s="28">
        <f t="shared" si="316"/>
        <v>-17.026645973868575</v>
      </c>
      <c r="AF491" s="28">
        <f t="shared" si="317"/>
        <v>-99.126781786837569</v>
      </c>
      <c r="AG491" s="28">
        <f t="shared" si="305"/>
        <v>92.110410468749379</v>
      </c>
      <c r="AH491" s="28">
        <f t="shared" si="318"/>
        <v>-140.62530222795027</v>
      </c>
      <c r="AI491" s="28">
        <f t="shared" si="319"/>
        <v>-89.999994668400475</v>
      </c>
      <c r="AJ491" s="28">
        <f t="shared" si="320"/>
        <v>64.633220569436133</v>
      </c>
      <c r="AK491" s="28">
        <f t="shared" si="321"/>
        <v>89.966390532718776</v>
      </c>
      <c r="AL491" s="29">
        <f t="shared" si="322"/>
        <v>-34.177304279523611</v>
      </c>
      <c r="AM491" s="28">
        <f t="shared" si="323"/>
        <v>-88.879827038567058</v>
      </c>
      <c r="AN491" s="28">
        <f t="shared" si="324"/>
        <v>-18.05897546928837</v>
      </c>
      <c r="AO491" s="28">
        <f t="shared" si="325"/>
        <v>-88.913431174248757</v>
      </c>
      <c r="AP491">
        <f t="shared" si="306"/>
        <v>23.609121289162623</v>
      </c>
      <c r="AQ491">
        <f t="shared" si="307"/>
        <v>-26.020599913279625</v>
      </c>
      <c r="AR491" s="28">
        <f t="shared" si="326"/>
        <v>-37.497100067273948</v>
      </c>
      <c r="AS491" s="30">
        <f t="shared" si="327"/>
        <v>-188.04021296108633</v>
      </c>
      <c r="AT491" s="28">
        <f t="shared" si="328"/>
        <v>17.482643983090753</v>
      </c>
      <c r="AU491" s="28">
        <f t="shared" si="329"/>
        <v>82.321236472247122</v>
      </c>
      <c r="AV491" s="29">
        <f t="shared" si="330"/>
        <v>-0.55960805598894425</v>
      </c>
      <c r="AW491" s="28">
        <f t="shared" si="331"/>
        <v>-20.346952458851408</v>
      </c>
      <c r="AX491" s="31">
        <f t="shared" si="332"/>
        <v>16.923035927101807</v>
      </c>
      <c r="AY491" s="28">
        <f t="shared" si="333"/>
        <v>61.974284013395717</v>
      </c>
      <c r="AZ491" s="8">
        <f t="shared" si="334"/>
        <v>-20.57406414017214</v>
      </c>
      <c r="BA491" s="8">
        <f t="shared" si="335"/>
        <v>-126.06592894769061</v>
      </c>
      <c r="BB491" s="8">
        <f t="shared" si="336"/>
        <v>53.934071052309392</v>
      </c>
      <c r="BD491" s="32">
        <f t="shared" si="337"/>
        <v>-21</v>
      </c>
      <c r="BE491" s="32">
        <f t="shared" si="338"/>
        <v>-126</v>
      </c>
      <c r="BF491" s="32">
        <f t="shared" si="339"/>
        <v>54</v>
      </c>
    </row>
    <row r="492" spans="22:58" x14ac:dyDescent="0.2">
      <c r="V492" s="27">
        <v>5.8800000000000603</v>
      </c>
      <c r="W492" s="32">
        <f t="shared" si="309"/>
        <v>7585775.7502928935</v>
      </c>
      <c r="X492">
        <f t="shared" si="308"/>
        <v>-2.0749887507672389</v>
      </c>
      <c r="Y492" s="28">
        <f t="shared" si="310"/>
        <v>-85.51750109786461</v>
      </c>
      <c r="Z492" s="28">
        <f t="shared" si="311"/>
        <v>-89.996964378796136</v>
      </c>
      <c r="AA492" s="28">
        <f t="shared" si="312"/>
        <v>54.677372001239625</v>
      </c>
      <c r="AB492" s="28">
        <f t="shared" si="313"/>
        <v>-89.894256354423817</v>
      </c>
      <c r="AC492" s="28">
        <f t="shared" si="314"/>
        <v>16.083430681176051</v>
      </c>
      <c r="AD492" s="28">
        <f t="shared" si="315"/>
        <v>80.968684697422475</v>
      </c>
      <c r="AE492" s="28">
        <f t="shared" si="316"/>
        <v>-16.831687166216167</v>
      </c>
      <c r="AF492" s="28">
        <f t="shared" si="317"/>
        <v>-98.922536035797464</v>
      </c>
      <c r="AG492" s="28">
        <f t="shared" si="305"/>
        <v>92.110410468749379</v>
      </c>
      <c r="AH492" s="28">
        <f t="shared" si="318"/>
        <v>-140.82530222795026</v>
      </c>
      <c r="AI492" s="28">
        <f t="shared" si="319"/>
        <v>-89.999994789762496</v>
      </c>
      <c r="AJ492" s="28">
        <f t="shared" si="320"/>
        <v>64.833220502177767</v>
      </c>
      <c r="AK492" s="28">
        <f t="shared" si="321"/>
        <v>89.967155577426752</v>
      </c>
      <c r="AL492" s="29">
        <f t="shared" si="322"/>
        <v>-34.377229575898241</v>
      </c>
      <c r="AM492" s="28">
        <f t="shared" si="323"/>
        <v>-88.905319011295774</v>
      </c>
      <c r="AN492" s="28">
        <f t="shared" si="324"/>
        <v>-18.258900832921356</v>
      </c>
      <c r="AO492" s="28">
        <f t="shared" si="325"/>
        <v>-88.938158223631518</v>
      </c>
      <c r="AP492">
        <f t="shared" si="306"/>
        <v>23.609121289162623</v>
      </c>
      <c r="AQ492">
        <f t="shared" si="307"/>
        <v>-26.020599913279625</v>
      </c>
      <c r="AR492" s="28">
        <f t="shared" si="326"/>
        <v>-37.502066623254528</v>
      </c>
      <c r="AS492" s="30">
        <f t="shared" si="327"/>
        <v>-187.86069425942898</v>
      </c>
      <c r="AT492" s="28">
        <f t="shared" si="328"/>
        <v>17.679152752591328</v>
      </c>
      <c r="AU492" s="28">
        <f t="shared" si="329"/>
        <v>82.494010700280668</v>
      </c>
      <c r="AV492" s="29">
        <f t="shared" si="330"/>
        <v>-0.58428285929623469</v>
      </c>
      <c r="AW492" s="28">
        <f t="shared" si="331"/>
        <v>-20.78081059750971</v>
      </c>
      <c r="AX492" s="31">
        <f t="shared" si="332"/>
        <v>17.094869893295094</v>
      </c>
      <c r="AY492" s="28">
        <f t="shared" si="333"/>
        <v>61.713200102770955</v>
      </c>
      <c r="AZ492" s="8">
        <f t="shared" si="334"/>
        <v>-20.407196729959434</v>
      </c>
      <c r="BA492" s="8">
        <f t="shared" si="335"/>
        <v>-126.14749415665803</v>
      </c>
      <c r="BB492" s="8">
        <f t="shared" si="336"/>
        <v>53.852505843341973</v>
      </c>
      <c r="BD492" s="32">
        <f t="shared" si="337"/>
        <v>-20</v>
      </c>
      <c r="BE492" s="32">
        <f t="shared" si="338"/>
        <v>-126</v>
      </c>
      <c r="BF492" s="32">
        <f t="shared" si="339"/>
        <v>54</v>
      </c>
    </row>
    <row r="493" spans="22:58" x14ac:dyDescent="0.2">
      <c r="V493" s="27">
        <v>5.8900000000000601</v>
      </c>
      <c r="W493" s="32">
        <f t="shared" si="309"/>
        <v>7762471.1662879968</v>
      </c>
      <c r="X493">
        <f t="shared" si="308"/>
        <v>-2.0749887507672389</v>
      </c>
      <c r="Y493" s="28">
        <f t="shared" si="310"/>
        <v>-85.717501097315932</v>
      </c>
      <c r="Z493" s="28">
        <f t="shared" si="311"/>
        <v>-89.997033477970746</v>
      </c>
      <c r="AA493" s="28">
        <f t="shared" si="312"/>
        <v>54.877371335458918</v>
      </c>
      <c r="AB493" s="28">
        <f t="shared" si="313"/>
        <v>-89.896663368382846</v>
      </c>
      <c r="AC493" s="28">
        <f t="shared" si="314"/>
        <v>16.278611577871168</v>
      </c>
      <c r="AD493" s="28">
        <f t="shared" si="315"/>
        <v>81.170986850137623</v>
      </c>
      <c r="AE493" s="28">
        <f t="shared" si="316"/>
        <v>-16.636506934753079</v>
      </c>
      <c r="AF493" s="28">
        <f t="shared" si="317"/>
        <v>-98.722709996215954</v>
      </c>
      <c r="AG493" s="28">
        <f t="shared" si="305"/>
        <v>92.110410468749379</v>
      </c>
      <c r="AH493" s="28">
        <f t="shared" si="318"/>
        <v>-141.02530222795025</v>
      </c>
      <c r="AI493" s="28">
        <f t="shared" si="319"/>
        <v>-89.999994908361984</v>
      </c>
      <c r="AJ493" s="28">
        <f t="shared" si="320"/>
        <v>65.033220437946525</v>
      </c>
      <c r="AK493" s="28">
        <f t="shared" si="321"/>
        <v>89.967903207602376</v>
      </c>
      <c r="AL493" s="29">
        <f t="shared" si="322"/>
        <v>-34.577158233290312</v>
      </c>
      <c r="AM493" s="28">
        <f t="shared" si="323"/>
        <v>-88.930231134718653</v>
      </c>
      <c r="AN493" s="28">
        <f t="shared" si="324"/>
        <v>-18.458829554544657</v>
      </c>
      <c r="AO493" s="28">
        <f t="shared" si="325"/>
        <v>-88.962322835478261</v>
      </c>
      <c r="AP493">
        <f t="shared" si="306"/>
        <v>23.609121289162623</v>
      </c>
      <c r="AQ493">
        <f t="shared" si="307"/>
        <v>-26.020599913279625</v>
      </c>
      <c r="AR493" s="28">
        <f t="shared" si="326"/>
        <v>-37.506815113414739</v>
      </c>
      <c r="AS493" s="30">
        <f t="shared" si="327"/>
        <v>-187.68503283169423</v>
      </c>
      <c r="AT493" s="28">
        <f t="shared" si="328"/>
        <v>17.875816031384701</v>
      </c>
      <c r="AU493" s="28">
        <f t="shared" si="329"/>
        <v>82.6629848734989</v>
      </c>
      <c r="AV493" s="29">
        <f t="shared" si="330"/>
        <v>-0.60997116701027043</v>
      </c>
      <c r="AW493" s="28">
        <f t="shared" si="331"/>
        <v>-21.222207964966771</v>
      </c>
      <c r="AX493" s="31">
        <f t="shared" si="332"/>
        <v>17.265844864374429</v>
      </c>
      <c r="AY493" s="28">
        <f t="shared" si="333"/>
        <v>61.440776908532129</v>
      </c>
      <c r="AZ493" s="8">
        <f t="shared" si="334"/>
        <v>-20.240970249040309</v>
      </c>
      <c r="BA493" s="8">
        <f t="shared" si="335"/>
        <v>-126.2442559231621</v>
      </c>
      <c r="BB493" s="8">
        <f t="shared" si="336"/>
        <v>53.7557440768379</v>
      </c>
      <c r="BD493" s="32">
        <f t="shared" si="337"/>
        <v>-20</v>
      </c>
      <c r="BE493" s="32">
        <f t="shared" si="338"/>
        <v>-126</v>
      </c>
      <c r="BF493" s="32">
        <f t="shared" si="339"/>
        <v>54</v>
      </c>
    </row>
    <row r="494" spans="22:58" x14ac:dyDescent="0.2">
      <c r="V494" s="27">
        <v>5.9000000000000599</v>
      </c>
      <c r="W494" s="32">
        <f t="shared" si="309"/>
        <v>7943282.34724392</v>
      </c>
      <c r="X494">
        <f t="shared" si="308"/>
        <v>-2.0749887507672389</v>
      </c>
      <c r="Y494" s="28">
        <f t="shared" si="310"/>
        <v>-85.917501096791952</v>
      </c>
      <c r="Z494" s="28">
        <f t="shared" si="311"/>
        <v>-89.997101004256109</v>
      </c>
      <c r="AA494" s="28">
        <f t="shared" si="312"/>
        <v>55.077370699643183</v>
      </c>
      <c r="AB494" s="28">
        <f t="shared" si="313"/>
        <v>-89.899015592367391</v>
      </c>
      <c r="AC494" s="28">
        <f t="shared" si="314"/>
        <v>16.474004372694345</v>
      </c>
      <c r="AD494" s="28">
        <f t="shared" si="315"/>
        <v>81.368898692124304</v>
      </c>
      <c r="AE494" s="28">
        <f t="shared" si="316"/>
        <v>-16.441114775221656</v>
      </c>
      <c r="AF494" s="28">
        <f t="shared" si="317"/>
        <v>-98.527217904499196</v>
      </c>
      <c r="AG494" s="28">
        <f t="shared" si="305"/>
        <v>92.110410468749379</v>
      </c>
      <c r="AH494" s="28">
        <f t="shared" si="318"/>
        <v>-141.22530222795024</v>
      </c>
      <c r="AI494" s="28">
        <f t="shared" si="319"/>
        <v>-89.999995024261807</v>
      </c>
      <c r="AJ494" s="28">
        <f t="shared" si="320"/>
        <v>65.23322037660617</v>
      </c>
      <c r="AK494" s="28">
        <f t="shared" si="321"/>
        <v>89.968633819648076</v>
      </c>
      <c r="AL494" s="29">
        <f t="shared" si="322"/>
        <v>-34.777090100534622</v>
      </c>
      <c r="AM494" s="28">
        <f t="shared" si="323"/>
        <v>-88.954576579874612</v>
      </c>
      <c r="AN494" s="28">
        <f t="shared" si="324"/>
        <v>-18.658761483129311</v>
      </c>
      <c r="AO494" s="28">
        <f t="shared" si="325"/>
        <v>-88.985937784488343</v>
      </c>
      <c r="AP494">
        <f t="shared" si="306"/>
        <v>23.609121289162623</v>
      </c>
      <c r="AQ494">
        <f t="shared" si="307"/>
        <v>-26.020599913279625</v>
      </c>
      <c r="AR494" s="28">
        <f t="shared" si="326"/>
        <v>-37.51135488246797</v>
      </c>
      <c r="AS494" s="30">
        <f t="shared" si="327"/>
        <v>-187.51315568898752</v>
      </c>
      <c r="AT494" s="28">
        <f t="shared" si="328"/>
        <v>18.072627092431787</v>
      </c>
      <c r="AU494" s="28">
        <f t="shared" si="329"/>
        <v>82.828236820753361</v>
      </c>
      <c r="AV494" s="29">
        <f t="shared" si="330"/>
        <v>-0.63670825911673845</v>
      </c>
      <c r="AW494" s="28">
        <f t="shared" si="331"/>
        <v>-21.671168965448416</v>
      </c>
      <c r="AX494" s="31">
        <f t="shared" si="332"/>
        <v>17.43591883331505</v>
      </c>
      <c r="AY494" s="28">
        <f t="shared" si="333"/>
        <v>61.157067855304945</v>
      </c>
      <c r="AZ494" s="8">
        <f t="shared" si="334"/>
        <v>-20.07543604915292</v>
      </c>
      <c r="BA494" s="8">
        <f t="shared" si="335"/>
        <v>-126.35608783368258</v>
      </c>
      <c r="BB494" s="8">
        <f t="shared" si="336"/>
        <v>53.643912166317421</v>
      </c>
      <c r="BD494" s="32">
        <f t="shared" si="337"/>
        <v>-20</v>
      </c>
      <c r="BE494" s="32">
        <f t="shared" si="338"/>
        <v>-126</v>
      </c>
      <c r="BF494" s="32">
        <f t="shared" si="339"/>
        <v>54</v>
      </c>
    </row>
    <row r="495" spans="22:58" x14ac:dyDescent="0.2">
      <c r="V495" s="27">
        <v>5.9100000000000597</v>
      </c>
      <c r="W495" s="32">
        <f t="shared" si="309"/>
        <v>8128305.1616421212</v>
      </c>
      <c r="X495">
        <f t="shared" si="308"/>
        <v>-2.0749887507672389</v>
      </c>
      <c r="Y495" s="28">
        <f t="shared" si="310"/>
        <v>-86.117501096291548</v>
      </c>
      <c r="Z495" s="28">
        <f t="shared" si="311"/>
        <v>-89.997166993455565</v>
      </c>
      <c r="AA495" s="28">
        <f t="shared" si="312"/>
        <v>55.277370092443789</v>
      </c>
      <c r="AB495" s="28">
        <f t="shared" si="313"/>
        <v>-89.901314273526069</v>
      </c>
      <c r="AC495" s="28">
        <f t="shared" si="314"/>
        <v>16.669599958676141</v>
      </c>
      <c r="AD495" s="28">
        <f t="shared" si="315"/>
        <v>81.562506257913199</v>
      </c>
      <c r="AE495" s="28">
        <f t="shared" si="316"/>
        <v>-16.245519795938851</v>
      </c>
      <c r="AF495" s="28">
        <f t="shared" si="317"/>
        <v>-98.335975009068434</v>
      </c>
      <c r="AG495" s="28">
        <f t="shared" si="305"/>
        <v>92.110410468749379</v>
      </c>
      <c r="AH495" s="28">
        <f t="shared" si="318"/>
        <v>-141.42530222795023</v>
      </c>
      <c r="AI495" s="28">
        <f t="shared" si="319"/>
        <v>-89.999995137523442</v>
      </c>
      <c r="AJ495" s="28">
        <f t="shared" si="320"/>
        <v>65.433220318026571</v>
      </c>
      <c r="AK495" s="28">
        <f t="shared" si="321"/>
        <v>89.969347800943069</v>
      </c>
      <c r="AL495" s="29">
        <f t="shared" si="322"/>
        <v>-34.977025033260261</v>
      </c>
      <c r="AM495" s="28">
        <f t="shared" si="323"/>
        <v>-88.978368219856804</v>
      </c>
      <c r="AN495" s="28">
        <f t="shared" si="324"/>
        <v>-18.858696474434538</v>
      </c>
      <c r="AO495" s="28">
        <f t="shared" si="325"/>
        <v>-89.009015556437177</v>
      </c>
      <c r="AP495">
        <f t="shared" si="306"/>
        <v>23.609121289162623</v>
      </c>
      <c r="AQ495">
        <f t="shared" si="307"/>
        <v>-26.020599913279625</v>
      </c>
      <c r="AR495" s="28">
        <f t="shared" si="326"/>
        <v>-37.515694894490387</v>
      </c>
      <c r="AS495" s="30">
        <f t="shared" si="327"/>
        <v>-187.34499056550561</v>
      </c>
      <c r="AT495" s="28">
        <f t="shared" si="328"/>
        <v>18.269579491951987</v>
      </c>
      <c r="AU495" s="28">
        <f t="shared" si="329"/>
        <v>82.98984315769404</v>
      </c>
      <c r="AV495" s="29">
        <f t="shared" si="330"/>
        <v>-0.66453011955482522</v>
      </c>
      <c r="AW495" s="28">
        <f t="shared" si="331"/>
        <v>-22.127711053596883</v>
      </c>
      <c r="AX495" s="31">
        <f t="shared" si="332"/>
        <v>17.605049372397161</v>
      </c>
      <c r="AY495" s="28">
        <f t="shared" si="333"/>
        <v>60.862132104097157</v>
      </c>
      <c r="AZ495" s="8">
        <f t="shared" si="334"/>
        <v>-19.910645522093226</v>
      </c>
      <c r="BA495" s="8">
        <f t="shared" si="335"/>
        <v>-126.48285846140845</v>
      </c>
      <c r="BB495" s="8">
        <f t="shared" si="336"/>
        <v>53.517141538591545</v>
      </c>
      <c r="BD495" s="32">
        <f t="shared" si="337"/>
        <v>-20</v>
      </c>
      <c r="BE495" s="32">
        <f t="shared" si="338"/>
        <v>-126</v>
      </c>
      <c r="BF495" s="32">
        <f t="shared" si="339"/>
        <v>54</v>
      </c>
    </row>
    <row r="496" spans="22:58" x14ac:dyDescent="0.2">
      <c r="V496" s="27">
        <v>5.9200000000000603</v>
      </c>
      <c r="W496" s="32">
        <f t="shared" si="309"/>
        <v>8317637.7110278793</v>
      </c>
      <c r="X496">
        <f t="shared" si="308"/>
        <v>-2.0749887507672389</v>
      </c>
      <c r="Y496" s="28">
        <f t="shared" si="310"/>
        <v>-86.317501095813682</v>
      </c>
      <c r="Z496" s="28">
        <f t="shared" si="311"/>
        <v>-89.99723148055746</v>
      </c>
      <c r="AA496" s="28">
        <f t="shared" si="312"/>
        <v>55.477369512572793</v>
      </c>
      <c r="AB496" s="28">
        <f t="shared" si="313"/>
        <v>-89.903560630620404</v>
      </c>
      <c r="AC496" s="28">
        <f t="shared" si="314"/>
        <v>16.865389602114977</v>
      </c>
      <c r="AD496" s="28">
        <f t="shared" si="315"/>
        <v>81.751894506378662</v>
      </c>
      <c r="AE496" s="28">
        <f t="shared" si="316"/>
        <v>-16.049730731893145</v>
      </c>
      <c r="AF496" s="28">
        <f t="shared" si="317"/>
        <v>-98.148897604799188</v>
      </c>
      <c r="AG496" s="28">
        <f t="shared" si="305"/>
        <v>92.110410468749379</v>
      </c>
      <c r="AH496" s="28">
        <f t="shared" si="318"/>
        <v>-141.62530222795024</v>
      </c>
      <c r="AI496" s="28">
        <f t="shared" si="319"/>
        <v>-89.999995248206915</v>
      </c>
      <c r="AJ496" s="28">
        <f t="shared" si="320"/>
        <v>65.633220262083512</v>
      </c>
      <c r="AK496" s="28">
        <f t="shared" si="321"/>
        <v>89.970045530048807</v>
      </c>
      <c r="AL496" s="29">
        <f t="shared" si="322"/>
        <v>-35.176962893585625</v>
      </c>
      <c r="AM496" s="28">
        <f t="shared" si="323"/>
        <v>-89.001618636470397</v>
      </c>
      <c r="AN496" s="28">
        <f t="shared" si="324"/>
        <v>-19.058634390702977</v>
      </c>
      <c r="AO496" s="28">
        <f t="shared" si="325"/>
        <v>-89.031568354628504</v>
      </c>
      <c r="AP496">
        <f t="shared" si="306"/>
        <v>23.609121289162623</v>
      </c>
      <c r="AQ496">
        <f t="shared" si="307"/>
        <v>-26.020599913279625</v>
      </c>
      <c r="AR496" s="28">
        <f t="shared" si="326"/>
        <v>-37.519843746713128</v>
      </c>
      <c r="AS496" s="30">
        <f t="shared" si="327"/>
        <v>-187.18046595942769</v>
      </c>
      <c r="AT496" s="28">
        <f t="shared" si="328"/>
        <v>18.466667058331886</v>
      </c>
      <c r="AU496" s="28">
        <f t="shared" si="329"/>
        <v>83.147879279271351</v>
      </c>
      <c r="AV496" s="29">
        <f t="shared" si="330"/>
        <v>-0.69347340643727218</v>
      </c>
      <c r="AW496" s="28">
        <f t="shared" si="331"/>
        <v>-22.591844341748676</v>
      </c>
      <c r="AX496" s="31">
        <f t="shared" si="332"/>
        <v>17.773193651894616</v>
      </c>
      <c r="AY496" s="28">
        <f t="shared" si="333"/>
        <v>60.556034937522675</v>
      </c>
      <c r="AZ496" s="8">
        <f t="shared" si="334"/>
        <v>-19.746650094818513</v>
      </c>
      <c r="BA496" s="8">
        <f t="shared" si="335"/>
        <v>-126.62443102190502</v>
      </c>
      <c r="BB496" s="8">
        <f t="shared" si="336"/>
        <v>53.375568978094975</v>
      </c>
      <c r="BD496" s="32">
        <f t="shared" si="337"/>
        <v>-20</v>
      </c>
      <c r="BE496" s="32">
        <f t="shared" si="338"/>
        <v>-127</v>
      </c>
      <c r="BF496" s="32">
        <f t="shared" si="339"/>
        <v>53</v>
      </c>
    </row>
    <row r="497" spans="22:58" x14ac:dyDescent="0.2">
      <c r="V497" s="27">
        <v>5.9300000000000601</v>
      </c>
      <c r="W497" s="32">
        <f t="shared" si="309"/>
        <v>8511380.3820249606</v>
      </c>
      <c r="X497">
        <f t="shared" si="308"/>
        <v>-2.0749887507672389</v>
      </c>
      <c r="Y497" s="28">
        <f t="shared" si="310"/>
        <v>-86.517501095357318</v>
      </c>
      <c r="Z497" s="28">
        <f t="shared" si="311"/>
        <v>-89.997294499753721</v>
      </c>
      <c r="AA497" s="28">
        <f t="shared" si="312"/>
        <v>55.677368958800216</v>
      </c>
      <c r="AB497" s="28">
        <f t="shared" si="313"/>
        <v>-89.905755854671042</v>
      </c>
      <c r="AC497" s="28">
        <f t="shared" si="314"/>
        <v>17.061364928845308</v>
      </c>
      <c r="AD497" s="28">
        <f t="shared" si="315"/>
        <v>81.937147291039139</v>
      </c>
      <c r="AE497" s="28">
        <f t="shared" si="316"/>
        <v>-15.853755958479027</v>
      </c>
      <c r="AF497" s="28">
        <f t="shared" si="317"/>
        <v>-97.96590306338561</v>
      </c>
      <c r="AG497" s="28">
        <f t="shared" si="305"/>
        <v>92.110410468749379</v>
      </c>
      <c r="AH497" s="28">
        <f t="shared" si="318"/>
        <v>-141.82530222795026</v>
      </c>
      <c r="AI497" s="28">
        <f t="shared" si="319"/>
        <v>-89.999995356370945</v>
      </c>
      <c r="AJ497" s="28">
        <f t="shared" si="320"/>
        <v>65.83322020865829</v>
      </c>
      <c r="AK497" s="28">
        <f t="shared" si="321"/>
        <v>89.970727376909664</v>
      </c>
      <c r="AL497" s="29">
        <f t="shared" si="322"/>
        <v>-35.376903549827034</v>
      </c>
      <c r="AM497" s="28">
        <f t="shared" si="323"/>
        <v>-89.024340126747163</v>
      </c>
      <c r="AN497" s="28">
        <f t="shared" si="324"/>
        <v>-19.258575100369626</v>
      </c>
      <c r="AO497" s="28">
        <f t="shared" si="325"/>
        <v>-89.053608106208443</v>
      </c>
      <c r="AP497">
        <f t="shared" si="306"/>
        <v>23.609121289162623</v>
      </c>
      <c r="AQ497">
        <f t="shared" si="307"/>
        <v>-26.020599913279625</v>
      </c>
      <c r="AR497" s="28">
        <f t="shared" si="326"/>
        <v>-37.523809682965656</v>
      </c>
      <c r="AS497" s="30">
        <f t="shared" si="327"/>
        <v>-187.01951116959407</v>
      </c>
      <c r="AT497" s="28">
        <f t="shared" si="328"/>
        <v>18.6638838813946</v>
      </c>
      <c r="AU497" s="28">
        <f t="shared" si="329"/>
        <v>83.302419354525966</v>
      </c>
      <c r="AV497" s="29">
        <f t="shared" si="330"/>
        <v>-0.72357541803543468</v>
      </c>
      <c r="AW497" s="28">
        <f t="shared" si="331"/>
        <v>-23.063571205901727</v>
      </c>
      <c r="AX497" s="31">
        <f t="shared" si="332"/>
        <v>17.940308463359166</v>
      </c>
      <c r="AY497" s="28">
        <f t="shared" si="333"/>
        <v>60.238848148624243</v>
      </c>
      <c r="AZ497" s="8">
        <f t="shared" si="334"/>
        <v>-19.583501219606489</v>
      </c>
      <c r="BA497" s="8">
        <f t="shared" si="335"/>
        <v>-126.78066302096983</v>
      </c>
      <c r="BB497" s="8">
        <f t="shared" si="336"/>
        <v>53.219336979030174</v>
      </c>
      <c r="BD497" s="32">
        <f t="shared" si="337"/>
        <v>-20</v>
      </c>
      <c r="BE497" s="32">
        <f t="shared" si="338"/>
        <v>-127</v>
      </c>
      <c r="BF497" s="32">
        <f t="shared" si="339"/>
        <v>53</v>
      </c>
    </row>
    <row r="498" spans="22:58" x14ac:dyDescent="0.2">
      <c r="V498" s="27">
        <v>5.9400000000000599</v>
      </c>
      <c r="W498" s="32">
        <f t="shared" si="309"/>
        <v>8709635.8995620143</v>
      </c>
      <c r="X498">
        <f t="shared" si="308"/>
        <v>-2.0749887507672389</v>
      </c>
      <c r="Y498" s="28">
        <f t="shared" si="310"/>
        <v>-86.71750109492146</v>
      </c>
      <c r="Z498" s="28">
        <f t="shared" si="311"/>
        <v>-89.997356084457934</v>
      </c>
      <c r="AA498" s="28">
        <f t="shared" si="312"/>
        <v>55.877368429951424</v>
      </c>
      <c r="AB498" s="28">
        <f t="shared" si="313"/>
        <v>-89.907901109589019</v>
      </c>
      <c r="AC498" s="28">
        <f t="shared" si="314"/>
        <v>17.257517910873052</v>
      </c>
      <c r="AD498" s="28">
        <f t="shared" si="315"/>
        <v>82.118347334160248</v>
      </c>
      <c r="AE498" s="28">
        <f t="shared" si="316"/>
        <v>-15.657603504864216</v>
      </c>
      <c r="AF498" s="28">
        <f t="shared" si="317"/>
        <v>-97.786909859886705</v>
      </c>
      <c r="AG498" s="28">
        <f t="shared" si="305"/>
        <v>92.110410468749379</v>
      </c>
      <c r="AH498" s="28">
        <f t="shared" si="318"/>
        <v>-142.02530222795022</v>
      </c>
      <c r="AI498" s="28">
        <f t="shared" si="319"/>
        <v>-89.999995462072832</v>
      </c>
      <c r="AJ498" s="28">
        <f t="shared" si="320"/>
        <v>66.033220157637572</v>
      </c>
      <c r="AK498" s="28">
        <f t="shared" si="321"/>
        <v>89.971393703049088</v>
      </c>
      <c r="AL498" s="29">
        <f t="shared" si="322"/>
        <v>-35.576846876220564</v>
      </c>
      <c r="AM498" s="28">
        <f t="shared" si="323"/>
        <v>-89.046544709319505</v>
      </c>
      <c r="AN498" s="28">
        <f t="shared" si="324"/>
        <v>-19.458518477783834</v>
      </c>
      <c r="AO498" s="28">
        <f t="shared" si="325"/>
        <v>-89.075146468343249</v>
      </c>
      <c r="AP498">
        <f t="shared" si="306"/>
        <v>23.609121289162623</v>
      </c>
      <c r="AQ498">
        <f t="shared" si="307"/>
        <v>-26.020599913279625</v>
      </c>
      <c r="AR498" s="28">
        <f t="shared" si="326"/>
        <v>-37.527600606765056</v>
      </c>
      <c r="AS498" s="30">
        <f t="shared" si="327"/>
        <v>-186.86205632822995</v>
      </c>
      <c r="AT498" s="28">
        <f t="shared" si="328"/>
        <v>18.861224302025086</v>
      </c>
      <c r="AU498" s="28">
        <f t="shared" si="329"/>
        <v>83.45353632349682</v>
      </c>
      <c r="AV498" s="29">
        <f t="shared" si="330"/>
        <v>-0.75487405436159893</v>
      </c>
      <c r="AW498" s="28">
        <f t="shared" si="331"/>
        <v>-23.54288589223858</v>
      </c>
      <c r="AX498" s="31">
        <f t="shared" si="332"/>
        <v>18.106350247663485</v>
      </c>
      <c r="AY498" s="28">
        <f t="shared" si="333"/>
        <v>59.91065043125824</v>
      </c>
      <c r="AZ498" s="8">
        <f t="shared" si="334"/>
        <v>-19.42125035910157</v>
      </c>
      <c r="BA498" s="8">
        <f t="shared" si="335"/>
        <v>-126.95140589697172</v>
      </c>
      <c r="BB498" s="8">
        <f t="shared" si="336"/>
        <v>53.048594103028279</v>
      </c>
      <c r="BD498" s="32">
        <f t="shared" si="337"/>
        <v>-19</v>
      </c>
      <c r="BE498" s="32">
        <f t="shared" si="338"/>
        <v>-127</v>
      </c>
      <c r="BF498" s="32">
        <f t="shared" si="339"/>
        <v>53</v>
      </c>
    </row>
    <row r="499" spans="22:58" x14ac:dyDescent="0.2">
      <c r="V499" s="27">
        <v>5.9500000000000597</v>
      </c>
      <c r="W499" s="32">
        <f t="shared" si="309"/>
        <v>8912509.3813386895</v>
      </c>
      <c r="X499">
        <f t="shared" si="308"/>
        <v>-2.0749887507672389</v>
      </c>
      <c r="Y499" s="28">
        <f t="shared" si="310"/>
        <v>-86.917501094505241</v>
      </c>
      <c r="Z499" s="28">
        <f t="shared" si="311"/>
        <v>-89.997416267323146</v>
      </c>
      <c r="AA499" s="28">
        <f t="shared" si="312"/>
        <v>56.077367924904706</v>
      </c>
      <c r="AB499" s="28">
        <f t="shared" si="313"/>
        <v>-89.909997532792829</v>
      </c>
      <c r="AC499" s="28">
        <f t="shared" si="314"/>
        <v>17.453840853381383</v>
      </c>
      <c r="AD499" s="28">
        <f t="shared" si="315"/>
        <v>82.295576204415255</v>
      </c>
      <c r="AE499" s="28">
        <f t="shared" si="316"/>
        <v>-15.461281066986384</v>
      </c>
      <c r="AF499" s="28">
        <f t="shared" si="317"/>
        <v>-97.611837595700734</v>
      </c>
      <c r="AG499" s="28">
        <f t="shared" si="305"/>
        <v>92.110410468749379</v>
      </c>
      <c r="AH499" s="28">
        <f t="shared" si="318"/>
        <v>-142.22530222795024</v>
      </c>
      <c r="AI499" s="28">
        <f t="shared" si="319"/>
        <v>-89.999995565368678</v>
      </c>
      <c r="AJ499" s="28">
        <f t="shared" si="320"/>
        <v>66.233220108913187</v>
      </c>
      <c r="AK499" s="28">
        <f t="shared" si="321"/>
        <v>89.972044861761304</v>
      </c>
      <c r="AL499" s="29">
        <f t="shared" si="322"/>
        <v>-35.776792752656178</v>
      </c>
      <c r="AM499" s="28">
        <f t="shared" si="323"/>
        <v>-89.068244130656495</v>
      </c>
      <c r="AN499" s="28">
        <f t="shared" si="324"/>
        <v>-19.658464402943849</v>
      </c>
      <c r="AO499" s="28">
        <f t="shared" si="325"/>
        <v>-89.096194834263869</v>
      </c>
      <c r="AP499">
        <f t="shared" si="306"/>
        <v>23.609121289162623</v>
      </c>
      <c r="AQ499">
        <f t="shared" si="307"/>
        <v>-26.020599913279625</v>
      </c>
      <c r="AR499" s="28">
        <f t="shared" si="326"/>
        <v>-37.531224094047239</v>
      </c>
      <c r="AS499" s="30">
        <f t="shared" si="327"/>
        <v>-186.70803242996459</v>
      </c>
      <c r="AT499" s="28">
        <f t="shared" si="328"/>
        <v>19.058682902145556</v>
      </c>
      <c r="AU499" s="28">
        <f t="shared" si="329"/>
        <v>83.601301896086582</v>
      </c>
      <c r="AV499" s="29">
        <f t="shared" si="330"/>
        <v>-0.78740777419651531</v>
      </c>
      <c r="AW499" s="28">
        <f t="shared" si="331"/>
        <v>-24.029774126239069</v>
      </c>
      <c r="AX499" s="31">
        <f t="shared" si="332"/>
        <v>18.271275127949039</v>
      </c>
      <c r="AY499" s="28">
        <f t="shared" si="333"/>
        <v>59.571527769847513</v>
      </c>
      <c r="AZ499" s="8">
        <f t="shared" si="334"/>
        <v>-19.2599489660982</v>
      </c>
      <c r="BA499" s="8">
        <f t="shared" si="335"/>
        <v>-127.13650466011708</v>
      </c>
      <c r="BB499" s="8">
        <f t="shared" si="336"/>
        <v>52.863495339882917</v>
      </c>
      <c r="BD499" s="32">
        <f t="shared" si="337"/>
        <v>-19</v>
      </c>
      <c r="BE499" s="32">
        <f t="shared" si="338"/>
        <v>-127</v>
      </c>
      <c r="BF499" s="32">
        <f t="shared" si="339"/>
        <v>53</v>
      </c>
    </row>
    <row r="500" spans="22:58" x14ac:dyDescent="0.2">
      <c r="V500" s="27">
        <v>5.9600000000000604</v>
      </c>
      <c r="W500" s="32">
        <f t="shared" si="309"/>
        <v>9120108.393560376</v>
      </c>
      <c r="X500">
        <f t="shared" si="308"/>
        <v>-2.0749887507672389</v>
      </c>
      <c r="Y500" s="28">
        <f t="shared" si="310"/>
        <v>-87.11750109410778</v>
      </c>
      <c r="Z500" s="28">
        <f t="shared" si="311"/>
        <v>-89.997475080259107</v>
      </c>
      <c r="AA500" s="28">
        <f t="shared" si="312"/>
        <v>56.277367442588798</v>
      </c>
      <c r="AB500" s="28">
        <f t="shared" si="313"/>
        <v>-89.912046235811317</v>
      </c>
      <c r="AC500" s="28">
        <f t="shared" si="314"/>
        <v>17.6503263821084</v>
      </c>
      <c r="AD500" s="28">
        <f t="shared" si="315"/>
        <v>82.468914297868025</v>
      </c>
      <c r="AE500" s="28">
        <f t="shared" si="316"/>
        <v>-15.264796020177815</v>
      </c>
      <c r="AF500" s="28">
        <f t="shared" si="317"/>
        <v>-97.4406070182024</v>
      </c>
      <c r="AG500" s="28">
        <f t="shared" si="305"/>
        <v>92.110410468749379</v>
      </c>
      <c r="AH500" s="28">
        <f t="shared" si="318"/>
        <v>-142.42530222795023</v>
      </c>
      <c r="AI500" s="28">
        <f t="shared" si="319"/>
        <v>-89.999995666313211</v>
      </c>
      <c r="AJ500" s="28">
        <f t="shared" si="320"/>
        <v>66.433220062381778</v>
      </c>
      <c r="AK500" s="28">
        <f t="shared" si="321"/>
        <v>89.972681198298616</v>
      </c>
      <c r="AL500" s="29">
        <f t="shared" si="322"/>
        <v>-35.976741064423813</v>
      </c>
      <c r="AM500" s="28">
        <f t="shared" si="323"/>
        <v>-89.089449871164874</v>
      </c>
      <c r="AN500" s="28">
        <f t="shared" si="324"/>
        <v>-19.858412761242882</v>
      </c>
      <c r="AO500" s="28">
        <f t="shared" si="325"/>
        <v>-89.116764339179468</v>
      </c>
      <c r="AP500">
        <f t="shared" si="306"/>
        <v>23.609121289162623</v>
      </c>
      <c r="AQ500">
        <f t="shared" si="307"/>
        <v>-26.020599913279625</v>
      </c>
      <c r="AR500" s="28">
        <f t="shared" si="326"/>
        <v>-37.534687405537703</v>
      </c>
      <c r="AS500" s="30">
        <f t="shared" si="327"/>
        <v>-186.55737135738187</v>
      </c>
      <c r="AT500" s="28">
        <f t="shared" si="328"/>
        <v>19.256254495034803</v>
      </c>
      <c r="AU500" s="28">
        <f t="shared" si="329"/>
        <v>83.745786552732724</v>
      </c>
      <c r="AV500" s="29">
        <f t="shared" si="330"/>
        <v>-0.82121554742904268</v>
      </c>
      <c r="AW500" s="28">
        <f t="shared" si="331"/>
        <v>-24.52421272658292</v>
      </c>
      <c r="AX500" s="31">
        <f t="shared" si="332"/>
        <v>18.435038947605761</v>
      </c>
      <c r="AY500" s="28">
        <f t="shared" si="333"/>
        <v>59.221573826149807</v>
      </c>
      <c r="AZ500" s="8">
        <f t="shared" si="334"/>
        <v>-19.099648457931941</v>
      </c>
      <c r="BA500" s="8">
        <f t="shared" si="335"/>
        <v>-127.33579753123206</v>
      </c>
      <c r="BB500" s="8">
        <f t="shared" si="336"/>
        <v>52.66420246876794</v>
      </c>
      <c r="BD500" s="32">
        <f t="shared" si="337"/>
        <v>-19</v>
      </c>
      <c r="BE500" s="32">
        <f t="shared" si="338"/>
        <v>-127</v>
      </c>
      <c r="BF500" s="32">
        <f t="shared" si="339"/>
        <v>53</v>
      </c>
    </row>
    <row r="501" spans="22:58" x14ac:dyDescent="0.2">
      <c r="V501" s="27">
        <v>5.9700000000000601</v>
      </c>
      <c r="W501" s="32">
        <f t="shared" si="309"/>
        <v>9332543.0079712179</v>
      </c>
      <c r="X501">
        <f t="shared" si="308"/>
        <v>-2.0749887507672389</v>
      </c>
      <c r="Y501" s="28">
        <f t="shared" si="310"/>
        <v>-87.317501093728183</v>
      </c>
      <c r="Z501" s="28">
        <f t="shared" si="311"/>
        <v>-89.997532554449208</v>
      </c>
      <c r="AA501" s="28">
        <f t="shared" si="312"/>
        <v>56.477366981980609</v>
      </c>
      <c r="AB501" s="28">
        <f t="shared" si="313"/>
        <v>-89.914048304873006</v>
      </c>
      <c r="AC501" s="28">
        <f t="shared" si="314"/>
        <v>17.846967431097028</v>
      </c>
      <c r="AD501" s="28">
        <f t="shared" si="315"/>
        <v>82.638440822056168</v>
      </c>
      <c r="AE501" s="28">
        <f t="shared" si="316"/>
        <v>-15.068155431417779</v>
      </c>
      <c r="AF501" s="28">
        <f t="shared" si="317"/>
        <v>-97.273140037266046</v>
      </c>
      <c r="AG501" s="28">
        <f t="shared" si="305"/>
        <v>92.110410468749379</v>
      </c>
      <c r="AH501" s="28">
        <f t="shared" si="318"/>
        <v>-142.62530222795024</v>
      </c>
      <c r="AI501" s="28">
        <f t="shared" si="319"/>
        <v>-89.999995764959962</v>
      </c>
      <c r="AJ501" s="28">
        <f t="shared" si="320"/>
        <v>66.633220017944609</v>
      </c>
      <c r="AK501" s="28">
        <f t="shared" si="321"/>
        <v>89.97330305005444</v>
      </c>
      <c r="AL501" s="29">
        <f t="shared" si="322"/>
        <v>-36.176691701970832</v>
      </c>
      <c r="AM501" s="28">
        <f t="shared" si="323"/>
        <v>-89.110173151157269</v>
      </c>
      <c r="AN501" s="28">
        <f t="shared" si="324"/>
        <v>-20.058363443227087</v>
      </c>
      <c r="AO501" s="28">
        <f t="shared" si="325"/>
        <v>-89.136865866062791</v>
      </c>
      <c r="AP501">
        <f t="shared" si="306"/>
        <v>23.609121289162623</v>
      </c>
      <c r="AQ501">
        <f t="shared" si="307"/>
        <v>-26.020599913279625</v>
      </c>
      <c r="AR501" s="28">
        <f t="shared" si="326"/>
        <v>-37.537997498761868</v>
      </c>
      <c r="AS501" s="30">
        <f t="shared" si="327"/>
        <v>-186.41000590332885</v>
      </c>
      <c r="AT501" s="28">
        <f t="shared" si="328"/>
        <v>19.453934115984868</v>
      </c>
      <c r="AU501" s="28">
        <f t="shared" si="329"/>
        <v>83.887059546741739</v>
      </c>
      <c r="AV501" s="29">
        <f t="shared" si="330"/>
        <v>-0.85633680259686329</v>
      </c>
      <c r="AW501" s="28">
        <f t="shared" si="331"/>
        <v>-25.026169226205038</v>
      </c>
      <c r="AX501" s="31">
        <f t="shared" si="332"/>
        <v>18.597597313388004</v>
      </c>
      <c r="AY501" s="28">
        <f t="shared" si="333"/>
        <v>58.860890320536697</v>
      </c>
      <c r="AZ501" s="8">
        <f t="shared" si="334"/>
        <v>-18.940400185373864</v>
      </c>
      <c r="BA501" s="8">
        <f t="shared" si="335"/>
        <v>-127.54911558279215</v>
      </c>
      <c r="BB501" s="8">
        <f t="shared" si="336"/>
        <v>52.450884417207845</v>
      </c>
      <c r="BD501" s="32">
        <f t="shared" si="337"/>
        <v>-19</v>
      </c>
      <c r="BE501" s="32">
        <f t="shared" si="338"/>
        <v>-128</v>
      </c>
      <c r="BF501" s="32">
        <f t="shared" si="339"/>
        <v>52</v>
      </c>
    </row>
    <row r="502" spans="22:58" x14ac:dyDescent="0.2">
      <c r="V502" s="27">
        <v>5.9800000000000599</v>
      </c>
      <c r="W502" s="32">
        <f t="shared" si="309"/>
        <v>9549925.8602156974</v>
      </c>
      <c r="X502">
        <f t="shared" si="308"/>
        <v>-2.0749887507672389</v>
      </c>
      <c r="Y502" s="28">
        <f t="shared" si="310"/>
        <v>-87.517501093365681</v>
      </c>
      <c r="Z502" s="28">
        <f t="shared" si="311"/>
        <v>-89.99758872036702</v>
      </c>
      <c r="AA502" s="28">
        <f t="shared" si="312"/>
        <v>56.677366542103165</v>
      </c>
      <c r="AB502" s="28">
        <f t="shared" si="313"/>
        <v>-89.916004801481819</v>
      </c>
      <c r="AC502" s="28">
        <f t="shared" si="314"/>
        <v>18.043757230816045</v>
      </c>
      <c r="AD502" s="28">
        <f t="shared" si="315"/>
        <v>82.804233782961731</v>
      </c>
      <c r="AE502" s="28">
        <f t="shared" si="316"/>
        <v>-14.871366071213703</v>
      </c>
      <c r="AF502" s="28">
        <f t="shared" si="317"/>
        <v>-97.109359738887107</v>
      </c>
      <c r="AG502" s="28">
        <f t="shared" si="305"/>
        <v>92.110410468749379</v>
      </c>
      <c r="AH502" s="28">
        <f t="shared" si="318"/>
        <v>-142.82530222795026</v>
      </c>
      <c r="AI502" s="28">
        <f t="shared" si="319"/>
        <v>-89.999995861361242</v>
      </c>
      <c r="AJ502" s="28">
        <f t="shared" si="320"/>
        <v>66.833219975507447</v>
      </c>
      <c r="AK502" s="28">
        <f t="shared" si="321"/>
        <v>89.973910746742234</v>
      </c>
      <c r="AL502" s="29">
        <f t="shared" si="322"/>
        <v>-36.376644560670442</v>
      </c>
      <c r="AM502" s="28">
        <f t="shared" si="323"/>
        <v>-89.130424936690559</v>
      </c>
      <c r="AN502" s="28">
        <f t="shared" si="324"/>
        <v>-20.258316344363877</v>
      </c>
      <c r="AO502" s="28">
        <f t="shared" si="325"/>
        <v>-89.156510051309567</v>
      </c>
      <c r="AP502">
        <f t="shared" si="306"/>
        <v>23.609121289162623</v>
      </c>
      <c r="AQ502">
        <f t="shared" si="307"/>
        <v>-26.020599913279625</v>
      </c>
      <c r="AR502" s="28">
        <f t="shared" si="326"/>
        <v>-37.541161039694579</v>
      </c>
      <c r="AS502" s="30">
        <f t="shared" si="327"/>
        <v>-186.26586979019669</v>
      </c>
      <c r="AT502" s="28">
        <f t="shared" si="328"/>
        <v>19.651717013288039</v>
      </c>
      <c r="AU502" s="28">
        <f t="shared" si="329"/>
        <v>84.025188908151506</v>
      </c>
      <c r="AV502" s="29">
        <f t="shared" si="330"/>
        <v>-0.89281136954273932</v>
      </c>
      <c r="AW502" s="28">
        <f t="shared" si="331"/>
        <v>-25.535601503021919</v>
      </c>
      <c r="AX502" s="31">
        <f t="shared" si="332"/>
        <v>18.758905643745301</v>
      </c>
      <c r="AY502" s="28">
        <f t="shared" si="333"/>
        <v>58.489587405129583</v>
      </c>
      <c r="AZ502" s="8">
        <f t="shared" si="334"/>
        <v>-18.782255395949278</v>
      </c>
      <c r="BA502" s="8">
        <f t="shared" si="335"/>
        <v>-127.77628238506711</v>
      </c>
      <c r="BB502" s="8">
        <f t="shared" si="336"/>
        <v>52.223717614932895</v>
      </c>
      <c r="BD502" s="32">
        <f t="shared" si="337"/>
        <v>-19</v>
      </c>
      <c r="BE502" s="32">
        <f t="shared" si="338"/>
        <v>-128</v>
      </c>
      <c r="BF502" s="32">
        <f t="shared" si="339"/>
        <v>52</v>
      </c>
    </row>
    <row r="503" spans="22:58" x14ac:dyDescent="0.2">
      <c r="V503" s="27">
        <v>5.9900000000000597</v>
      </c>
      <c r="W503" s="32">
        <f t="shared" si="309"/>
        <v>9772372.2095594574</v>
      </c>
      <c r="X503">
        <f t="shared" si="308"/>
        <v>-2.0749887507672389</v>
      </c>
      <c r="Y503" s="28">
        <f t="shared" si="310"/>
        <v>-87.717501093019465</v>
      </c>
      <c r="Z503" s="28">
        <f t="shared" si="311"/>
        <v>-89.997643607792455</v>
      </c>
      <c r="AA503" s="28">
        <f t="shared" si="312"/>
        <v>56.877366122023403</v>
      </c>
      <c r="AB503" s="28">
        <f t="shared" si="313"/>
        <v>-89.917916762979914</v>
      </c>
      <c r="AC503" s="28">
        <f t="shared" si="314"/>
        <v>18.240689296649776</v>
      </c>
      <c r="AD503" s="28">
        <f t="shared" si="315"/>
        <v>82.966369974667742</v>
      </c>
      <c r="AE503" s="28">
        <f t="shared" si="316"/>
        <v>-14.674434425113517</v>
      </c>
      <c r="AF503" s="28">
        <f t="shared" si="317"/>
        <v>-96.949190396104626</v>
      </c>
      <c r="AG503" s="28">
        <f t="shared" si="305"/>
        <v>92.110410468749379</v>
      </c>
      <c r="AH503" s="28">
        <f t="shared" si="318"/>
        <v>-143.02530222795022</v>
      </c>
      <c r="AI503" s="28">
        <f t="shared" si="319"/>
        <v>-89.999995955568153</v>
      </c>
      <c r="AJ503" s="28">
        <f t="shared" si="320"/>
        <v>67.033219934980252</v>
      </c>
      <c r="AK503" s="28">
        <f t="shared" si="321"/>
        <v>89.974504610570264</v>
      </c>
      <c r="AL503" s="29">
        <f t="shared" si="322"/>
        <v>-36.576599540600384</v>
      </c>
      <c r="AM503" s="28">
        <f t="shared" si="323"/>
        <v>-89.150215945276742</v>
      </c>
      <c r="AN503" s="28">
        <f t="shared" si="324"/>
        <v>-20.458271364820973</v>
      </c>
      <c r="AO503" s="28">
        <f t="shared" si="325"/>
        <v>-89.17570729027463</v>
      </c>
      <c r="AP503">
        <f t="shared" si="306"/>
        <v>23.609121289162623</v>
      </c>
      <c r="AQ503">
        <f t="shared" si="307"/>
        <v>-26.020599913279625</v>
      </c>
      <c r="AR503" s="28">
        <f t="shared" si="326"/>
        <v>-37.544184414051493</v>
      </c>
      <c r="AS503" s="30">
        <f t="shared" si="327"/>
        <v>-186.12489768637926</v>
      </c>
      <c r="AT503" s="28">
        <f t="shared" si="328"/>
        <v>19.849598639546514</v>
      </c>
      <c r="AU503" s="28">
        <f t="shared" si="329"/>
        <v>84.160241448995265</v>
      </c>
      <c r="AV503" s="29">
        <f t="shared" si="330"/>
        <v>-0.93067941712955915</v>
      </c>
      <c r="AW503" s="28">
        <f t="shared" si="331"/>
        <v>-26.052457422993154</v>
      </c>
      <c r="AX503" s="31">
        <f t="shared" si="332"/>
        <v>18.918919222416953</v>
      </c>
      <c r="AY503" s="28">
        <f t="shared" si="333"/>
        <v>58.107784026002108</v>
      </c>
      <c r="AZ503" s="8">
        <f t="shared" si="334"/>
        <v>-18.62526519163454</v>
      </c>
      <c r="BA503" s="8">
        <f t="shared" si="335"/>
        <v>-128.01711366037716</v>
      </c>
      <c r="BB503" s="8">
        <f t="shared" si="336"/>
        <v>51.982886339622837</v>
      </c>
      <c r="BD503" s="32">
        <f t="shared" si="337"/>
        <v>-19</v>
      </c>
      <c r="BE503" s="32">
        <f t="shared" si="338"/>
        <v>-128</v>
      </c>
      <c r="BF503" s="32">
        <f t="shared" si="339"/>
        <v>52</v>
      </c>
    </row>
    <row r="504" spans="22:58" x14ac:dyDescent="0.2">
      <c r="V504" s="27">
        <v>6.0000000000000604</v>
      </c>
      <c r="W504" s="32">
        <f t="shared" si="309"/>
        <v>10000000.000001399</v>
      </c>
      <c r="X504">
        <f t="shared" si="308"/>
        <v>-2.0749887507672389</v>
      </c>
      <c r="Y504" s="28">
        <f t="shared" si="310"/>
        <v>-87.917501092688866</v>
      </c>
      <c r="Z504" s="28">
        <f t="shared" si="311"/>
        <v>-89.997697245827553</v>
      </c>
      <c r="AA504" s="28">
        <f t="shared" si="312"/>
        <v>57.077365720850352</v>
      </c>
      <c r="AB504" s="28">
        <f t="shared" si="313"/>
        <v>-89.919785203097518</v>
      </c>
      <c r="AC504" s="28">
        <f t="shared" si="314"/>
        <v>18.437757417753538</v>
      </c>
      <c r="AD504" s="28">
        <f t="shared" si="315"/>
        <v>83.124924971509856</v>
      </c>
      <c r="AE504" s="28">
        <f t="shared" si="316"/>
        <v>-14.477366704852209</v>
      </c>
      <c r="AF504" s="28">
        <f t="shared" si="317"/>
        <v>-96.792557477415201</v>
      </c>
      <c r="AG504" s="28">
        <f t="shared" si="305"/>
        <v>92.110410468749379</v>
      </c>
      <c r="AH504" s="28">
        <f t="shared" si="318"/>
        <v>-143.22530222795024</v>
      </c>
      <c r="AI504" s="28">
        <f t="shared" si="319"/>
        <v>-89.999996047630674</v>
      </c>
      <c r="AJ504" s="28">
        <f t="shared" si="320"/>
        <v>67.233219896277106</v>
      </c>
      <c r="AK504" s="28">
        <f t="shared" si="321"/>
        <v>89.975084956412488</v>
      </c>
      <c r="AL504" s="29">
        <f t="shared" si="322"/>
        <v>-36.776556546331626</v>
      </c>
      <c r="AM504" s="28">
        <f t="shared" si="323"/>
        <v>-89.16955665146898</v>
      </c>
      <c r="AN504" s="28">
        <f t="shared" si="324"/>
        <v>-20.658228409255379</v>
      </c>
      <c r="AO504" s="28">
        <f t="shared" si="325"/>
        <v>-89.194467742687166</v>
      </c>
      <c r="AP504">
        <f t="shared" si="306"/>
        <v>23.609121289162623</v>
      </c>
      <c r="AQ504">
        <f t="shared" si="307"/>
        <v>-26.020599913279625</v>
      </c>
      <c r="AR504" s="28">
        <f t="shared" si="326"/>
        <v>-37.54707373822459</v>
      </c>
      <c r="AS504" s="30">
        <f t="shared" si="327"/>
        <v>-185.98702522010237</v>
      </c>
      <c r="AT504" s="28">
        <f t="shared" si="328"/>
        <v>20.047574643297409</v>
      </c>
      <c r="AU504" s="28">
        <f t="shared" si="329"/>
        <v>84.292282769848171</v>
      </c>
      <c r="AV504" s="29">
        <f t="shared" si="330"/>
        <v>-0.96998138598994776</v>
      </c>
      <c r="AW504" s="28">
        <f t="shared" si="331"/>
        <v>-26.576674498317825</v>
      </c>
      <c r="AX504" s="31">
        <f t="shared" si="332"/>
        <v>19.077593257307463</v>
      </c>
      <c r="AY504" s="28">
        <f t="shared" si="333"/>
        <v>57.715608271530343</v>
      </c>
      <c r="AZ504" s="8">
        <f t="shared" si="334"/>
        <v>-18.469480480917127</v>
      </c>
      <c r="BA504" s="8">
        <f t="shared" si="335"/>
        <v>-128.27141694857204</v>
      </c>
      <c r="BB504" s="8">
        <f t="shared" si="336"/>
        <v>51.728583051427961</v>
      </c>
      <c r="BD504" s="32">
        <f t="shared" si="337"/>
        <v>-18</v>
      </c>
      <c r="BE504" s="32">
        <f t="shared" si="338"/>
        <v>-128</v>
      </c>
      <c r="BF504" s="32">
        <f t="shared" si="339"/>
        <v>52</v>
      </c>
    </row>
    <row r="505" spans="22:58" x14ac:dyDescent="0.2">
      <c r="V505" s="27">
        <v>6.0100000000000602</v>
      </c>
      <c r="W505" s="32">
        <f t="shared" si="309"/>
        <v>10232929.922808971</v>
      </c>
      <c r="X505">
        <f t="shared" si="308"/>
        <v>-2.0749887507672389</v>
      </c>
      <c r="Y505" s="28">
        <f t="shared" si="310"/>
        <v>-88.117501092373146</v>
      </c>
      <c r="Z505" s="28">
        <f t="shared" si="311"/>
        <v>-89.997749662911929</v>
      </c>
      <c r="AA505" s="28">
        <f t="shared" si="312"/>
        <v>57.277365337732995</v>
      </c>
      <c r="AB505" s="28">
        <f t="shared" si="313"/>
        <v>-89.921611112490424</v>
      </c>
      <c r="AC505" s="28">
        <f t="shared" si="314"/>
        <v>18.634955646270306</v>
      </c>
      <c r="AD505" s="28">
        <f t="shared" si="315"/>
        <v>83.279973122541492</v>
      </c>
      <c r="AE505" s="28">
        <f t="shared" si="316"/>
        <v>-14.280168859137078</v>
      </c>
      <c r="AF505" s="28">
        <f t="shared" si="317"/>
        <v>-96.639387652860876</v>
      </c>
      <c r="AG505" s="28">
        <f t="shared" si="305"/>
        <v>92.110410468749379</v>
      </c>
      <c r="AH505" s="28">
        <f t="shared" si="318"/>
        <v>-143.42530222795023</v>
      </c>
      <c r="AI505" s="28">
        <f t="shared" si="319"/>
        <v>-89.999996137597577</v>
      </c>
      <c r="AJ505" s="28">
        <f t="shared" si="320"/>
        <v>67.433219859315884</v>
      </c>
      <c r="AK505" s="28">
        <f t="shared" si="321"/>
        <v>89.975652091975462</v>
      </c>
      <c r="AL505" s="29">
        <f t="shared" si="322"/>
        <v>-36.976515486726377</v>
      </c>
      <c r="AM505" s="28">
        <f t="shared" si="323"/>
        <v>-89.188457292325225</v>
      </c>
      <c r="AN505" s="28">
        <f t="shared" si="324"/>
        <v>-20.858187386611341</v>
      </c>
      <c r="AO505" s="28">
        <f t="shared" si="325"/>
        <v>-89.21280133794734</v>
      </c>
      <c r="AP505">
        <f t="shared" si="306"/>
        <v>23.609121289162623</v>
      </c>
      <c r="AQ505">
        <f t="shared" si="307"/>
        <v>-26.020599913279625</v>
      </c>
      <c r="AR505" s="28">
        <f t="shared" si="326"/>
        <v>-37.549834869865421</v>
      </c>
      <c r="AS505" s="30">
        <f t="shared" si="327"/>
        <v>-185.8521889908082</v>
      </c>
      <c r="AT505" s="28">
        <f t="shared" si="328"/>
        <v>20.245640860944828</v>
      </c>
      <c r="AU505" s="28">
        <f t="shared" si="329"/>
        <v>84.421377267544585</v>
      </c>
      <c r="AV505" s="29">
        <f t="shared" si="330"/>
        <v>-1.0107579163216165</v>
      </c>
      <c r="AW505" s="28">
        <f t="shared" si="331"/>
        <v>-27.10817956368248</v>
      </c>
      <c r="AX505" s="31">
        <f t="shared" si="332"/>
        <v>19.234882944623212</v>
      </c>
      <c r="AY505" s="28">
        <f t="shared" si="333"/>
        <v>57.313197703862102</v>
      </c>
      <c r="AZ505" s="8">
        <f t="shared" si="334"/>
        <v>-18.314951925242209</v>
      </c>
      <c r="BA505" s="8">
        <f t="shared" si="335"/>
        <v>-128.5389912869461</v>
      </c>
      <c r="BB505" s="8">
        <f t="shared" si="336"/>
        <v>51.4610087130539</v>
      </c>
      <c r="BD505" s="32">
        <f t="shared" si="337"/>
        <v>-18</v>
      </c>
      <c r="BE505" s="32">
        <f t="shared" si="338"/>
        <v>-129</v>
      </c>
      <c r="BF505" s="32">
        <f t="shared" si="339"/>
        <v>51</v>
      </c>
    </row>
    <row r="506" spans="22:58" x14ac:dyDescent="0.2">
      <c r="V506" s="27">
        <v>6.02000000000006</v>
      </c>
      <c r="W506" s="32">
        <f t="shared" si="309"/>
        <v>10471285.480510458</v>
      </c>
      <c r="X506">
        <f t="shared" si="308"/>
        <v>-2.0749887507672389</v>
      </c>
      <c r="Y506" s="28">
        <f t="shared" si="310"/>
        <v>-88.317501092071623</v>
      </c>
      <c r="Z506" s="28">
        <f t="shared" si="311"/>
        <v>-89.99780088683778</v>
      </c>
      <c r="AA506" s="28">
        <f t="shared" si="312"/>
        <v>57.477364971858734</v>
      </c>
      <c r="AB506" s="28">
        <f t="shared" si="313"/>
        <v>-89.923395459265137</v>
      </c>
      <c r="AC506" s="28">
        <f t="shared" si="314"/>
        <v>18.832278286904266</v>
      </c>
      <c r="AD506" s="28">
        <f t="shared" si="315"/>
        <v>83.43158754814155</v>
      </c>
      <c r="AE506" s="28">
        <f t="shared" si="316"/>
        <v>-14.082846584075856</v>
      </c>
      <c r="AF506" s="28">
        <f t="shared" si="317"/>
        <v>-96.489608797961381</v>
      </c>
      <c r="AG506" s="28">
        <f t="shared" si="305"/>
        <v>92.110410468749379</v>
      </c>
      <c r="AH506" s="28">
        <f t="shared" si="318"/>
        <v>-143.62530222795021</v>
      </c>
      <c r="AI506" s="28">
        <f t="shared" si="319"/>
        <v>-89.999996225516597</v>
      </c>
      <c r="AJ506" s="28">
        <f t="shared" si="320"/>
        <v>67.633219824018184</v>
      </c>
      <c r="AK506" s="28">
        <f t="shared" si="321"/>
        <v>89.976206317961569</v>
      </c>
      <c r="AL506" s="29">
        <f t="shared" si="322"/>
        <v>-37.176476274745397</v>
      </c>
      <c r="AM506" s="28">
        <f t="shared" si="323"/>
        <v>-89.206927872751862</v>
      </c>
      <c r="AN506" s="28">
        <f t="shared" si="324"/>
        <v>-21.058148209928049</v>
      </c>
      <c r="AO506" s="28">
        <f t="shared" si="325"/>
        <v>-89.23071778030689</v>
      </c>
      <c r="AP506">
        <f t="shared" si="306"/>
        <v>23.609121289162623</v>
      </c>
      <c r="AQ506">
        <f t="shared" si="307"/>
        <v>-26.020599913279625</v>
      </c>
      <c r="AR506" s="28">
        <f t="shared" si="326"/>
        <v>-37.552473418120904</v>
      </c>
      <c r="AS506" s="30">
        <f t="shared" si="327"/>
        <v>-185.72032657826827</v>
      </c>
      <c r="AT506" s="28">
        <f t="shared" si="328"/>
        <v>20.44379330899153</v>
      </c>
      <c r="AU506" s="28">
        <f t="shared" si="329"/>
        <v>84.547588143961249</v>
      </c>
      <c r="AV506" s="29">
        <f t="shared" si="330"/>
        <v>-1.0530497707789628</v>
      </c>
      <c r="AW506" s="28">
        <f t="shared" si="331"/>
        <v>-27.646888473580329</v>
      </c>
      <c r="AX506" s="31">
        <f t="shared" si="332"/>
        <v>19.390743538212568</v>
      </c>
      <c r="AY506" s="28">
        <f t="shared" si="333"/>
        <v>56.900699670380916</v>
      </c>
      <c r="AZ506" s="8">
        <f t="shared" si="334"/>
        <v>-18.161729879908336</v>
      </c>
      <c r="BA506" s="8">
        <f t="shared" si="335"/>
        <v>-128.81962690788737</v>
      </c>
      <c r="BB506" s="8">
        <f t="shared" si="336"/>
        <v>51.180373092112632</v>
      </c>
      <c r="BD506" s="32">
        <f t="shared" si="337"/>
        <v>-18</v>
      </c>
      <c r="BE506" s="32">
        <f t="shared" si="338"/>
        <v>-129</v>
      </c>
      <c r="BF506" s="32">
        <f t="shared" si="339"/>
        <v>51</v>
      </c>
    </row>
    <row r="507" spans="22:58" x14ac:dyDescent="0.2">
      <c r="V507" s="27">
        <v>6.0300000000000598</v>
      </c>
      <c r="W507" s="32">
        <f t="shared" si="309"/>
        <v>10715193.052377559</v>
      </c>
      <c r="X507">
        <f t="shared" si="308"/>
        <v>-2.0749887507672389</v>
      </c>
      <c r="Y507" s="28">
        <f t="shared" si="310"/>
        <v>-88.517501091783672</v>
      </c>
      <c r="Z507" s="28">
        <f t="shared" si="311"/>
        <v>-89.997850944764735</v>
      </c>
      <c r="AA507" s="28">
        <f t="shared" si="312"/>
        <v>57.677364622451499</v>
      </c>
      <c r="AB507" s="28">
        <f t="shared" si="313"/>
        <v>-89.925139189492043</v>
      </c>
      <c r="AC507" s="28">
        <f t="shared" si="314"/>
        <v>19.02971988684515</v>
      </c>
      <c r="AD507" s="28">
        <f t="shared" si="315"/>
        <v>83.579840138602563</v>
      </c>
      <c r="AE507" s="28">
        <f t="shared" si="316"/>
        <v>-13.885405333254255</v>
      </c>
      <c r="AF507" s="28">
        <f t="shared" si="317"/>
        <v>-96.34314999565423</v>
      </c>
      <c r="AG507" s="28">
        <f t="shared" si="305"/>
        <v>92.110410468749379</v>
      </c>
      <c r="AH507" s="28">
        <f t="shared" si="318"/>
        <v>-143.82530222795023</v>
      </c>
      <c r="AI507" s="28">
        <f t="shared" si="319"/>
        <v>-89.99999631143433</v>
      </c>
      <c r="AJ507" s="28">
        <f t="shared" si="320"/>
        <v>67.833219790309144</v>
      </c>
      <c r="AK507" s="28">
        <f t="shared" si="321"/>
        <v>89.976747928228292</v>
      </c>
      <c r="AL507" s="29">
        <f t="shared" si="322"/>
        <v>-37.376438827263769</v>
      </c>
      <c r="AM507" s="28">
        <f t="shared" si="323"/>
        <v>-89.224978170730012</v>
      </c>
      <c r="AN507" s="28">
        <f t="shared" si="324"/>
        <v>-21.258110796155478</v>
      </c>
      <c r="AO507" s="28">
        <f t="shared" si="325"/>
        <v>-89.24822655393605</v>
      </c>
      <c r="AP507">
        <f t="shared" si="306"/>
        <v>23.609121289162623</v>
      </c>
      <c r="AQ507">
        <f t="shared" si="307"/>
        <v>-26.020599913279625</v>
      </c>
      <c r="AR507" s="28">
        <f t="shared" si="326"/>
        <v>-37.554994753526735</v>
      </c>
      <c r="AS507" s="30">
        <f t="shared" si="327"/>
        <v>-185.59137654959028</v>
      </c>
      <c r="AT507" s="28">
        <f t="shared" si="328"/>
        <v>20.64202817656146</v>
      </c>
      <c r="AU507" s="28">
        <f t="shared" si="329"/>
        <v>84.670977415768064</v>
      </c>
      <c r="AV507" s="29">
        <f t="shared" si="330"/>
        <v>-1.0968977525532522</v>
      </c>
      <c r="AW507" s="28">
        <f t="shared" si="331"/>
        <v>-28.192705823797013</v>
      </c>
      <c r="AX507" s="31">
        <f t="shared" si="332"/>
        <v>19.545130424008207</v>
      </c>
      <c r="AY507" s="28">
        <f t="shared" si="333"/>
        <v>56.478271591971051</v>
      </c>
      <c r="AZ507" s="8">
        <f t="shared" si="334"/>
        <v>-18.009864329518528</v>
      </c>
      <c r="BA507" s="8">
        <f t="shared" si="335"/>
        <v>-129.11310495761921</v>
      </c>
      <c r="BB507" s="8">
        <f t="shared" si="336"/>
        <v>50.886895042380786</v>
      </c>
      <c r="BD507" s="32">
        <f t="shared" si="337"/>
        <v>-18</v>
      </c>
      <c r="BE507" s="32">
        <f t="shared" si="338"/>
        <v>-129</v>
      </c>
      <c r="BF507" s="32">
        <f t="shared" si="339"/>
        <v>51</v>
      </c>
    </row>
    <row r="508" spans="22:58" x14ac:dyDescent="0.2">
      <c r="V508" s="27">
        <v>6.0400000000000604</v>
      </c>
      <c r="W508" s="32">
        <f t="shared" si="309"/>
        <v>10964781.961433399</v>
      </c>
      <c r="X508">
        <f t="shared" si="308"/>
        <v>-2.0749887507672389</v>
      </c>
      <c r="Y508" s="28">
        <f t="shared" si="310"/>
        <v>-88.71750109150868</v>
      </c>
      <c r="Z508" s="28">
        <f t="shared" si="311"/>
        <v>-89.997899863234167</v>
      </c>
      <c r="AA508" s="28">
        <f t="shared" si="312"/>
        <v>57.877364288770174</v>
      </c>
      <c r="AB508" s="28">
        <f t="shared" si="313"/>
        <v>-89.926843227707081</v>
      </c>
      <c r="AC508" s="28">
        <f t="shared" si="314"/>
        <v>19.227275226037651</v>
      </c>
      <c r="AD508" s="28">
        <f t="shared" si="315"/>
        <v>83.724801554546033</v>
      </c>
      <c r="AE508" s="28">
        <f t="shared" si="316"/>
        <v>-13.687850327468087</v>
      </c>
      <c r="AF508" s="28">
        <f t="shared" si="317"/>
        <v>-96.199941536395229</v>
      </c>
      <c r="AG508" s="28">
        <f t="shared" si="305"/>
        <v>92.110410468749379</v>
      </c>
      <c r="AH508" s="28">
        <f t="shared" si="318"/>
        <v>-144.02530222795025</v>
      </c>
      <c r="AI508" s="28">
        <f t="shared" si="319"/>
        <v>-89.999996395396323</v>
      </c>
      <c r="AJ508" s="28">
        <f t="shared" si="320"/>
        <v>68.033219758117269</v>
      </c>
      <c r="AK508" s="28">
        <f t="shared" si="321"/>
        <v>89.977277209944205</v>
      </c>
      <c r="AL508" s="29">
        <f t="shared" si="322"/>
        <v>-37.576403064895047</v>
      </c>
      <c r="AM508" s="28">
        <f t="shared" si="323"/>
        <v>-89.24261774242666</v>
      </c>
      <c r="AN508" s="28">
        <f t="shared" si="324"/>
        <v>-21.458075065978647</v>
      </c>
      <c r="AO508" s="28">
        <f t="shared" si="325"/>
        <v>-89.265336927878778</v>
      </c>
      <c r="AP508">
        <f t="shared" si="306"/>
        <v>23.609121289162623</v>
      </c>
      <c r="AQ508">
        <f t="shared" si="307"/>
        <v>-26.020599913279625</v>
      </c>
      <c r="AR508" s="28">
        <f t="shared" si="326"/>
        <v>-37.557404017563734</v>
      </c>
      <c r="AS508" s="30">
        <f t="shared" si="327"/>
        <v>-185.46527846427401</v>
      </c>
      <c r="AT508" s="28">
        <f t="shared" si="328"/>
        <v>20.84034181820542</v>
      </c>
      <c r="AU508" s="28">
        <f t="shared" si="329"/>
        <v>84.791605925054412</v>
      </c>
      <c r="AV508" s="29">
        <f t="shared" si="330"/>
        <v>-1.1423426187788808</v>
      </c>
      <c r="AW508" s="28">
        <f t="shared" si="331"/>
        <v>-28.745524700213899</v>
      </c>
      <c r="AX508" s="31">
        <f t="shared" si="332"/>
        <v>19.69799919942654</v>
      </c>
      <c r="AY508" s="28">
        <f t="shared" si="333"/>
        <v>56.046081224840513</v>
      </c>
      <c r="AZ508" s="8">
        <f t="shared" si="334"/>
        <v>-17.859404818137193</v>
      </c>
      <c r="BA508" s="8">
        <f t="shared" si="335"/>
        <v>-129.41919723943349</v>
      </c>
      <c r="BB508" s="8">
        <f t="shared" si="336"/>
        <v>50.580802760566513</v>
      </c>
      <c r="BD508" s="32">
        <f t="shared" si="337"/>
        <v>-18</v>
      </c>
      <c r="BE508" s="32">
        <f t="shared" si="338"/>
        <v>-129</v>
      </c>
      <c r="BF508" s="32">
        <f t="shared" si="339"/>
        <v>51</v>
      </c>
    </row>
    <row r="509" spans="22:58" x14ac:dyDescent="0.2">
      <c r="V509" s="27">
        <v>6.0500000000000602</v>
      </c>
      <c r="W509" s="32">
        <f t="shared" si="309"/>
        <v>11220184.543021198</v>
      </c>
      <c r="X509">
        <f t="shared" si="308"/>
        <v>-2.0749887507672389</v>
      </c>
      <c r="Y509" s="28">
        <f t="shared" si="310"/>
        <v>-88.917501091246038</v>
      </c>
      <c r="Z509" s="28">
        <f t="shared" si="311"/>
        <v>-89.997947668183286</v>
      </c>
      <c r="AA509" s="28">
        <f t="shared" si="312"/>
        <v>58.077363970106923</v>
      </c>
      <c r="AB509" s="28">
        <f t="shared" si="313"/>
        <v>-89.928508477401806</v>
      </c>
      <c r="AC509" s="28">
        <f t="shared" si="314"/>
        <v>19.424939307788975</v>
      </c>
      <c r="AD509" s="28">
        <f t="shared" si="315"/>
        <v>83.866541229021422</v>
      </c>
      <c r="AE509" s="28">
        <f t="shared" si="316"/>
        <v>-13.490186564117373</v>
      </c>
      <c r="AF509" s="28">
        <f t="shared" si="317"/>
        <v>-96.05991491656367</v>
      </c>
      <c r="AG509" s="28">
        <f t="shared" si="305"/>
        <v>92.110410468749379</v>
      </c>
      <c r="AH509" s="28">
        <f t="shared" si="318"/>
        <v>-144.22530222795024</v>
      </c>
      <c r="AI509" s="28">
        <f t="shared" si="319"/>
        <v>-89.999996477447127</v>
      </c>
      <c r="AJ509" s="28">
        <f t="shared" si="320"/>
        <v>68.233219727374248</v>
      </c>
      <c r="AK509" s="28">
        <f t="shared" si="321"/>
        <v>89.977794443741104</v>
      </c>
      <c r="AL509" s="29">
        <f t="shared" si="322"/>
        <v>-37.77636891182312</v>
      </c>
      <c r="AM509" s="28">
        <f t="shared" si="323"/>
        <v>-89.259855927193087</v>
      </c>
      <c r="AN509" s="28">
        <f t="shared" si="324"/>
        <v>-21.658040943649731</v>
      </c>
      <c r="AO509" s="28">
        <f t="shared" si="325"/>
        <v>-89.28205796089911</v>
      </c>
      <c r="AP509">
        <f t="shared" si="306"/>
        <v>23.609121289162623</v>
      </c>
      <c r="AQ509">
        <f t="shared" si="307"/>
        <v>-26.020599913279625</v>
      </c>
      <c r="AR509" s="28">
        <f t="shared" si="326"/>
        <v>-37.559706131884106</v>
      </c>
      <c r="AS509" s="30">
        <f t="shared" si="327"/>
        <v>-185.34197287746278</v>
      </c>
      <c r="AT509" s="28">
        <f t="shared" si="328"/>
        <v>21.038730746981237</v>
      </c>
      <c r="AU509" s="28">
        <f t="shared" si="329"/>
        <v>84.90953335074478</v>
      </c>
      <c r="AV509" s="29">
        <f t="shared" si="330"/>
        <v>-1.1894249894506881</v>
      </c>
      <c r="AW509" s="28">
        <f t="shared" si="331"/>
        <v>-29.305226458103355</v>
      </c>
      <c r="AX509" s="31">
        <f t="shared" si="332"/>
        <v>19.849305757530548</v>
      </c>
      <c r="AY509" s="28">
        <f t="shared" si="333"/>
        <v>55.604306892641425</v>
      </c>
      <c r="AZ509" s="8">
        <f t="shared" si="334"/>
        <v>-17.710400374353558</v>
      </c>
      <c r="BA509" s="8">
        <f t="shared" si="335"/>
        <v>-129.73766598482135</v>
      </c>
      <c r="BB509" s="8">
        <f t="shared" si="336"/>
        <v>50.262334015178652</v>
      </c>
      <c r="BD509" s="32">
        <f t="shared" si="337"/>
        <v>-18</v>
      </c>
      <c r="BE509" s="32">
        <f t="shared" si="338"/>
        <v>-130</v>
      </c>
      <c r="BF509" s="32">
        <f t="shared" si="339"/>
        <v>50</v>
      </c>
    </row>
    <row r="510" spans="22:58" x14ac:dyDescent="0.2">
      <c r="V510" s="27">
        <v>6.06000000000006</v>
      </c>
      <c r="W510" s="32">
        <f t="shared" si="309"/>
        <v>11481536.214970427</v>
      </c>
      <c r="X510">
        <f t="shared" si="308"/>
        <v>-2.0749887507672389</v>
      </c>
      <c r="Y510" s="28">
        <f t="shared" si="310"/>
        <v>-89.117501090995262</v>
      </c>
      <c r="Z510" s="28">
        <f t="shared" si="311"/>
        <v>-89.997994384958929</v>
      </c>
      <c r="AA510" s="28">
        <f t="shared" si="312"/>
        <v>58.277363665785877</v>
      </c>
      <c r="AB510" s="28">
        <f t="shared" si="313"/>
        <v>-89.93013582150239</v>
      </c>
      <c r="AC510" s="28">
        <f t="shared" si="314"/>
        <v>19.622707349707934</v>
      </c>
      <c r="AD510" s="28">
        <f t="shared" si="315"/>
        <v>84.005127371152653</v>
      </c>
      <c r="AE510" s="28">
        <f t="shared" si="316"/>
        <v>-13.292418826268683</v>
      </c>
      <c r="AF510" s="28">
        <f t="shared" si="317"/>
        <v>-95.923002835308679</v>
      </c>
      <c r="AG510" s="28">
        <f t="shared" si="305"/>
        <v>92.110410468749379</v>
      </c>
      <c r="AH510" s="28">
        <f t="shared" si="318"/>
        <v>-144.42530222795023</v>
      </c>
      <c r="AI510" s="28">
        <f t="shared" si="319"/>
        <v>-89.999996557630226</v>
      </c>
      <c r="AJ510" s="28">
        <f t="shared" si="320"/>
        <v>68.433219698014895</v>
      </c>
      <c r="AK510" s="28">
        <f t="shared" si="321"/>
        <v>89.97829990386289</v>
      </c>
      <c r="AL510" s="29">
        <f t="shared" si="322"/>
        <v>-37.976336295641929</v>
      </c>
      <c r="AM510" s="28">
        <f t="shared" si="323"/>
        <v>-89.276701852452831</v>
      </c>
      <c r="AN510" s="28">
        <f t="shared" si="324"/>
        <v>-21.858008356827881</v>
      </c>
      <c r="AO510" s="28">
        <f t="shared" si="325"/>
        <v>-89.298398506220167</v>
      </c>
      <c r="AP510">
        <f t="shared" si="306"/>
        <v>23.609121289162623</v>
      </c>
      <c r="AQ510">
        <f t="shared" si="307"/>
        <v>-26.020599913279625</v>
      </c>
      <c r="AR510" s="28">
        <f t="shared" si="326"/>
        <v>-37.56190580721357</v>
      </c>
      <c r="AS510" s="30">
        <f t="shared" si="327"/>
        <v>-185.22140134152886</v>
      </c>
      <c r="AT510" s="28">
        <f t="shared" si="328"/>
        <v>21.23719162780073</v>
      </c>
      <c r="AU510" s="28">
        <f t="shared" si="329"/>
        <v>85.024818220723873</v>
      </c>
      <c r="AV510" s="29">
        <f t="shared" si="330"/>
        <v>-1.2381852520871341</v>
      </c>
      <c r="AW510" s="28">
        <f t="shared" si="331"/>
        <v>-29.871680535085218</v>
      </c>
      <c r="AX510" s="31">
        <f t="shared" si="332"/>
        <v>19.999006375713595</v>
      </c>
      <c r="AY510" s="28">
        <f t="shared" si="333"/>
        <v>55.153137685638654</v>
      </c>
      <c r="AZ510" s="8">
        <f t="shared" si="334"/>
        <v>-17.562899431499975</v>
      </c>
      <c r="BA510" s="8">
        <f t="shared" si="335"/>
        <v>-130.06826365589021</v>
      </c>
      <c r="BB510" s="8">
        <f t="shared" si="336"/>
        <v>49.931736344109794</v>
      </c>
      <c r="BD510" s="32">
        <f t="shared" si="337"/>
        <v>-18</v>
      </c>
      <c r="BE510" s="32">
        <f t="shared" si="338"/>
        <v>-130</v>
      </c>
      <c r="BF510" s="32">
        <f t="shared" si="339"/>
        <v>50</v>
      </c>
    </row>
    <row r="511" spans="22:58" x14ac:dyDescent="0.2">
      <c r="V511" s="27">
        <v>6.0700000000000598</v>
      </c>
      <c r="W511" s="32">
        <f t="shared" si="309"/>
        <v>11748975.54939693</v>
      </c>
      <c r="X511">
        <f t="shared" si="308"/>
        <v>-2.0749887507672389</v>
      </c>
      <c r="Y511" s="28">
        <f t="shared" si="310"/>
        <v>-89.317501090755741</v>
      </c>
      <c r="Z511" s="28">
        <f t="shared" si="311"/>
        <v>-89.998040038330913</v>
      </c>
      <c r="AA511" s="28">
        <f t="shared" si="312"/>
        <v>58.477363375161517</v>
      </c>
      <c r="AB511" s="28">
        <f t="shared" si="313"/>
        <v>-89.931726122837716</v>
      </c>
      <c r="AC511" s="28">
        <f t="shared" si="314"/>
        <v>19.820574774967675</v>
      </c>
      <c r="AD511" s="28">
        <f t="shared" si="315"/>
        <v>84.140626971203957</v>
      </c>
      <c r="AE511" s="28">
        <f t="shared" si="316"/>
        <v>-13.094551691393782</v>
      </c>
      <c r="AF511" s="28">
        <f t="shared" si="317"/>
        <v>-95.789139189964672</v>
      </c>
      <c r="AG511" s="28">
        <f t="shared" si="305"/>
        <v>92.110410468749379</v>
      </c>
      <c r="AH511" s="28">
        <f t="shared" si="318"/>
        <v>-144.62530222795021</v>
      </c>
      <c r="AI511" s="28">
        <f t="shared" si="319"/>
        <v>-89.999996635988126</v>
      </c>
      <c r="AJ511" s="28">
        <f t="shared" si="320"/>
        <v>68.633219669976938</v>
      </c>
      <c r="AK511" s="28">
        <f t="shared" si="321"/>
        <v>89.978793858310866</v>
      </c>
      <c r="AL511" s="29">
        <f t="shared" si="322"/>
        <v>-38.176305147202044</v>
      </c>
      <c r="AM511" s="28">
        <f t="shared" si="323"/>
        <v>-89.293164438481654</v>
      </c>
      <c r="AN511" s="28">
        <f t="shared" si="324"/>
        <v>-22.057977236425941</v>
      </c>
      <c r="AO511" s="28">
        <f t="shared" si="325"/>
        <v>-89.314367216158914</v>
      </c>
      <c r="AP511">
        <f t="shared" si="306"/>
        <v>23.609121289162623</v>
      </c>
      <c r="AQ511">
        <f t="shared" si="307"/>
        <v>-26.020599913279625</v>
      </c>
      <c r="AR511" s="28">
        <f t="shared" si="326"/>
        <v>-37.564007551936726</v>
      </c>
      <c r="AS511" s="30">
        <f t="shared" si="327"/>
        <v>-185.10350640612359</v>
      </c>
      <c r="AT511" s="28">
        <f t="shared" si="328"/>
        <v>21.435721271034577</v>
      </c>
      <c r="AU511" s="28">
        <f t="shared" si="329"/>
        <v>85.13751792459496</v>
      </c>
      <c r="AV511" s="29">
        <f t="shared" si="330"/>
        <v>-1.2886634624253543</v>
      </c>
      <c r="AW511" s="28">
        <f t="shared" si="331"/>
        <v>-30.444744300869839</v>
      </c>
      <c r="AX511" s="31">
        <f t="shared" si="332"/>
        <v>20.147057808609222</v>
      </c>
      <c r="AY511" s="28">
        <f t="shared" si="333"/>
        <v>54.692773623725117</v>
      </c>
      <c r="AZ511" s="8">
        <f t="shared" si="334"/>
        <v>-17.416949743327503</v>
      </c>
      <c r="BA511" s="8">
        <f t="shared" si="335"/>
        <v>-130.41073278239847</v>
      </c>
      <c r="BB511" s="8">
        <f t="shared" si="336"/>
        <v>49.589267217601531</v>
      </c>
      <c r="BD511" s="32">
        <f t="shared" si="337"/>
        <v>-17</v>
      </c>
      <c r="BE511" s="32">
        <f t="shared" si="338"/>
        <v>-130</v>
      </c>
      <c r="BF511" s="32">
        <f t="shared" si="339"/>
        <v>50</v>
      </c>
    </row>
    <row r="512" spans="22:58" x14ac:dyDescent="0.2">
      <c r="V512" s="27">
        <v>6.0800000000000702</v>
      </c>
      <c r="W512" s="32">
        <f t="shared" si="309"/>
        <v>12022644.346176079</v>
      </c>
      <c r="X512">
        <f t="shared" si="308"/>
        <v>-2.0749887507672389</v>
      </c>
      <c r="Y512" s="28">
        <f t="shared" si="310"/>
        <v>-89.517501090527233</v>
      </c>
      <c r="Z512" s="28">
        <f t="shared" si="311"/>
        <v>-89.998084652505284</v>
      </c>
      <c r="AA512" s="28">
        <f t="shared" si="312"/>
        <v>58.677363097617587</v>
      </c>
      <c r="AB512" s="28">
        <f t="shared" si="313"/>
        <v>-89.933280224596757</v>
      </c>
      <c r="AC512" s="28">
        <f t="shared" si="314"/>
        <v>20.018537203885145</v>
      </c>
      <c r="AD512" s="28">
        <f t="shared" si="315"/>
        <v>84.273105806945836</v>
      </c>
      <c r="AE512" s="28">
        <f t="shared" si="316"/>
        <v>-12.896589539791734</v>
      </c>
      <c r="AF512" s="28">
        <f t="shared" si="317"/>
        <v>-95.65825907015622</v>
      </c>
      <c r="AG512" s="28">
        <f t="shared" si="305"/>
        <v>92.110410468749379</v>
      </c>
      <c r="AH512" s="28">
        <f t="shared" si="318"/>
        <v>-144.82530222795043</v>
      </c>
      <c r="AI512" s="28">
        <f t="shared" si="319"/>
        <v>-89.999996712562378</v>
      </c>
      <c r="AJ512" s="28">
        <f t="shared" si="320"/>
        <v>68.83321964320109</v>
      </c>
      <c r="AK512" s="28">
        <f t="shared" si="321"/>
        <v>89.979276568985924</v>
      </c>
      <c r="AL512" s="29">
        <f t="shared" si="322"/>
        <v>-38.376275400464543</v>
      </c>
      <c r="AM512" s="28">
        <f t="shared" si="323"/>
        <v>-89.309252403081672</v>
      </c>
      <c r="AN512" s="28">
        <f t="shared" si="324"/>
        <v>-22.257947516464505</v>
      </c>
      <c r="AO512" s="28">
        <f t="shared" si="325"/>
        <v>-89.329972546658126</v>
      </c>
      <c r="AP512">
        <f t="shared" si="306"/>
        <v>23.609121289162623</v>
      </c>
      <c r="AQ512">
        <f t="shared" si="307"/>
        <v>-26.020599913279625</v>
      </c>
      <c r="AR512" s="28">
        <f t="shared" si="326"/>
        <v>-37.566015680373241</v>
      </c>
      <c r="AS512" s="30">
        <f t="shared" si="327"/>
        <v>-184.98823161681435</v>
      </c>
      <c r="AT512" s="28">
        <f t="shared" si="328"/>
        <v>21.634316626367799</v>
      </c>
      <c r="AU512" s="28">
        <f t="shared" si="329"/>
        <v>85.247688727002682</v>
      </c>
      <c r="AV512" s="29">
        <f t="shared" si="330"/>
        <v>-1.340899241486988</v>
      </c>
      <c r="AW512" s="28">
        <f t="shared" si="331"/>
        <v>-31.024262946838125</v>
      </c>
      <c r="AX512" s="31">
        <f t="shared" si="332"/>
        <v>20.293417384880811</v>
      </c>
      <c r="AY512" s="28">
        <f t="shared" si="333"/>
        <v>54.223425780164561</v>
      </c>
      <c r="AZ512" s="8">
        <f t="shared" si="334"/>
        <v>-17.272598295492429</v>
      </c>
      <c r="BA512" s="8">
        <f t="shared" si="335"/>
        <v>-130.76480583664977</v>
      </c>
      <c r="BB512" s="8">
        <f t="shared" si="336"/>
        <v>49.235194163350229</v>
      </c>
      <c r="BD512" s="32">
        <f t="shared" si="337"/>
        <v>-17</v>
      </c>
      <c r="BE512" s="32">
        <f t="shared" si="338"/>
        <v>-131</v>
      </c>
      <c r="BF512" s="32">
        <f t="shared" si="339"/>
        <v>49</v>
      </c>
    </row>
    <row r="513" spans="22:58" x14ac:dyDescent="0.2">
      <c r="V513" s="27">
        <v>6.09000000000007</v>
      </c>
      <c r="W513" s="32">
        <f t="shared" si="309"/>
        <v>12302687.708125811</v>
      </c>
      <c r="X513">
        <f t="shared" si="308"/>
        <v>-2.0749887507672389</v>
      </c>
      <c r="Y513" s="28">
        <f t="shared" si="310"/>
        <v>-89.717501090308787</v>
      </c>
      <c r="Z513" s="28">
        <f t="shared" si="311"/>
        <v>-89.998128251137075</v>
      </c>
      <c r="AA513" s="28">
        <f t="shared" si="312"/>
        <v>58.877362832564977</v>
      </c>
      <c r="AB513" s="28">
        <f t="shared" si="313"/>
        <v>-89.934798950775729</v>
      </c>
      <c r="AC513" s="28">
        <f t="shared" si="314"/>
        <v>20.216590445807942</v>
      </c>
      <c r="AD513" s="28">
        <f t="shared" si="315"/>
        <v>84.402628451206752</v>
      </c>
      <c r="AE513" s="28">
        <f t="shared" si="316"/>
        <v>-12.698536562703101</v>
      </c>
      <c r="AF513" s="28">
        <f t="shared" si="317"/>
        <v>-95.530298750706052</v>
      </c>
      <c r="AG513" s="28">
        <f t="shared" si="305"/>
        <v>92.110410468749379</v>
      </c>
      <c r="AH513" s="28">
        <f t="shared" si="318"/>
        <v>-145.02530222795042</v>
      </c>
      <c r="AI513" s="28">
        <f t="shared" si="319"/>
        <v>-89.999996787393599</v>
      </c>
      <c r="AJ513" s="28">
        <f t="shared" si="320"/>
        <v>69.033219617630166</v>
      </c>
      <c r="AK513" s="28">
        <f t="shared" si="321"/>
        <v>89.979748291827391</v>
      </c>
      <c r="AL513" s="29">
        <f t="shared" si="322"/>
        <v>-38.576246992360375</v>
      </c>
      <c r="AM513" s="28">
        <f t="shared" si="323"/>
        <v>-89.324974266151486</v>
      </c>
      <c r="AN513" s="28">
        <f t="shared" si="324"/>
        <v>-22.457919133931249</v>
      </c>
      <c r="AO513" s="28">
        <f t="shared" si="325"/>
        <v>-89.345222761717693</v>
      </c>
      <c r="AP513">
        <f t="shared" si="306"/>
        <v>23.609121289162623</v>
      </c>
      <c r="AQ513">
        <f t="shared" si="307"/>
        <v>-26.020599913279625</v>
      </c>
      <c r="AR513" s="28">
        <f t="shared" si="326"/>
        <v>-37.567934320751355</v>
      </c>
      <c r="AS513" s="30">
        <f t="shared" si="327"/>
        <v>-184.87552151242375</v>
      </c>
      <c r="AT513" s="28">
        <f t="shared" si="328"/>
        <v>21.832974776896155</v>
      </c>
      <c r="AU513" s="28">
        <f t="shared" si="329"/>
        <v>85.35538578145362</v>
      </c>
      <c r="AV513" s="29">
        <f t="shared" si="330"/>
        <v>-1.3949316694061207</v>
      </c>
      <c r="AW513" s="28">
        <f t="shared" si="331"/>
        <v>-31.610069418384231</v>
      </c>
      <c r="AX513" s="31">
        <f t="shared" si="332"/>
        <v>20.438043107490035</v>
      </c>
      <c r="AY513" s="28">
        <f t="shared" si="333"/>
        <v>53.745316363069392</v>
      </c>
      <c r="AZ513" s="8">
        <f t="shared" si="334"/>
        <v>-17.12989121326132</v>
      </c>
      <c r="BA513" s="8">
        <f t="shared" si="335"/>
        <v>-131.13020514935437</v>
      </c>
      <c r="BB513" s="8">
        <f t="shared" si="336"/>
        <v>48.869794850645633</v>
      </c>
      <c r="BD513" s="32">
        <f t="shared" si="337"/>
        <v>-17</v>
      </c>
      <c r="BE513" s="32">
        <f t="shared" si="338"/>
        <v>-131</v>
      </c>
      <c r="BF513" s="32">
        <f t="shared" si="339"/>
        <v>49</v>
      </c>
    </row>
    <row r="514" spans="22:58" x14ac:dyDescent="0.2">
      <c r="V514" s="27">
        <v>6.1000000000000698</v>
      </c>
      <c r="W514" s="32">
        <f t="shared" si="309"/>
        <v>12589254.117943712</v>
      </c>
      <c r="X514">
        <f t="shared" si="308"/>
        <v>-2.0749887507672389</v>
      </c>
      <c r="Y514" s="28">
        <f t="shared" si="310"/>
        <v>-89.917501090100188</v>
      </c>
      <c r="Z514" s="28">
        <f t="shared" si="311"/>
        <v>-89.998170857342828</v>
      </c>
      <c r="AA514" s="28">
        <f t="shared" si="312"/>
        <v>59.07736257944169</v>
      </c>
      <c r="AB514" s="28">
        <f t="shared" si="313"/>
        <v>-89.936283106614781</v>
      </c>
      <c r="AC514" s="28">
        <f t="shared" si="314"/>
        <v>20.414730491303605</v>
      </c>
      <c r="AD514" s="28">
        <f t="shared" si="315"/>
        <v>84.52925828050715</v>
      </c>
      <c r="AE514" s="28">
        <f t="shared" si="316"/>
        <v>-12.500396770122126</v>
      </c>
      <c r="AF514" s="28">
        <f t="shared" si="317"/>
        <v>-95.405195683450444</v>
      </c>
      <c r="AG514" s="28">
        <f t="shared" si="305"/>
        <v>92.110410468749379</v>
      </c>
      <c r="AH514" s="28">
        <f t="shared" si="318"/>
        <v>-145.22530222795044</v>
      </c>
      <c r="AI514" s="28">
        <f t="shared" si="319"/>
        <v>-89.999996860521449</v>
      </c>
      <c r="AJ514" s="28">
        <f t="shared" si="320"/>
        <v>69.233219593210123</v>
      </c>
      <c r="AK514" s="28">
        <f t="shared" si="321"/>
        <v>89.980209276948699</v>
      </c>
      <c r="AL514" s="29">
        <f t="shared" si="322"/>
        <v>-38.776219862658039</v>
      </c>
      <c r="AM514" s="28">
        <f t="shared" si="323"/>
        <v>-89.340338354155506</v>
      </c>
      <c r="AN514" s="28">
        <f t="shared" si="324"/>
        <v>-22.657892028648973</v>
      </c>
      <c r="AO514" s="28">
        <f t="shared" si="325"/>
        <v>-89.360125937728256</v>
      </c>
      <c r="AP514">
        <f t="shared" si="306"/>
        <v>23.609121289162623</v>
      </c>
      <c r="AQ514">
        <f t="shared" si="307"/>
        <v>-26.020599913279625</v>
      </c>
      <c r="AR514" s="28">
        <f t="shared" si="326"/>
        <v>-37.569767422888098</v>
      </c>
      <c r="AS514" s="30">
        <f t="shared" si="327"/>
        <v>-184.76532162117871</v>
      </c>
      <c r="AT514" s="28">
        <f t="shared" si="328"/>
        <v>22.031692933458693</v>
      </c>
      <c r="AU514" s="28">
        <f t="shared" si="329"/>
        <v>85.460663144575747</v>
      </c>
      <c r="AV514" s="29">
        <f t="shared" si="330"/>
        <v>-1.4507991764647754</v>
      </c>
      <c r="AW514" s="28">
        <f t="shared" si="331"/>
        <v>-32.201984392800185</v>
      </c>
      <c r="AX514" s="31">
        <f t="shared" si="332"/>
        <v>20.580893756993916</v>
      </c>
      <c r="AY514" s="28">
        <f t="shared" si="333"/>
        <v>53.258678751775562</v>
      </c>
      <c r="AZ514" s="8">
        <f t="shared" si="334"/>
        <v>-16.988873665894182</v>
      </c>
      <c r="BA514" s="8">
        <f t="shared" si="335"/>
        <v>-131.50664286940315</v>
      </c>
      <c r="BB514" s="8">
        <f t="shared" si="336"/>
        <v>48.493357130596848</v>
      </c>
      <c r="BD514" s="32">
        <f t="shared" si="337"/>
        <v>-17</v>
      </c>
      <c r="BE514" s="32">
        <f t="shared" si="338"/>
        <v>-132</v>
      </c>
      <c r="BF514" s="32">
        <f t="shared" si="339"/>
        <v>48</v>
      </c>
    </row>
    <row r="515" spans="22:58" x14ac:dyDescent="0.2">
      <c r="V515" s="27">
        <v>6.1100000000000696</v>
      </c>
      <c r="W515" s="32">
        <f t="shared" si="309"/>
        <v>12882495.516933426</v>
      </c>
      <c r="X515">
        <f t="shared" si="308"/>
        <v>-2.0749887507672389</v>
      </c>
      <c r="Y515" s="28">
        <f t="shared" si="310"/>
        <v>-90.117501089900983</v>
      </c>
      <c r="Z515" s="28">
        <f t="shared" si="311"/>
        <v>-89.998212493712956</v>
      </c>
      <c r="AA515" s="28">
        <f t="shared" si="312"/>
        <v>59.277362337710812</v>
      </c>
      <c r="AB515" s="28">
        <f t="shared" si="313"/>
        <v>-89.937733479025013</v>
      </c>
      <c r="AC515" s="28">
        <f t="shared" si="314"/>
        <v>20.612953504639322</v>
      </c>
      <c r="AD515" s="28">
        <f t="shared" si="315"/>
        <v>84.65305748467371</v>
      </c>
      <c r="AE515" s="28">
        <f t="shared" si="316"/>
        <v>-12.302173998318082</v>
      </c>
      <c r="AF515" s="28">
        <f t="shared" si="317"/>
        <v>-95.282888488064245</v>
      </c>
      <c r="AG515" s="28">
        <f t="shared" si="305"/>
        <v>92.110410468749379</v>
      </c>
      <c r="AH515" s="28">
        <f t="shared" si="318"/>
        <v>-145.42530222795043</v>
      </c>
      <c r="AI515" s="28">
        <f t="shared" si="319"/>
        <v>-89.999996931984697</v>
      </c>
      <c r="AJ515" s="28">
        <f t="shared" si="320"/>
        <v>69.433219569889161</v>
      </c>
      <c r="AK515" s="28">
        <f t="shared" si="321"/>
        <v>89.98065976877001</v>
      </c>
      <c r="AL515" s="29">
        <f t="shared" si="322"/>
        <v>-38.976193953835249</v>
      </c>
      <c r="AM515" s="28">
        <f t="shared" si="323"/>
        <v>-89.355352804493208</v>
      </c>
      <c r="AN515" s="28">
        <f t="shared" si="324"/>
        <v>-22.857866143147135</v>
      </c>
      <c r="AO515" s="28">
        <f t="shared" si="325"/>
        <v>-89.374689967707894</v>
      </c>
      <c r="AP515">
        <f t="shared" si="306"/>
        <v>23.609121289162623</v>
      </c>
      <c r="AQ515">
        <f t="shared" si="307"/>
        <v>-26.020599913279625</v>
      </c>
      <c r="AR515" s="28">
        <f t="shared" si="326"/>
        <v>-37.571518765582219</v>
      </c>
      <c r="AS515" s="30">
        <f t="shared" si="327"/>
        <v>-184.65757845577212</v>
      </c>
      <c r="AT515" s="28">
        <f t="shared" si="328"/>
        <v>22.230468429194531</v>
      </c>
      <c r="AU515" s="28">
        <f t="shared" si="329"/>
        <v>85.563573790757928</v>
      </c>
      <c r="AV515" s="29">
        <f t="shared" si="330"/>
        <v>-1.5085394318313616</v>
      </c>
      <c r="AW515" s="28">
        <f t="shared" si="331"/>
        <v>-32.799816305258709</v>
      </c>
      <c r="AX515" s="31">
        <f t="shared" si="332"/>
        <v>20.721928997363168</v>
      </c>
      <c r="AY515" s="28">
        <f t="shared" si="333"/>
        <v>52.76375748549922</v>
      </c>
      <c r="AZ515" s="8">
        <f t="shared" si="334"/>
        <v>-16.849589768219051</v>
      </c>
      <c r="BA515" s="8">
        <f t="shared" si="335"/>
        <v>-131.89382097027291</v>
      </c>
      <c r="BB515" s="8">
        <f t="shared" si="336"/>
        <v>48.106179029727087</v>
      </c>
      <c r="BD515" s="32">
        <f t="shared" si="337"/>
        <v>-17</v>
      </c>
      <c r="BE515" s="32">
        <f t="shared" si="338"/>
        <v>-132</v>
      </c>
      <c r="BF515" s="32">
        <f t="shared" si="339"/>
        <v>48</v>
      </c>
    </row>
    <row r="516" spans="22:58" x14ac:dyDescent="0.2">
      <c r="V516" s="27">
        <v>6.1200000000000703</v>
      </c>
      <c r="W516" s="32">
        <f t="shared" si="309"/>
        <v>13182567.385566227</v>
      </c>
      <c r="X516">
        <f t="shared" si="308"/>
        <v>-2.0749887507672389</v>
      </c>
      <c r="Y516" s="28">
        <f t="shared" si="310"/>
        <v>-90.317501089710746</v>
      </c>
      <c r="Z516" s="28">
        <f t="shared" si="311"/>
        <v>-89.99825318232358</v>
      </c>
      <c r="AA516" s="28">
        <f t="shared" si="312"/>
        <v>59.477362106859616</v>
      </c>
      <c r="AB516" s="28">
        <f t="shared" si="313"/>
        <v>-89.93915083700567</v>
      </c>
      <c r="AC516" s="28">
        <f t="shared" si="314"/>
        <v>20.811255816546705</v>
      </c>
      <c r="AD516" s="28">
        <f t="shared" si="315"/>
        <v>84.774087077342926</v>
      </c>
      <c r="AE516" s="28">
        <f t="shared" si="316"/>
        <v>-12.103871917071658</v>
      </c>
      <c r="AF516" s="28">
        <f t="shared" si="317"/>
        <v>-95.163316941986324</v>
      </c>
      <c r="AG516" s="28">
        <f t="shared" ref="AG516:AG579" si="340">DC_gain_comp</f>
        <v>92.110410468749379</v>
      </c>
      <c r="AH516" s="28">
        <f t="shared" si="318"/>
        <v>-145.62530222795044</v>
      </c>
      <c r="AI516" s="28">
        <f t="shared" si="319"/>
        <v>-89.999997001821257</v>
      </c>
      <c r="AJ516" s="28">
        <f t="shared" si="320"/>
        <v>69.633219547617841</v>
      </c>
      <c r="AK516" s="28">
        <f t="shared" si="321"/>
        <v>89.981100006147855</v>
      </c>
      <c r="AL516" s="29">
        <f t="shared" si="322"/>
        <v>-39.176169210957298</v>
      </c>
      <c r="AM516" s="28">
        <f t="shared" si="323"/>
        <v>-89.370025569771713</v>
      </c>
      <c r="AN516" s="28">
        <f t="shared" si="324"/>
        <v>-23.05784142254052</v>
      </c>
      <c r="AO516" s="28">
        <f t="shared" si="325"/>
        <v>-89.388922565445114</v>
      </c>
      <c r="AP516">
        <f t="shared" ref="AP516:AP579" si="341">-20*LOG(GmPS*Rsns)</f>
        <v>23.609121289162623</v>
      </c>
      <c r="AQ516">
        <f t="shared" ref="AQ516:AQ579" si="342">20*LOG(Vref/Vout)</f>
        <v>-26.020599913279625</v>
      </c>
      <c r="AR516" s="28">
        <f t="shared" si="326"/>
        <v>-37.57319196372918</v>
      </c>
      <c r="AS516" s="30">
        <f t="shared" si="327"/>
        <v>-184.55223950743144</v>
      </c>
      <c r="AT516" s="28">
        <f t="shared" si="328"/>
        <v>22.429298714319145</v>
      </c>
      <c r="AU516" s="28">
        <f t="shared" si="329"/>
        <v>85.664169627118881</v>
      </c>
      <c r="AV516" s="29">
        <f t="shared" si="330"/>
        <v>-1.5681892305493497</v>
      </c>
      <c r="AW516" s="28">
        <f t="shared" si="331"/>
        <v>-33.403361425225121</v>
      </c>
      <c r="AX516" s="31">
        <f t="shared" si="332"/>
        <v>20.861109483769795</v>
      </c>
      <c r="AY516" s="28">
        <f t="shared" si="333"/>
        <v>52.260808201893759</v>
      </c>
      <c r="AZ516" s="8">
        <f t="shared" si="334"/>
        <v>-16.712082479959385</v>
      </c>
      <c r="BA516" s="8">
        <f t="shared" si="335"/>
        <v>-132.29143130553769</v>
      </c>
      <c r="BB516" s="8">
        <f t="shared" si="336"/>
        <v>47.708568694462315</v>
      </c>
      <c r="BD516" s="32">
        <f t="shared" si="337"/>
        <v>-17</v>
      </c>
      <c r="BE516" s="32">
        <f t="shared" si="338"/>
        <v>-132</v>
      </c>
      <c r="BF516" s="32">
        <f t="shared" si="339"/>
        <v>48</v>
      </c>
    </row>
    <row r="517" spans="22:58" x14ac:dyDescent="0.2">
      <c r="V517" s="27">
        <v>6.1300000000000701</v>
      </c>
      <c r="W517" s="32">
        <f t="shared" si="309"/>
        <v>13489628.825918742</v>
      </c>
      <c r="X517">
        <f t="shared" ref="X517:X580" si="343">DC_gain_power</f>
        <v>-2.0749887507672389</v>
      </c>
      <c r="Y517" s="28">
        <f t="shared" si="310"/>
        <v>-90.517501089529048</v>
      </c>
      <c r="Z517" s="28">
        <f t="shared" si="311"/>
        <v>-89.998292944748357</v>
      </c>
      <c r="AA517" s="28">
        <f t="shared" si="312"/>
        <v>59.677361886398415</v>
      </c>
      <c r="AB517" s="28">
        <f t="shared" si="313"/>
        <v>-89.940535932051745</v>
      </c>
      <c r="AC517" s="28">
        <f t="shared" si="314"/>
        <v>21.009633917262299</v>
      </c>
      <c r="AD517" s="28">
        <f t="shared" si="315"/>
        <v>84.892406907266206</v>
      </c>
      <c r="AE517" s="28">
        <f t="shared" si="316"/>
        <v>-11.905494036635567</v>
      </c>
      <c r="AF517" s="28">
        <f t="shared" si="317"/>
        <v>-95.046421969533895</v>
      </c>
      <c r="AG517" s="28">
        <f t="shared" si="340"/>
        <v>92.110410468749379</v>
      </c>
      <c r="AH517" s="28">
        <f t="shared" si="318"/>
        <v>-145.82530222795043</v>
      </c>
      <c r="AI517" s="28">
        <f t="shared" si="319"/>
        <v>-89.999997070068147</v>
      </c>
      <c r="AJ517" s="28">
        <f t="shared" si="320"/>
        <v>69.83321952634887</v>
      </c>
      <c r="AK517" s="28">
        <f t="shared" si="321"/>
        <v>89.981530222501704</v>
      </c>
      <c r="AL517" s="29">
        <f t="shared" si="322"/>
        <v>-39.376145581560692</v>
      </c>
      <c r="AM517" s="28">
        <f t="shared" si="323"/>
        <v>-89.384364421982937</v>
      </c>
      <c r="AN517" s="28">
        <f t="shared" si="324"/>
        <v>-23.257817814412874</v>
      </c>
      <c r="AO517" s="28">
        <f t="shared" si="325"/>
        <v>-89.402831269549381</v>
      </c>
      <c r="AP517">
        <f t="shared" si="341"/>
        <v>23.609121289162623</v>
      </c>
      <c r="AQ517">
        <f t="shared" si="342"/>
        <v>-26.020599913279625</v>
      </c>
      <c r="AR517" s="28">
        <f t="shared" si="326"/>
        <v>-37.574790475165443</v>
      </c>
      <c r="AS517" s="30">
        <f t="shared" si="327"/>
        <v>-184.44925323908328</v>
      </c>
      <c r="AT517" s="28">
        <f t="shared" si="328"/>
        <v>22.628181351111358</v>
      </c>
      <c r="AU517" s="28">
        <f t="shared" si="329"/>
        <v>85.76250150875569</v>
      </c>
      <c r="AV517" s="29">
        <f t="shared" si="330"/>
        <v>-1.6297843793697588</v>
      </c>
      <c r="AW517" s="28">
        <f t="shared" si="331"/>
        <v>-34.012403985327332</v>
      </c>
      <c r="AX517" s="31">
        <f t="shared" si="332"/>
        <v>20.998396971741599</v>
      </c>
      <c r="AY517" s="28">
        <f t="shared" si="333"/>
        <v>51.750097523428359</v>
      </c>
      <c r="AZ517" s="8">
        <f t="shared" si="334"/>
        <v>-16.576393503423844</v>
      </c>
      <c r="BA517" s="8">
        <f t="shared" si="335"/>
        <v>-132.69915571565491</v>
      </c>
      <c r="BB517" s="8">
        <f t="shared" si="336"/>
        <v>47.300844284345089</v>
      </c>
      <c r="BD517" s="32">
        <f t="shared" si="337"/>
        <v>-17</v>
      </c>
      <c r="BE517" s="32">
        <f t="shared" si="338"/>
        <v>-133</v>
      </c>
      <c r="BF517" s="32">
        <f t="shared" si="339"/>
        <v>47</v>
      </c>
    </row>
    <row r="518" spans="22:58" x14ac:dyDescent="0.2">
      <c r="V518" s="27">
        <v>6.1400000000000698</v>
      </c>
      <c r="W518" s="32">
        <f t="shared" si="309"/>
        <v>13803842.64603108</v>
      </c>
      <c r="X518">
        <f t="shared" si="343"/>
        <v>-2.0749887507672389</v>
      </c>
      <c r="Y518" s="28">
        <f t="shared" si="310"/>
        <v>-90.717501089355537</v>
      </c>
      <c r="Z518" s="28">
        <f t="shared" si="311"/>
        <v>-89.998331802069842</v>
      </c>
      <c r="AA518" s="28">
        <f t="shared" si="312"/>
        <v>59.877361675859575</v>
      </c>
      <c r="AB518" s="28">
        <f t="shared" si="313"/>
        <v>-89.941889498552484</v>
      </c>
      <c r="AC518" s="28">
        <f t="shared" si="314"/>
        <v>21.208084449835852</v>
      </c>
      <c r="AD518" s="28">
        <f t="shared" si="315"/>
        <v>85.008075670335586</v>
      </c>
      <c r="AE518" s="28">
        <f t="shared" si="316"/>
        <v>-11.707043714427343</v>
      </c>
      <c r="AF518" s="28">
        <f t="shared" si="317"/>
        <v>-94.932145630286755</v>
      </c>
      <c r="AG518" s="28">
        <f t="shared" si="340"/>
        <v>92.110410468749379</v>
      </c>
      <c r="AH518" s="28">
        <f t="shared" si="318"/>
        <v>-146.02530222795042</v>
      </c>
      <c r="AI518" s="28">
        <f t="shared" si="319"/>
        <v>-89.999997136761522</v>
      </c>
      <c r="AJ518" s="28">
        <f t="shared" si="320"/>
        <v>70.033219506037142</v>
      </c>
      <c r="AK518" s="28">
        <f t="shared" si="321"/>
        <v>89.981950645937758</v>
      </c>
      <c r="AL518" s="29">
        <f t="shared" si="322"/>
        <v>-39.576123015542088</v>
      </c>
      <c r="AM518" s="28">
        <f t="shared" si="323"/>
        <v>-89.398376956587626</v>
      </c>
      <c r="AN518" s="28">
        <f t="shared" si="324"/>
        <v>-23.457795268705986</v>
      </c>
      <c r="AO518" s="28">
        <f t="shared" si="325"/>
        <v>-89.41642344741139</v>
      </c>
      <c r="AP518">
        <f t="shared" si="341"/>
        <v>23.609121289162623</v>
      </c>
      <c r="AQ518">
        <f t="shared" si="342"/>
        <v>-26.020599913279625</v>
      </c>
      <c r="AR518" s="28">
        <f t="shared" si="326"/>
        <v>-37.576317607250331</v>
      </c>
      <c r="AS518" s="30">
        <f t="shared" si="327"/>
        <v>-184.34856907769813</v>
      </c>
      <c r="AT518" s="28">
        <f t="shared" si="328"/>
        <v>22.827114009103941</v>
      </c>
      <c r="AU518" s="28">
        <f t="shared" si="329"/>
        <v>85.858619254227349</v>
      </c>
      <c r="AV518" s="29">
        <f t="shared" si="330"/>
        <v>-1.6933595820652283</v>
      </c>
      <c r="AW518" s="28">
        <f t="shared" si="331"/>
        <v>-34.62671636438693</v>
      </c>
      <c r="AX518" s="31">
        <f t="shared" si="332"/>
        <v>21.133754427038713</v>
      </c>
      <c r="AY518" s="28">
        <f t="shared" si="333"/>
        <v>51.23190288984042</v>
      </c>
      <c r="AZ518" s="8">
        <f t="shared" si="334"/>
        <v>-16.442563180211618</v>
      </c>
      <c r="BA518" s="8">
        <f t="shared" si="335"/>
        <v>-133.1166661878577</v>
      </c>
      <c r="BB518" s="8">
        <f t="shared" si="336"/>
        <v>46.883333812142297</v>
      </c>
      <c r="BD518" s="32">
        <f t="shared" si="337"/>
        <v>-16</v>
      </c>
      <c r="BE518" s="32">
        <f t="shared" si="338"/>
        <v>-133</v>
      </c>
      <c r="BF518" s="32">
        <f t="shared" si="339"/>
        <v>47</v>
      </c>
    </row>
    <row r="519" spans="22:58" x14ac:dyDescent="0.2">
      <c r="V519" s="27">
        <v>6.1500000000000696</v>
      </c>
      <c r="W519" s="32">
        <f t="shared" si="309"/>
        <v>14125375.446229823</v>
      </c>
      <c r="X519">
        <f t="shared" si="343"/>
        <v>-2.0749887507672389</v>
      </c>
      <c r="Y519" s="28">
        <f t="shared" si="310"/>
        <v>-90.917501089189841</v>
      </c>
      <c r="Z519" s="28">
        <f t="shared" si="311"/>
        <v>-89.998369774890719</v>
      </c>
      <c r="AA519" s="28">
        <f t="shared" si="312"/>
        <v>60.077361474796547</v>
      </c>
      <c r="AB519" s="28">
        <f t="shared" si="313"/>
        <v>-89.943212254180722</v>
      </c>
      <c r="AC519" s="28">
        <f t="shared" si="314"/>
        <v>21.406604203698002</v>
      </c>
      <c r="AD519" s="28">
        <f t="shared" si="315"/>
        <v>85.121150922254003</v>
      </c>
      <c r="AE519" s="28">
        <f t="shared" si="316"/>
        <v>-11.508524161462525</v>
      </c>
      <c r="AF519" s="28">
        <f t="shared" si="317"/>
        <v>-94.820431106817438</v>
      </c>
      <c r="AG519" s="28">
        <f t="shared" si="340"/>
        <v>92.110410468749379</v>
      </c>
      <c r="AH519" s="28">
        <f t="shared" si="318"/>
        <v>-146.22530222795041</v>
      </c>
      <c r="AI519" s="28">
        <f t="shared" si="319"/>
        <v>-89.999997201936793</v>
      </c>
      <c r="AJ519" s="28">
        <f t="shared" si="320"/>
        <v>70.233219486639612</v>
      </c>
      <c r="AK519" s="28">
        <f t="shared" si="321"/>
        <v>89.982361499369901</v>
      </c>
      <c r="AL519" s="29">
        <f t="shared" si="322"/>
        <v>-39.776101465052179</v>
      </c>
      <c r="AM519" s="28">
        <f t="shared" si="323"/>
        <v>-89.412070596508315</v>
      </c>
      <c r="AN519" s="28">
        <f t="shared" si="324"/>
        <v>-23.657773737613596</v>
      </c>
      <c r="AO519" s="28">
        <f t="shared" si="325"/>
        <v>-89.429706299075207</v>
      </c>
      <c r="AP519">
        <f t="shared" si="341"/>
        <v>23.609121289162623</v>
      </c>
      <c r="AQ519">
        <f t="shared" si="342"/>
        <v>-26.020599913279625</v>
      </c>
      <c r="AR519" s="28">
        <f t="shared" si="326"/>
        <v>-37.577776523193123</v>
      </c>
      <c r="AS519" s="30">
        <f t="shared" si="327"/>
        <v>-184.25013740589264</v>
      </c>
      <c r="AT519" s="28">
        <f t="shared" si="328"/>
        <v>23.026094460470357</v>
      </c>
      <c r="AU519" s="28">
        <f t="shared" si="329"/>
        <v>85.952571661231033</v>
      </c>
      <c r="AV519" s="29">
        <f t="shared" si="330"/>
        <v>-1.7589483249025788</v>
      </c>
      <c r="AW519" s="28">
        <f t="shared" si="331"/>
        <v>-35.246059325939861</v>
      </c>
      <c r="AX519" s="31">
        <f t="shared" si="332"/>
        <v>21.267146135567778</v>
      </c>
      <c r="AY519" s="28">
        <f t="shared" si="333"/>
        <v>50.706512335291173</v>
      </c>
      <c r="AZ519" s="8">
        <f t="shared" si="334"/>
        <v>-16.310630387625345</v>
      </c>
      <c r="BA519" s="8">
        <f t="shared" si="335"/>
        <v>-133.54362507060148</v>
      </c>
      <c r="BB519" s="8">
        <f t="shared" si="336"/>
        <v>46.456374929398521</v>
      </c>
      <c r="BD519" s="32">
        <f t="shared" si="337"/>
        <v>-16</v>
      </c>
      <c r="BE519" s="32">
        <f t="shared" si="338"/>
        <v>-134</v>
      </c>
      <c r="BF519" s="32">
        <f t="shared" si="339"/>
        <v>46</v>
      </c>
    </row>
    <row r="520" spans="22:58" x14ac:dyDescent="0.2">
      <c r="V520" s="27">
        <v>6.1600000000000703</v>
      </c>
      <c r="W520" s="32">
        <f t="shared" si="309"/>
        <v>14454397.707461633</v>
      </c>
      <c r="X520">
        <f t="shared" si="343"/>
        <v>-2.0749887507672389</v>
      </c>
      <c r="Y520" s="28">
        <f t="shared" si="310"/>
        <v>-91.117501089031606</v>
      </c>
      <c r="Z520" s="28">
        <f t="shared" si="311"/>
        <v>-89.998406883344643</v>
      </c>
      <c r="AA520" s="28">
        <f t="shared" si="312"/>
        <v>60.277361282782856</v>
      </c>
      <c r="AB520" s="28">
        <f t="shared" si="313"/>
        <v>-89.944504900273358</v>
      </c>
      <c r="AC520" s="28">
        <f t="shared" si="314"/>
        <v>21.605190108479224</v>
      </c>
      <c r="AD520" s="28">
        <f t="shared" si="315"/>
        <v>85.231689091779202</v>
      </c>
      <c r="AE520" s="28">
        <f t="shared" si="316"/>
        <v>-11.309938448536759</v>
      </c>
      <c r="AF520" s="28">
        <f t="shared" si="317"/>
        <v>-94.711222691838799</v>
      </c>
      <c r="AG520" s="28">
        <f t="shared" si="340"/>
        <v>92.110410468749379</v>
      </c>
      <c r="AH520" s="28">
        <f t="shared" si="318"/>
        <v>-146.42530222795043</v>
      </c>
      <c r="AI520" s="28">
        <f t="shared" si="319"/>
        <v>-89.999997265628494</v>
      </c>
      <c r="AJ520" s="28">
        <f t="shared" si="320"/>
        <v>70.433219468115141</v>
      </c>
      <c r="AK520" s="28">
        <f t="shared" si="321"/>
        <v>89.982763000637917</v>
      </c>
      <c r="AL520" s="29">
        <f t="shared" si="322"/>
        <v>-39.976080884394285</v>
      </c>
      <c r="AM520" s="28">
        <f t="shared" si="323"/>
        <v>-89.42545259603304</v>
      </c>
      <c r="AN520" s="28">
        <f t="shared" si="324"/>
        <v>-23.857753175480191</v>
      </c>
      <c r="AO520" s="28">
        <f t="shared" si="325"/>
        <v>-89.442686861023617</v>
      </c>
      <c r="AP520">
        <f t="shared" si="341"/>
        <v>23.609121289162623</v>
      </c>
      <c r="AQ520">
        <f t="shared" si="342"/>
        <v>-26.020599913279625</v>
      </c>
      <c r="AR520" s="28">
        <f t="shared" si="326"/>
        <v>-37.579170248133956</v>
      </c>
      <c r="AS520" s="30">
        <f t="shared" si="327"/>
        <v>-184.15390955286242</v>
      </c>
      <c r="AT520" s="28">
        <f t="shared" si="328"/>
        <v>23.225120575600641</v>
      </c>
      <c r="AU520" s="28">
        <f t="shared" si="329"/>
        <v>86.044406522432723</v>
      </c>
      <c r="AV520" s="29">
        <f t="shared" si="330"/>
        <v>-1.8265827629847906</v>
      </c>
      <c r="AW520" s="28">
        <f t="shared" si="331"/>
        <v>-35.870182313166154</v>
      </c>
      <c r="AX520" s="31">
        <f t="shared" si="332"/>
        <v>21.398537812615849</v>
      </c>
      <c r="AY520" s="28">
        <f t="shared" si="333"/>
        <v>50.174224209266569</v>
      </c>
      <c r="AZ520" s="8">
        <f t="shared" si="334"/>
        <v>-16.180632435518106</v>
      </c>
      <c r="BA520" s="8">
        <f t="shared" si="335"/>
        <v>-133.97968534359586</v>
      </c>
      <c r="BB520" s="8">
        <f t="shared" si="336"/>
        <v>46.020314656404139</v>
      </c>
      <c r="BD520" s="32">
        <f t="shared" si="337"/>
        <v>-16</v>
      </c>
      <c r="BE520" s="32">
        <f t="shared" si="338"/>
        <v>-134</v>
      </c>
      <c r="BF520" s="32">
        <f t="shared" si="339"/>
        <v>46</v>
      </c>
    </row>
    <row r="521" spans="22:58" x14ac:dyDescent="0.2">
      <c r="V521" s="27">
        <v>6.1700000000000701</v>
      </c>
      <c r="W521" s="32">
        <f t="shared" si="309"/>
        <v>14791083.881684486</v>
      </c>
      <c r="X521">
        <f t="shared" si="343"/>
        <v>-2.0749887507672389</v>
      </c>
      <c r="Y521" s="28">
        <f t="shared" si="310"/>
        <v>-91.317501088880491</v>
      </c>
      <c r="Z521" s="28">
        <f t="shared" si="311"/>
        <v>-89.998443147107039</v>
      </c>
      <c r="AA521" s="28">
        <f t="shared" si="312"/>
        <v>60.477361099411183</v>
      </c>
      <c r="AB521" s="28">
        <f t="shared" si="313"/>
        <v>-89.945768122203191</v>
      </c>
      <c r="AC521" s="28">
        <f t="shared" si="314"/>
        <v>21.803839228072071</v>
      </c>
      <c r="AD521" s="28">
        <f t="shared" si="315"/>
        <v>85.33974549447565</v>
      </c>
      <c r="AE521" s="28">
        <f t="shared" si="316"/>
        <v>-11.111289512164468</v>
      </c>
      <c r="AF521" s="28">
        <f t="shared" si="317"/>
        <v>-94.604465774834594</v>
      </c>
      <c r="AG521" s="28">
        <f t="shared" si="340"/>
        <v>92.110410468749379</v>
      </c>
      <c r="AH521" s="28">
        <f t="shared" si="318"/>
        <v>-146.62530222795044</v>
      </c>
      <c r="AI521" s="28">
        <f t="shared" si="319"/>
        <v>-89.999997327870375</v>
      </c>
      <c r="AJ521" s="28">
        <f t="shared" si="320"/>
        <v>70.633219450424377</v>
      </c>
      <c r="AK521" s="28">
        <f t="shared" si="321"/>
        <v>89.983155362622895</v>
      </c>
      <c r="AL521" s="29">
        <f t="shared" si="322"/>
        <v>-40.176061229927519</v>
      </c>
      <c r="AM521" s="28">
        <f t="shared" si="323"/>
        <v>-89.438530044631818</v>
      </c>
      <c r="AN521" s="28">
        <f t="shared" si="324"/>
        <v>-24.057733538704206</v>
      </c>
      <c r="AO521" s="28">
        <f t="shared" si="325"/>
        <v>-89.455372009879298</v>
      </c>
      <c r="AP521">
        <f t="shared" si="341"/>
        <v>23.609121289162623</v>
      </c>
      <c r="AQ521">
        <f t="shared" si="342"/>
        <v>-26.020599913279625</v>
      </c>
      <c r="AR521" s="28">
        <f t="shared" si="326"/>
        <v>-37.580501674985676</v>
      </c>
      <c r="AS521" s="30">
        <f t="shared" si="327"/>
        <v>-184.05983778471389</v>
      </c>
      <c r="AT521" s="28">
        <f t="shared" si="328"/>
        <v>23.424190318859466</v>
      </c>
      <c r="AU521" s="28">
        <f t="shared" si="329"/>
        <v>86.134170641416134</v>
      </c>
      <c r="AV521" s="29">
        <f t="shared" si="330"/>
        <v>-1.8962936082009862</v>
      </c>
      <c r="AW521" s="28">
        <f t="shared" si="331"/>
        <v>-36.498823800703661</v>
      </c>
      <c r="AX521" s="31">
        <f t="shared" si="332"/>
        <v>21.527896710658482</v>
      </c>
      <c r="AY521" s="28">
        <f t="shared" si="333"/>
        <v>49.635346840712472</v>
      </c>
      <c r="AZ521" s="8">
        <f t="shared" si="334"/>
        <v>-16.052604964327195</v>
      </c>
      <c r="BA521" s="8">
        <f t="shared" si="335"/>
        <v>-134.42449094400143</v>
      </c>
      <c r="BB521" s="8">
        <f t="shared" si="336"/>
        <v>45.575509055998566</v>
      </c>
      <c r="BD521" s="32">
        <f t="shared" si="337"/>
        <v>-16</v>
      </c>
      <c r="BE521" s="32">
        <f t="shared" si="338"/>
        <v>-134</v>
      </c>
      <c r="BF521" s="32">
        <f t="shared" si="339"/>
        <v>46</v>
      </c>
    </row>
    <row r="522" spans="22:58" x14ac:dyDescent="0.2">
      <c r="V522" s="27">
        <v>6.1800000000000699</v>
      </c>
      <c r="W522" s="32">
        <f t="shared" si="309"/>
        <v>15135612.484364549</v>
      </c>
      <c r="X522">
        <f t="shared" si="343"/>
        <v>-2.0749887507672389</v>
      </c>
      <c r="Y522" s="28">
        <f t="shared" si="310"/>
        <v>-91.517501088736168</v>
      </c>
      <c r="Z522" s="28">
        <f t="shared" si="311"/>
        <v>-89.998478585405422</v>
      </c>
      <c r="AA522" s="28">
        <f t="shared" si="312"/>
        <v>60.677360924292579</v>
      </c>
      <c r="AB522" s="28">
        <f t="shared" si="313"/>
        <v>-89.947002589742311</v>
      </c>
      <c r="AC522" s="28">
        <f t="shared" si="314"/>
        <v>22.002548754928743</v>
      </c>
      <c r="AD522" s="28">
        <f t="shared" si="315"/>
        <v>85.445374346912772</v>
      </c>
      <c r="AE522" s="28">
        <f t="shared" si="316"/>
        <v>-10.912580160282079</v>
      </c>
      <c r="AF522" s="28">
        <f t="shared" si="317"/>
        <v>-94.500106828234962</v>
      </c>
      <c r="AG522" s="28">
        <f t="shared" si="340"/>
        <v>92.110410468749379</v>
      </c>
      <c r="AH522" s="28">
        <f t="shared" si="318"/>
        <v>-146.82530222795043</v>
      </c>
      <c r="AI522" s="28">
        <f t="shared" si="319"/>
        <v>-89.999997388695476</v>
      </c>
      <c r="AJ522" s="28">
        <f t="shared" si="320"/>
        <v>70.833219433529834</v>
      </c>
      <c r="AK522" s="28">
        <f t="shared" si="321"/>
        <v>89.983538793360253</v>
      </c>
      <c r="AL522" s="29">
        <f t="shared" si="322"/>
        <v>-40.376042459974435</v>
      </c>
      <c r="AM522" s="28">
        <f t="shared" si="323"/>
        <v>-89.451309870687624</v>
      </c>
      <c r="AN522" s="28">
        <f t="shared" si="324"/>
        <v>-24.257714785645653</v>
      </c>
      <c r="AO522" s="28">
        <f t="shared" si="325"/>
        <v>-89.467768466022846</v>
      </c>
      <c r="AP522">
        <f t="shared" si="341"/>
        <v>23.609121289162623</v>
      </c>
      <c r="AQ522">
        <f t="shared" si="342"/>
        <v>-26.020599913279625</v>
      </c>
      <c r="AR522" s="28">
        <f t="shared" si="326"/>
        <v>-37.581773570044739</v>
      </c>
      <c r="AS522" s="30">
        <f t="shared" si="327"/>
        <v>-183.96787529425779</v>
      </c>
      <c r="AT522" s="28">
        <f t="shared" si="328"/>
        <v>23.623301744519829</v>
      </c>
      <c r="AU522" s="28">
        <f t="shared" si="329"/>
        <v>86.221909848717317</v>
      </c>
      <c r="AV522" s="29">
        <f t="shared" si="330"/>
        <v>-1.9681100195436172</v>
      </c>
      <c r="AW522" s="28">
        <f t="shared" si="331"/>
        <v>-37.131711703346049</v>
      </c>
      <c r="AX522" s="31">
        <f t="shared" si="332"/>
        <v>21.655191724976213</v>
      </c>
      <c r="AY522" s="28">
        <f t="shared" si="333"/>
        <v>49.090198145371268</v>
      </c>
      <c r="AZ522" s="8">
        <f t="shared" si="334"/>
        <v>-15.926581845068526</v>
      </c>
      <c r="BA522" s="8">
        <f t="shared" si="335"/>
        <v>-134.87767714888653</v>
      </c>
      <c r="BB522" s="8">
        <f t="shared" si="336"/>
        <v>45.122322851113466</v>
      </c>
      <c r="BD522" s="32">
        <f t="shared" si="337"/>
        <v>-16</v>
      </c>
      <c r="BE522" s="32">
        <f t="shared" si="338"/>
        <v>-135</v>
      </c>
      <c r="BF522" s="32">
        <f t="shared" si="339"/>
        <v>45</v>
      </c>
    </row>
    <row r="523" spans="22:58" x14ac:dyDescent="0.2">
      <c r="V523" s="27">
        <v>6.1900000000000697</v>
      </c>
      <c r="W523" s="32">
        <f t="shared" si="309"/>
        <v>15488166.189127307</v>
      </c>
      <c r="X523">
        <f t="shared" si="343"/>
        <v>-2.0749887507672389</v>
      </c>
      <c r="Y523" s="28">
        <f t="shared" si="310"/>
        <v>-91.717501088598326</v>
      </c>
      <c r="Z523" s="28">
        <f t="shared" si="311"/>
        <v>-89.998513217029668</v>
      </c>
      <c r="AA523" s="28">
        <f t="shared" si="312"/>
        <v>60.877360757055598</v>
      </c>
      <c r="AB523" s="28">
        <f t="shared" si="313"/>
        <v>-89.948208957417123</v>
      </c>
      <c r="AC523" s="28">
        <f t="shared" si="314"/>
        <v>22.20131600458593</v>
      </c>
      <c r="AD523" s="28">
        <f t="shared" si="315"/>
        <v>85.548628781252432</v>
      </c>
      <c r="AE523" s="28">
        <f t="shared" si="316"/>
        <v>-10.71381307772403</v>
      </c>
      <c r="AF523" s="28">
        <f t="shared" si="317"/>
        <v>-94.398093393194358</v>
      </c>
      <c r="AG523" s="28">
        <f t="shared" si="340"/>
        <v>92.110410468749379</v>
      </c>
      <c r="AH523" s="28">
        <f t="shared" si="318"/>
        <v>-147.02530222795042</v>
      </c>
      <c r="AI523" s="28">
        <f t="shared" si="319"/>
        <v>-89.999997448136028</v>
      </c>
      <c r="AJ523" s="28">
        <f t="shared" si="320"/>
        <v>71.033219417395642</v>
      </c>
      <c r="AK523" s="28">
        <f t="shared" si="321"/>
        <v>89.983913496149867</v>
      </c>
      <c r="AL523" s="29">
        <f t="shared" si="322"/>
        <v>-40.576024534732667</v>
      </c>
      <c r="AM523" s="28">
        <f t="shared" si="323"/>
        <v>-89.46379884514397</v>
      </c>
      <c r="AN523" s="28">
        <f t="shared" si="324"/>
        <v>-24.457696876538066</v>
      </c>
      <c r="AO523" s="28">
        <f t="shared" si="325"/>
        <v>-89.479882797130131</v>
      </c>
      <c r="AP523">
        <f t="shared" si="341"/>
        <v>23.609121289162623</v>
      </c>
      <c r="AQ523">
        <f t="shared" si="342"/>
        <v>-26.020599913279625</v>
      </c>
      <c r="AR523" s="28">
        <f t="shared" si="326"/>
        <v>-37.582988578379094</v>
      </c>
      <c r="AS523" s="30">
        <f t="shared" si="327"/>
        <v>-183.87797619032449</v>
      </c>
      <c r="AT523" s="28">
        <f t="shared" si="328"/>
        <v>23.822452992865372</v>
      </c>
      <c r="AU523" s="28">
        <f t="shared" si="329"/>
        <v>86.307669017914137</v>
      </c>
      <c r="AV523" s="29">
        <f t="shared" si="330"/>
        <v>-2.0420594965647125</v>
      </c>
      <c r="AW523" s="28">
        <f t="shared" si="331"/>
        <v>-37.768563841125221</v>
      </c>
      <c r="AX523" s="31">
        <f t="shared" si="332"/>
        <v>21.780393496300661</v>
      </c>
      <c r="AY523" s="28">
        <f t="shared" si="333"/>
        <v>48.539105176788915</v>
      </c>
      <c r="AZ523" s="8">
        <f t="shared" si="334"/>
        <v>-15.802595082078433</v>
      </c>
      <c r="BA523" s="8">
        <f t="shared" si="335"/>
        <v>-135.33887101353557</v>
      </c>
      <c r="BB523" s="8">
        <f t="shared" si="336"/>
        <v>44.661128986464433</v>
      </c>
      <c r="BD523" s="32">
        <f t="shared" si="337"/>
        <v>-16</v>
      </c>
      <c r="BE523" s="32">
        <f t="shared" si="338"/>
        <v>-135</v>
      </c>
      <c r="BF523" s="32">
        <f t="shared" si="339"/>
        <v>45</v>
      </c>
    </row>
    <row r="524" spans="22:58" x14ac:dyDescent="0.2">
      <c r="V524" s="27">
        <v>6.2000000000000703</v>
      </c>
      <c r="W524" s="32">
        <f t="shared" si="309"/>
        <v>15848931.924613714</v>
      </c>
      <c r="X524">
        <f t="shared" si="343"/>
        <v>-2.0749887507672389</v>
      </c>
      <c r="Y524" s="28">
        <f t="shared" si="310"/>
        <v>-91.917501088466736</v>
      </c>
      <c r="Z524" s="28">
        <f t="shared" si="311"/>
        <v>-89.998547060341892</v>
      </c>
      <c r="AA524" s="28">
        <f t="shared" si="312"/>
        <v>61.077360597345546</v>
      </c>
      <c r="AB524" s="28">
        <f t="shared" si="313"/>
        <v>-89.949387864855495</v>
      </c>
      <c r="AC524" s="28">
        <f t="shared" si="314"/>
        <v>22.40013841040939</v>
      </c>
      <c r="AD524" s="28">
        <f t="shared" si="315"/>
        <v>85.649560860172585</v>
      </c>
      <c r="AE524" s="28">
        <f t="shared" si="316"/>
        <v>-10.514990831479032</v>
      </c>
      <c r="AF524" s="28">
        <f t="shared" si="317"/>
        <v>-94.298374065024802</v>
      </c>
      <c r="AG524" s="28">
        <f t="shared" si="340"/>
        <v>92.110410468749379</v>
      </c>
      <c r="AH524" s="28">
        <f t="shared" si="318"/>
        <v>-147.22530222795041</v>
      </c>
      <c r="AI524" s="28">
        <f t="shared" si="319"/>
        <v>-89.999997506223551</v>
      </c>
      <c r="AJ524" s="28">
        <f t="shared" si="320"/>
        <v>71.233219401987654</v>
      </c>
      <c r="AK524" s="28">
        <f t="shared" si="321"/>
        <v>89.984279669664019</v>
      </c>
      <c r="AL524" s="29">
        <f t="shared" si="322"/>
        <v>-40.776007416190645</v>
      </c>
      <c r="AM524" s="28">
        <f t="shared" si="323"/>
        <v>-89.476003585070657</v>
      </c>
      <c r="AN524" s="28">
        <f t="shared" si="324"/>
        <v>-24.65767977340402</v>
      </c>
      <c r="AO524" s="28">
        <f t="shared" si="325"/>
        <v>-89.491721421630189</v>
      </c>
      <c r="AP524">
        <f t="shared" si="341"/>
        <v>23.609121289162623</v>
      </c>
      <c r="AQ524">
        <f t="shared" si="342"/>
        <v>-26.020599913279625</v>
      </c>
      <c r="AR524" s="28">
        <f t="shared" si="326"/>
        <v>-37.584149229000055</v>
      </c>
      <c r="AS524" s="30">
        <f t="shared" si="327"/>
        <v>-183.79009548665499</v>
      </c>
      <c r="AT524" s="28">
        <f t="shared" si="328"/>
        <v>24.021642286455481</v>
      </c>
      <c r="AU524" s="28">
        <f t="shared" si="329"/>
        <v>86.391492081743067</v>
      </c>
      <c r="AV524" s="29">
        <f t="shared" si="330"/>
        <v>-2.1181677767476934</v>
      </c>
      <c r="AW524" s="28">
        <f t="shared" si="331"/>
        <v>-38.409088459762224</v>
      </c>
      <c r="AX524" s="31">
        <f t="shared" si="332"/>
        <v>21.903474509707788</v>
      </c>
      <c r="AY524" s="28">
        <f t="shared" si="333"/>
        <v>47.982403621980843</v>
      </c>
      <c r="AZ524" s="8">
        <f t="shared" si="334"/>
        <v>-15.680674719292266</v>
      </c>
      <c r="BA524" s="8">
        <f t="shared" si="335"/>
        <v>-135.80769186467415</v>
      </c>
      <c r="BB524" s="8">
        <f t="shared" si="336"/>
        <v>44.192308135325845</v>
      </c>
      <c r="BD524" s="32">
        <f t="shared" si="337"/>
        <v>-16</v>
      </c>
      <c r="BE524" s="32">
        <f t="shared" si="338"/>
        <v>-136</v>
      </c>
      <c r="BF524" s="32">
        <f t="shared" si="339"/>
        <v>44</v>
      </c>
    </row>
    <row r="525" spans="22:58" x14ac:dyDescent="0.2">
      <c r="V525" s="27">
        <v>6.2100000000000701</v>
      </c>
      <c r="W525" s="32">
        <f t="shared" si="309"/>
        <v>16218100.973591939</v>
      </c>
      <c r="X525">
        <f t="shared" si="343"/>
        <v>-2.0749887507672389</v>
      </c>
      <c r="Y525" s="28">
        <f t="shared" si="310"/>
        <v>-92.117501088341029</v>
      </c>
      <c r="Z525" s="28">
        <f t="shared" si="311"/>
        <v>-89.998580133286282</v>
      </c>
      <c r="AA525" s="28">
        <f t="shared" si="312"/>
        <v>61.2773604448236</v>
      </c>
      <c r="AB525" s="28">
        <f t="shared" si="313"/>
        <v>-89.95053993712574</v>
      </c>
      <c r="AC525" s="28">
        <f t="shared" si="314"/>
        <v>22.599013518550382</v>
      </c>
      <c r="AD525" s="28">
        <f t="shared" si="315"/>
        <v>85.748221592077741</v>
      </c>
      <c r="AE525" s="28">
        <f t="shared" si="316"/>
        <v>-10.31611587573428</v>
      </c>
      <c r="AF525" s="28">
        <f t="shared" si="317"/>
        <v>-94.200898478334281</v>
      </c>
      <c r="AG525" s="28">
        <f t="shared" si="340"/>
        <v>92.110410468749379</v>
      </c>
      <c r="AH525" s="28">
        <f t="shared" si="318"/>
        <v>-147.42530222795043</v>
      </c>
      <c r="AI525" s="28">
        <f t="shared" si="319"/>
        <v>-89.999997562988824</v>
      </c>
      <c r="AJ525" s="28">
        <f t="shared" si="320"/>
        <v>71.433219387273127</v>
      </c>
      <c r="AK525" s="28">
        <f t="shared" si="321"/>
        <v>89.984637508052614</v>
      </c>
      <c r="AL525" s="29">
        <f t="shared" si="322"/>
        <v>-40.975991068046909</v>
      </c>
      <c r="AM525" s="28">
        <f t="shared" si="323"/>
        <v>-89.487930557149511</v>
      </c>
      <c r="AN525" s="28">
        <f t="shared" si="324"/>
        <v>-24.857663439974829</v>
      </c>
      <c r="AO525" s="28">
        <f t="shared" si="325"/>
        <v>-89.503290612085721</v>
      </c>
      <c r="AP525">
        <f t="shared" si="341"/>
        <v>23.609121289162623</v>
      </c>
      <c r="AQ525">
        <f t="shared" si="342"/>
        <v>-26.020599913279625</v>
      </c>
      <c r="AR525" s="28">
        <f t="shared" si="326"/>
        <v>-37.585257939826114</v>
      </c>
      <c r="AS525" s="30">
        <f t="shared" si="327"/>
        <v>-183.70418909042002</v>
      </c>
      <c r="AT525" s="28">
        <f t="shared" si="328"/>
        <v>24.220867926546372</v>
      </c>
      <c r="AU525" s="28">
        <f t="shared" si="329"/>
        <v>86.473422048217245</v>
      </c>
      <c r="AV525" s="29">
        <f t="shared" si="330"/>
        <v>-2.1964587375662665</v>
      </c>
      <c r="AW525" s="28">
        <f t="shared" si="331"/>
        <v>-39.052984804938909</v>
      </c>
      <c r="AX525" s="31">
        <f t="shared" si="332"/>
        <v>22.024409188980105</v>
      </c>
      <c r="AY525" s="28">
        <f t="shared" si="333"/>
        <v>47.420437243278336</v>
      </c>
      <c r="AZ525" s="8">
        <f t="shared" si="334"/>
        <v>-15.560848750846009</v>
      </c>
      <c r="BA525" s="8">
        <f t="shared" si="335"/>
        <v>-136.28375184714167</v>
      </c>
      <c r="BB525" s="8">
        <f t="shared" si="336"/>
        <v>43.716248152858327</v>
      </c>
      <c r="BD525" s="32">
        <f t="shared" si="337"/>
        <v>-16</v>
      </c>
      <c r="BE525" s="32">
        <f t="shared" si="338"/>
        <v>-136</v>
      </c>
      <c r="BF525" s="32">
        <f t="shared" si="339"/>
        <v>44</v>
      </c>
    </row>
    <row r="526" spans="22:58" x14ac:dyDescent="0.2">
      <c r="V526" s="27">
        <v>6.2200000000000699</v>
      </c>
      <c r="W526" s="32">
        <f t="shared" si="309"/>
        <v>16595869.074378304</v>
      </c>
      <c r="X526">
        <f t="shared" si="343"/>
        <v>-2.0749887507672389</v>
      </c>
      <c r="Y526" s="28">
        <f t="shared" si="310"/>
        <v>-92.317501088220993</v>
      </c>
      <c r="Z526" s="28">
        <f t="shared" si="311"/>
        <v>-89.99861245339855</v>
      </c>
      <c r="AA526" s="28">
        <f t="shared" si="312"/>
        <v>61.477360299166264</v>
      </c>
      <c r="AB526" s="28">
        <f t="shared" si="313"/>
        <v>-89.951665785068101</v>
      </c>
      <c r="AC526" s="28">
        <f t="shared" si="314"/>
        <v>22.79793898310696</v>
      </c>
      <c r="AD526" s="28">
        <f t="shared" si="315"/>
        <v>85.844660946550761</v>
      </c>
      <c r="AE526" s="28">
        <f t="shared" si="316"/>
        <v>-10.117190556715002</v>
      </c>
      <c r="AF526" s="28">
        <f t="shared" si="317"/>
        <v>-94.105617291915877</v>
      </c>
      <c r="AG526" s="28">
        <f t="shared" si="340"/>
        <v>92.110410468749379</v>
      </c>
      <c r="AH526" s="28">
        <f t="shared" si="318"/>
        <v>-147.62530222795044</v>
      </c>
      <c r="AI526" s="28">
        <f t="shared" si="319"/>
        <v>-89.999997618461975</v>
      </c>
      <c r="AJ526" s="28">
        <f t="shared" si="320"/>
        <v>71.633219373220854</v>
      </c>
      <c r="AK526" s="28">
        <f t="shared" si="321"/>
        <v>89.984987201046181</v>
      </c>
      <c r="AL526" s="29">
        <f t="shared" si="322"/>
        <v>-41.175975455633413</v>
      </c>
      <c r="AM526" s="28">
        <f t="shared" si="323"/>
        <v>-89.499586081082001</v>
      </c>
      <c r="AN526" s="28">
        <f t="shared" si="324"/>
        <v>-25.057647841613623</v>
      </c>
      <c r="AO526" s="28">
        <f t="shared" si="325"/>
        <v>-89.514596498497795</v>
      </c>
      <c r="AP526">
        <f t="shared" si="341"/>
        <v>23.609121289162623</v>
      </c>
      <c r="AQ526">
        <f t="shared" si="342"/>
        <v>-26.020599913279625</v>
      </c>
      <c r="AR526" s="28">
        <f t="shared" si="326"/>
        <v>-37.586317022445627</v>
      </c>
      <c r="AS526" s="30">
        <f t="shared" si="327"/>
        <v>-183.62021379041369</v>
      </c>
      <c r="AT526" s="28">
        <f t="shared" si="328"/>
        <v>24.420128289662767</v>
      </c>
      <c r="AU526" s="28">
        <f t="shared" si="329"/>
        <v>86.553501016722493</v>
      </c>
      <c r="AV526" s="29">
        <f t="shared" si="330"/>
        <v>-2.2769543039884899</v>
      </c>
      <c r="AW526" s="28">
        <f t="shared" si="331"/>
        <v>-39.699943748312108</v>
      </c>
      <c r="AX526" s="31">
        <f t="shared" si="332"/>
        <v>22.143173985674277</v>
      </c>
      <c r="AY526" s="28">
        <f t="shared" si="333"/>
        <v>46.853557268410384</v>
      </c>
      <c r="AZ526" s="8">
        <f t="shared" si="334"/>
        <v>-15.44314303677135</v>
      </c>
      <c r="BA526" s="8">
        <f t="shared" si="335"/>
        <v>-136.7666565220033</v>
      </c>
      <c r="BB526" s="8">
        <f t="shared" si="336"/>
        <v>43.233343477996698</v>
      </c>
      <c r="BD526" s="32">
        <f t="shared" si="337"/>
        <v>-15</v>
      </c>
      <c r="BE526" s="32">
        <f t="shared" si="338"/>
        <v>-137</v>
      </c>
      <c r="BF526" s="32">
        <f t="shared" si="339"/>
        <v>43</v>
      </c>
    </row>
    <row r="527" spans="22:58" x14ac:dyDescent="0.2">
      <c r="V527" s="27">
        <v>6.2300000000000697</v>
      </c>
      <c r="W527" s="32">
        <f t="shared" si="309"/>
        <v>16982436.524620201</v>
      </c>
      <c r="X527">
        <f t="shared" si="343"/>
        <v>-2.0749887507672389</v>
      </c>
      <c r="Y527" s="28">
        <f t="shared" si="310"/>
        <v>-92.517501088106343</v>
      </c>
      <c r="Z527" s="28">
        <f t="shared" si="311"/>
        <v>-89.998644037815239</v>
      </c>
      <c r="AA527" s="28">
        <f t="shared" si="312"/>
        <v>61.677360160064595</v>
      </c>
      <c r="AB527" s="28">
        <f t="shared" si="313"/>
        <v>-89.952766005618585</v>
      </c>
      <c r="AC527" s="28">
        <f t="shared" si="314"/>
        <v>22.996912561482343</v>
      </c>
      <c r="AD527" s="28">
        <f t="shared" si="315"/>
        <v>85.93892787000334</v>
      </c>
      <c r="AE527" s="28">
        <f t="shared" si="316"/>
        <v>-9.9182171173266376</v>
      </c>
      <c r="AF527" s="28">
        <f t="shared" si="317"/>
        <v>-94.012482173430499</v>
      </c>
      <c r="AG527" s="28">
        <f t="shared" si="340"/>
        <v>92.110410468749379</v>
      </c>
      <c r="AH527" s="28">
        <f t="shared" si="318"/>
        <v>-147.82530222795043</v>
      </c>
      <c r="AI527" s="28">
        <f t="shared" si="319"/>
        <v>-89.999997672672393</v>
      </c>
      <c r="AJ527" s="28">
        <f t="shared" si="320"/>
        <v>71.833219359801049</v>
      </c>
      <c r="AK527" s="28">
        <f t="shared" si="321"/>
        <v>89.985328934056483</v>
      </c>
      <c r="AL527" s="29">
        <f t="shared" si="322"/>
        <v>-41.37596054584187</v>
      </c>
      <c r="AM527" s="28">
        <f t="shared" si="323"/>
        <v>-89.510976332920308</v>
      </c>
      <c r="AN527" s="28">
        <f t="shared" si="324"/>
        <v>-25.257632945241873</v>
      </c>
      <c r="AO527" s="28">
        <f t="shared" si="325"/>
        <v>-89.525645071536218</v>
      </c>
      <c r="AP527">
        <f t="shared" si="341"/>
        <v>23.609121289162623</v>
      </c>
      <c r="AQ527">
        <f t="shared" si="342"/>
        <v>-26.020599913279625</v>
      </c>
      <c r="AR527" s="28">
        <f t="shared" si="326"/>
        <v>-37.587328686685517</v>
      </c>
      <c r="AS527" s="30">
        <f t="shared" si="327"/>
        <v>-183.53812724496672</v>
      </c>
      <c r="AT527" s="28">
        <f t="shared" si="328"/>
        <v>24.619421824313811</v>
      </c>
      <c r="AU527" s="28">
        <f t="shared" si="329"/>
        <v>86.631770194069702</v>
      </c>
      <c r="AV527" s="29">
        <f t="shared" si="330"/>
        <v>-2.3596743621600695</v>
      </c>
      <c r="AW527" s="28">
        <f t="shared" si="331"/>
        <v>-40.3496484626586</v>
      </c>
      <c r="AX527" s="31">
        <f t="shared" si="332"/>
        <v>22.25974746215374</v>
      </c>
      <c r="AY527" s="28">
        <f t="shared" si="333"/>
        <v>46.282121731411102</v>
      </c>
      <c r="AZ527" s="8">
        <f t="shared" si="334"/>
        <v>-15.327581224531777</v>
      </c>
      <c r="BA527" s="8">
        <f t="shared" si="335"/>
        <v>-137.25600551355561</v>
      </c>
      <c r="BB527" s="8">
        <f t="shared" si="336"/>
        <v>42.743994486444393</v>
      </c>
      <c r="BD527" s="32">
        <f t="shared" si="337"/>
        <v>-15</v>
      </c>
      <c r="BE527" s="32">
        <f t="shared" si="338"/>
        <v>-137</v>
      </c>
      <c r="BF527" s="32">
        <f t="shared" si="339"/>
        <v>43</v>
      </c>
    </row>
    <row r="528" spans="22:58" x14ac:dyDescent="0.2">
      <c r="V528" s="27">
        <v>6.2400000000000704</v>
      </c>
      <c r="W528" s="32">
        <f t="shared" si="309"/>
        <v>17378008.287496608</v>
      </c>
      <c r="X528">
        <f t="shared" si="343"/>
        <v>-2.0749887507672389</v>
      </c>
      <c r="Y528" s="28">
        <f t="shared" si="310"/>
        <v>-92.717501087996908</v>
      </c>
      <c r="Z528" s="28">
        <f t="shared" si="311"/>
        <v>-89.998674903282833</v>
      </c>
      <c r="AA528" s="28">
        <f t="shared" si="312"/>
        <v>61.877360027223538</v>
      </c>
      <c r="AB528" s="28">
        <f t="shared" si="313"/>
        <v>-89.95384118212543</v>
      </c>
      <c r="AC528" s="28">
        <f t="shared" si="314"/>
        <v>23.19593210993354</v>
      </c>
      <c r="AD528" s="28">
        <f t="shared" si="315"/>
        <v>86.031070301486238</v>
      </c>
      <c r="AE528" s="28">
        <f t="shared" si="316"/>
        <v>-9.7191977016070616</v>
      </c>
      <c r="AF528" s="28">
        <f t="shared" si="317"/>
        <v>-93.921445783922024</v>
      </c>
      <c r="AG528" s="28">
        <f t="shared" si="340"/>
        <v>92.110410468749379</v>
      </c>
      <c r="AH528" s="28">
        <f t="shared" si="318"/>
        <v>-148.02530222795045</v>
      </c>
      <c r="AI528" s="28">
        <f t="shared" si="319"/>
        <v>-89.999997725648839</v>
      </c>
      <c r="AJ528" s="28">
        <f t="shared" si="320"/>
        <v>72.033219346985234</v>
      </c>
      <c r="AK528" s="28">
        <f t="shared" si="321"/>
        <v>89.985662888274803</v>
      </c>
      <c r="AL528" s="29">
        <f t="shared" si="322"/>
        <v>-41.575946307053727</v>
      </c>
      <c r="AM528" s="28">
        <f t="shared" si="323"/>
        <v>-89.522107348323459</v>
      </c>
      <c r="AN528" s="28">
        <f t="shared" si="324"/>
        <v>-25.457618719269561</v>
      </c>
      <c r="AO528" s="28">
        <f t="shared" si="325"/>
        <v>-89.536442185697496</v>
      </c>
      <c r="AP528">
        <f t="shared" si="341"/>
        <v>23.609121289162623</v>
      </c>
      <c r="AQ528">
        <f t="shared" si="342"/>
        <v>-26.020599913279625</v>
      </c>
      <c r="AR528" s="28">
        <f t="shared" si="326"/>
        <v>-37.588295044993622</v>
      </c>
      <c r="AS528" s="30">
        <f t="shared" si="327"/>
        <v>-183.45788796961952</v>
      </c>
      <c r="AT528" s="28">
        <f t="shared" si="328"/>
        <v>24.8187470478479</v>
      </c>
      <c r="AU528" s="28">
        <f t="shared" si="329"/>
        <v>86.708269910483807</v>
      </c>
      <c r="AV528" s="29">
        <f t="shared" si="330"/>
        <v>-2.4446366799683501</v>
      </c>
      <c r="AW528" s="28">
        <f t="shared" si="331"/>
        <v>-41.001775143024084</v>
      </c>
      <c r="AX528" s="31">
        <f t="shared" si="332"/>
        <v>22.374110367879549</v>
      </c>
      <c r="AY528" s="28">
        <f t="shared" si="333"/>
        <v>45.706494767459724</v>
      </c>
      <c r="AZ528" s="8">
        <f t="shared" si="334"/>
        <v>-15.214184677114073</v>
      </c>
      <c r="BA528" s="8">
        <f t="shared" si="335"/>
        <v>-137.75139320215979</v>
      </c>
      <c r="BB528" s="8">
        <f t="shared" si="336"/>
        <v>42.24860679784021</v>
      </c>
      <c r="BD528" s="32">
        <f t="shared" si="337"/>
        <v>-15</v>
      </c>
      <c r="BE528" s="32">
        <f t="shared" si="338"/>
        <v>-138</v>
      </c>
      <c r="BF528" s="32">
        <f t="shared" si="339"/>
        <v>42</v>
      </c>
    </row>
    <row r="529" spans="22:58" x14ac:dyDescent="0.2">
      <c r="V529" s="27">
        <v>6.2500000000000702</v>
      </c>
      <c r="W529" s="32">
        <f t="shared" si="309"/>
        <v>17782794.100392114</v>
      </c>
      <c r="X529">
        <f t="shared" si="343"/>
        <v>-2.0749887507672389</v>
      </c>
      <c r="Y529" s="28">
        <f t="shared" si="310"/>
        <v>-92.917501087892319</v>
      </c>
      <c r="Z529" s="28">
        <f t="shared" si="311"/>
        <v>-89.998705066166593</v>
      </c>
      <c r="AA529" s="28">
        <f t="shared" si="312"/>
        <v>62.077359900361287</v>
      </c>
      <c r="AB529" s="28">
        <f t="shared" si="313"/>
        <v>-89.954891884658423</v>
      </c>
      <c r="AC529" s="28">
        <f t="shared" si="314"/>
        <v>23.394995579303096</v>
      </c>
      <c r="AD529" s="28">
        <f t="shared" si="315"/>
        <v>86.121135188623128</v>
      </c>
      <c r="AE529" s="28">
        <f t="shared" si="316"/>
        <v>-9.5201343589951684</v>
      </c>
      <c r="AF529" s="28">
        <f t="shared" si="317"/>
        <v>-93.832461762201888</v>
      </c>
      <c r="AG529" s="28">
        <f t="shared" si="340"/>
        <v>92.110410468749379</v>
      </c>
      <c r="AH529" s="28">
        <f t="shared" si="318"/>
        <v>-148.22530222795041</v>
      </c>
      <c r="AI529" s="28">
        <f t="shared" si="319"/>
        <v>-89.999997777419395</v>
      </c>
      <c r="AJ529" s="28">
        <f t="shared" si="320"/>
        <v>72.233219334746209</v>
      </c>
      <c r="AK529" s="28">
        <f t="shared" si="321"/>
        <v>89.985989240767964</v>
      </c>
      <c r="AL529" s="29">
        <f t="shared" si="322"/>
        <v>-41.775932709073011</v>
      </c>
      <c r="AM529" s="28">
        <f t="shared" si="323"/>
        <v>-89.532985025740388</v>
      </c>
      <c r="AN529" s="28">
        <f t="shared" si="324"/>
        <v>-25.657605133527831</v>
      </c>
      <c r="AO529" s="28">
        <f t="shared" si="325"/>
        <v>-89.546993562391819</v>
      </c>
      <c r="AP529">
        <f t="shared" si="341"/>
        <v>23.609121289162623</v>
      </c>
      <c r="AQ529">
        <f t="shared" si="342"/>
        <v>-26.020599913279625</v>
      </c>
      <c r="AR529" s="28">
        <f t="shared" si="326"/>
        <v>-37.589218116640005</v>
      </c>
      <c r="AS529" s="30">
        <f t="shared" si="327"/>
        <v>-183.37945532459372</v>
      </c>
      <c r="AT529" s="28">
        <f t="shared" si="328"/>
        <v>25.018102543440712</v>
      </c>
      <c r="AU529" s="28">
        <f t="shared" si="329"/>
        <v>86.783039635511358</v>
      </c>
      <c r="AV529" s="29">
        <f t="shared" si="330"/>
        <v>-2.5318568351455495</v>
      </c>
      <c r="AW529" s="28">
        <f t="shared" si="331"/>
        <v>-41.65599377025022</v>
      </c>
      <c r="AX529" s="31">
        <f t="shared" si="332"/>
        <v>22.486245708295161</v>
      </c>
      <c r="AY529" s="28">
        <f t="shared" si="333"/>
        <v>45.127045865261138</v>
      </c>
      <c r="AZ529" s="8">
        <f t="shared" si="334"/>
        <v>-15.102972408344844</v>
      </c>
      <c r="BA529" s="8">
        <f t="shared" si="335"/>
        <v>-138.25240945933257</v>
      </c>
      <c r="BB529" s="8">
        <f t="shared" si="336"/>
        <v>41.747590540667431</v>
      </c>
      <c r="BD529" s="32">
        <f t="shared" si="337"/>
        <v>-15</v>
      </c>
      <c r="BE529" s="32">
        <f t="shared" si="338"/>
        <v>-138</v>
      </c>
      <c r="BF529" s="32">
        <f t="shared" si="339"/>
        <v>42</v>
      </c>
    </row>
    <row r="530" spans="22:58" x14ac:dyDescent="0.2">
      <c r="V530" s="27">
        <v>6.26000000000007</v>
      </c>
      <c r="W530" s="32">
        <f t="shared" si="309"/>
        <v>18197008.586102787</v>
      </c>
      <c r="X530">
        <f t="shared" si="343"/>
        <v>-2.0749887507672389</v>
      </c>
      <c r="Y530" s="28">
        <f t="shared" si="310"/>
        <v>-93.11750108779249</v>
      </c>
      <c r="Z530" s="28">
        <f t="shared" si="311"/>
        <v>-89.998734542459317</v>
      </c>
      <c r="AA530" s="28">
        <f t="shared" si="312"/>
        <v>62.277359779208787</v>
      </c>
      <c r="AB530" s="28">
        <f t="shared" si="313"/>
        <v>-89.955918670311135</v>
      </c>
      <c r="AC530" s="28">
        <f t="shared" si="314"/>
        <v>23.594101010927471</v>
      </c>
      <c r="AD530" s="28">
        <f t="shared" si="315"/>
        <v>86.209168503634515</v>
      </c>
      <c r="AE530" s="28">
        <f t="shared" si="316"/>
        <v>-9.3210290484234655</v>
      </c>
      <c r="AF530" s="28">
        <f t="shared" si="317"/>
        <v>-93.745484709135923</v>
      </c>
      <c r="AG530" s="28">
        <f t="shared" si="340"/>
        <v>92.110410468749379</v>
      </c>
      <c r="AH530" s="28">
        <f t="shared" si="318"/>
        <v>-148.4253022279504</v>
      </c>
      <c r="AI530" s="28">
        <f t="shared" si="319"/>
        <v>-89.999997828011516</v>
      </c>
      <c r="AJ530" s="28">
        <f t="shared" si="320"/>
        <v>72.43321932305804</v>
      </c>
      <c r="AK530" s="28">
        <f t="shared" si="321"/>
        <v>89.986308164572321</v>
      </c>
      <c r="AL530" s="29">
        <f t="shared" si="322"/>
        <v>-41.975919723062503</v>
      </c>
      <c r="AM530" s="28">
        <f t="shared" si="323"/>
        <v>-89.543615129521271</v>
      </c>
      <c r="AN530" s="28">
        <f t="shared" si="324"/>
        <v>-25.857592159205481</v>
      </c>
      <c r="AO530" s="28">
        <f t="shared" si="325"/>
        <v>-89.557304792960466</v>
      </c>
      <c r="AP530">
        <f t="shared" si="341"/>
        <v>23.609121289162623</v>
      </c>
      <c r="AQ530">
        <f t="shared" si="342"/>
        <v>-26.020599913279625</v>
      </c>
      <c r="AR530" s="28">
        <f t="shared" si="326"/>
        <v>-37.590099831745952</v>
      </c>
      <c r="AS530" s="30">
        <f t="shared" si="327"/>
        <v>-183.3027895020964</v>
      </c>
      <c r="AT530" s="28">
        <f t="shared" si="328"/>
        <v>25.217486957211506</v>
      </c>
      <c r="AU530" s="28">
        <f t="shared" si="329"/>
        <v>86.85611799383058</v>
      </c>
      <c r="AV530" s="29">
        <f t="shared" si="330"/>
        <v>-2.6213481515185229</v>
      </c>
      <c r="AW530" s="28">
        <f t="shared" si="331"/>
        <v>-42.311968912787108</v>
      </c>
      <c r="AX530" s="31">
        <f t="shared" si="332"/>
        <v>22.596138805692984</v>
      </c>
      <c r="AY530" s="28">
        <f t="shared" si="333"/>
        <v>44.544149081043471</v>
      </c>
      <c r="AZ530" s="8">
        <f t="shared" si="334"/>
        <v>-14.993961026052968</v>
      </c>
      <c r="BA530" s="8">
        <f t="shared" si="335"/>
        <v>-138.75864042105292</v>
      </c>
      <c r="BB530" s="8">
        <f t="shared" si="336"/>
        <v>41.241359578947083</v>
      </c>
      <c r="BD530" s="32">
        <f t="shared" si="337"/>
        <v>-15</v>
      </c>
      <c r="BE530" s="32">
        <f t="shared" si="338"/>
        <v>-139</v>
      </c>
      <c r="BF530" s="32">
        <f t="shared" si="339"/>
        <v>41</v>
      </c>
    </row>
    <row r="531" spans="22:58" x14ac:dyDescent="0.2">
      <c r="V531" s="27">
        <v>6.2700000000000697</v>
      </c>
      <c r="W531" s="32">
        <f t="shared" si="309"/>
        <v>18620871.366631694</v>
      </c>
      <c r="X531">
        <f t="shared" si="343"/>
        <v>-2.0749887507672389</v>
      </c>
      <c r="Y531" s="28">
        <f t="shared" si="310"/>
        <v>-93.317501087697124</v>
      </c>
      <c r="Z531" s="28">
        <f t="shared" si="311"/>
        <v>-89.998763347789705</v>
      </c>
      <c r="AA531" s="28">
        <f t="shared" si="312"/>
        <v>62.477359663509034</v>
      </c>
      <c r="AB531" s="28">
        <f t="shared" si="313"/>
        <v>-89.956922083496281</v>
      </c>
      <c r="AC531" s="28">
        <f t="shared" si="314"/>
        <v>23.793246532715028</v>
      </c>
      <c r="AD531" s="28">
        <f t="shared" si="315"/>
        <v>86.295215259420956</v>
      </c>
      <c r="AE531" s="28">
        <f t="shared" si="316"/>
        <v>-9.1218836422402951</v>
      </c>
      <c r="AF531" s="28">
        <f t="shared" si="317"/>
        <v>-93.660470171865029</v>
      </c>
      <c r="AG531" s="28">
        <f t="shared" si="340"/>
        <v>92.110410468749379</v>
      </c>
      <c r="AH531" s="28">
        <f t="shared" si="318"/>
        <v>-148.62530222795041</v>
      </c>
      <c r="AI531" s="28">
        <f t="shared" si="319"/>
        <v>-89.999997877452003</v>
      </c>
      <c r="AJ531" s="28">
        <f t="shared" si="320"/>
        <v>72.633219311895928</v>
      </c>
      <c r="AK531" s="28">
        <f t="shared" si="321"/>
        <v>89.986619828785422</v>
      </c>
      <c r="AL531" s="29">
        <f t="shared" si="322"/>
        <v>-42.175907321482498</v>
      </c>
      <c r="AM531" s="28">
        <f t="shared" si="323"/>
        <v>-89.554003292958953</v>
      </c>
      <c r="AN531" s="28">
        <f t="shared" si="324"/>
        <v>-26.057579768787605</v>
      </c>
      <c r="AO531" s="28">
        <f t="shared" si="325"/>
        <v>-89.567381341625534</v>
      </c>
      <c r="AP531">
        <f t="shared" si="341"/>
        <v>23.609121289162623</v>
      </c>
      <c r="AQ531">
        <f t="shared" si="342"/>
        <v>-26.020599913279625</v>
      </c>
      <c r="AR531" s="28">
        <f t="shared" si="326"/>
        <v>-37.590942035144899</v>
      </c>
      <c r="AS531" s="30">
        <f t="shared" si="327"/>
        <v>-183.22785151349058</v>
      </c>
      <c r="AT531" s="28">
        <f t="shared" si="328"/>
        <v>25.41689899546207</v>
      </c>
      <c r="AU531" s="28">
        <f t="shared" si="329"/>
        <v>86.927542780948798</v>
      </c>
      <c r="AV531" s="29">
        <f t="shared" si="330"/>
        <v>-2.7131216439515211</v>
      </c>
      <c r="AW531" s="28">
        <f t="shared" si="331"/>
        <v>-42.96936056226388</v>
      </c>
      <c r="AX531" s="31">
        <f t="shared" si="332"/>
        <v>22.703777351510549</v>
      </c>
      <c r="AY531" s="28">
        <f t="shared" si="333"/>
        <v>43.958182218684918</v>
      </c>
      <c r="AZ531" s="8">
        <f t="shared" si="334"/>
        <v>-14.887164683634349</v>
      </c>
      <c r="BA531" s="8">
        <f t="shared" si="335"/>
        <v>-139.26966929480565</v>
      </c>
      <c r="BB531" s="8">
        <f t="shared" si="336"/>
        <v>40.730330705194348</v>
      </c>
      <c r="BD531" s="32">
        <f t="shared" si="337"/>
        <v>-15</v>
      </c>
      <c r="BE531" s="32">
        <f t="shared" si="338"/>
        <v>-139</v>
      </c>
      <c r="BF531" s="32">
        <f t="shared" si="339"/>
        <v>41</v>
      </c>
    </row>
    <row r="532" spans="22:58" x14ac:dyDescent="0.2">
      <c r="V532" s="27">
        <v>6.2800000000000704</v>
      </c>
      <c r="W532" s="32">
        <f t="shared" si="309"/>
        <v>19054607.179635592</v>
      </c>
      <c r="X532">
        <f t="shared" si="343"/>
        <v>-2.0749887507672389</v>
      </c>
      <c r="Y532" s="28">
        <f t="shared" si="310"/>
        <v>-93.517501087606092</v>
      </c>
      <c r="Z532" s="28">
        <f t="shared" si="311"/>
        <v>-89.998791497430716</v>
      </c>
      <c r="AA532" s="28">
        <f t="shared" si="312"/>
        <v>62.677359553016657</v>
      </c>
      <c r="AB532" s="28">
        <f t="shared" si="313"/>
        <v>-89.957902656234339</v>
      </c>
      <c r="AC532" s="28">
        <f t="shared" si="314"/>
        <v>23.992430355387594</v>
      </c>
      <c r="AD532" s="28">
        <f t="shared" si="315"/>
        <v>86.379319525677516</v>
      </c>
      <c r="AE532" s="28">
        <f t="shared" si="316"/>
        <v>-8.9226999299690739</v>
      </c>
      <c r="AF532" s="28">
        <f t="shared" si="317"/>
        <v>-93.577374627987552</v>
      </c>
      <c r="AG532" s="28">
        <f t="shared" si="340"/>
        <v>92.110410468749379</v>
      </c>
      <c r="AH532" s="28">
        <f t="shared" si="318"/>
        <v>-148.82530222795043</v>
      </c>
      <c r="AI532" s="28">
        <f t="shared" si="319"/>
        <v>-89.99999792576709</v>
      </c>
      <c r="AJ532" s="28">
        <f t="shared" si="320"/>
        <v>72.833219301236213</v>
      </c>
      <c r="AK532" s="28">
        <f t="shared" si="321"/>
        <v>89.986924398655646</v>
      </c>
      <c r="AL532" s="29">
        <f t="shared" si="322"/>
        <v>-42.375895478032504</v>
      </c>
      <c r="AM532" s="28">
        <f t="shared" si="323"/>
        <v>-89.564155021261712</v>
      </c>
      <c r="AN532" s="28">
        <f t="shared" si="324"/>
        <v>-26.257567935997344</v>
      </c>
      <c r="AO532" s="28">
        <f t="shared" si="325"/>
        <v>-89.577228548373157</v>
      </c>
      <c r="AP532">
        <f t="shared" si="341"/>
        <v>23.609121289162623</v>
      </c>
      <c r="AQ532">
        <f t="shared" si="342"/>
        <v>-26.020599913279625</v>
      </c>
      <c r="AR532" s="28">
        <f t="shared" si="326"/>
        <v>-37.591746490083416</v>
      </c>
      <c r="AS532" s="30">
        <f t="shared" si="327"/>
        <v>-183.15460317636069</v>
      </c>
      <c r="AT532" s="28">
        <f t="shared" si="328"/>
        <v>25.61633742203389</v>
      </c>
      <c r="AU532" s="28">
        <f t="shared" si="329"/>
        <v>86.997350978774065</v>
      </c>
      <c r="AV532" s="29">
        <f t="shared" si="330"/>
        <v>-2.8071859724607586</v>
      </c>
      <c r="AW532" s="28">
        <f t="shared" si="331"/>
        <v>-43.627824997906941</v>
      </c>
      <c r="AX532" s="31">
        <f t="shared" si="332"/>
        <v>22.809151449573132</v>
      </c>
      <c r="AY532" s="28">
        <f t="shared" si="333"/>
        <v>43.369525980867124</v>
      </c>
      <c r="AZ532" s="8">
        <f t="shared" si="334"/>
        <v>-14.782595040510284</v>
      </c>
      <c r="BA532" s="8">
        <f t="shared" si="335"/>
        <v>-139.78507719549356</v>
      </c>
      <c r="BB532" s="8">
        <f t="shared" si="336"/>
        <v>40.214922804506443</v>
      </c>
      <c r="BD532" s="32">
        <f t="shared" si="337"/>
        <v>-15</v>
      </c>
      <c r="BE532" s="32">
        <f t="shared" si="338"/>
        <v>-140</v>
      </c>
      <c r="BF532" s="32">
        <f t="shared" si="339"/>
        <v>40</v>
      </c>
    </row>
    <row r="533" spans="22:58" x14ac:dyDescent="0.2">
      <c r="V533" s="27">
        <v>6.2900000000000702</v>
      </c>
      <c r="W533" s="32">
        <f t="shared" si="309"/>
        <v>19498445.997583646</v>
      </c>
      <c r="X533">
        <f t="shared" si="343"/>
        <v>-2.0749887507672389</v>
      </c>
      <c r="Y533" s="28">
        <f t="shared" si="310"/>
        <v>-93.717501087519125</v>
      </c>
      <c r="Z533" s="28">
        <f t="shared" si="311"/>
        <v>-89.998819006307656</v>
      </c>
      <c r="AA533" s="28">
        <f t="shared" si="312"/>
        <v>62.877359447497227</v>
      </c>
      <c r="AB533" s="28">
        <f t="shared" si="313"/>
        <v>-89.958860908435639</v>
      </c>
      <c r="AC533" s="28">
        <f t="shared" si="314"/>
        <v>24.191650768879121</v>
      </c>
      <c r="AD533" s="28">
        <f t="shared" si="315"/>
        <v>86.46152444501314</v>
      </c>
      <c r="AE533" s="28">
        <f t="shared" si="316"/>
        <v>-8.723479621910009</v>
      </c>
      <c r="AF533" s="28">
        <f t="shared" si="317"/>
        <v>-93.496155469730155</v>
      </c>
      <c r="AG533" s="28">
        <f t="shared" si="340"/>
        <v>92.110410468749379</v>
      </c>
      <c r="AH533" s="28">
        <f t="shared" si="318"/>
        <v>-149.02530222795042</v>
      </c>
      <c r="AI533" s="28">
        <f t="shared" si="319"/>
        <v>-89.999997972982399</v>
      </c>
      <c r="AJ533" s="28">
        <f t="shared" si="320"/>
        <v>73.033219291056241</v>
      </c>
      <c r="AK533" s="28">
        <f t="shared" si="321"/>
        <v>89.987222035669944</v>
      </c>
      <c r="AL533" s="29">
        <f t="shared" si="322"/>
        <v>-42.57588416759539</v>
      </c>
      <c r="AM533" s="28">
        <f t="shared" si="323"/>
        <v>-89.574075694459282</v>
      </c>
      <c r="AN533" s="28">
        <f t="shared" si="324"/>
        <v>-26.45755663574019</v>
      </c>
      <c r="AO533" s="28">
        <f t="shared" si="325"/>
        <v>-89.586851631771736</v>
      </c>
      <c r="AP533">
        <f t="shared" si="341"/>
        <v>23.609121289162623</v>
      </c>
      <c r="AQ533">
        <f t="shared" si="342"/>
        <v>-26.020599913279625</v>
      </c>
      <c r="AR533" s="28">
        <f t="shared" si="326"/>
        <v>-37.592514881767201</v>
      </c>
      <c r="AS533" s="30">
        <f t="shared" si="327"/>
        <v>-183.08300710150189</v>
      </c>
      <c r="AT533" s="28">
        <f t="shared" si="328"/>
        <v>25.815801055778337</v>
      </c>
      <c r="AU533" s="28">
        <f t="shared" si="329"/>
        <v>87.065578771048692</v>
      </c>
      <c r="AV533" s="29">
        <f t="shared" si="330"/>
        <v>-2.9035474059038591</v>
      </c>
      <c r="AW533" s="28">
        <f t="shared" si="331"/>
        <v>-44.287015674556798</v>
      </c>
      <c r="AX533" s="31">
        <f t="shared" si="332"/>
        <v>22.912253649874479</v>
      </c>
      <c r="AY533" s="28">
        <f t="shared" si="333"/>
        <v>42.778563096491894</v>
      </c>
      <c r="AZ533" s="8">
        <f t="shared" si="334"/>
        <v>-14.680261231892722</v>
      </c>
      <c r="BA533" s="8">
        <f t="shared" si="335"/>
        <v>-140.30444400501</v>
      </c>
      <c r="BB533" s="8">
        <f t="shared" si="336"/>
        <v>39.695555994990002</v>
      </c>
      <c r="BD533" s="32">
        <f t="shared" si="337"/>
        <v>-15</v>
      </c>
      <c r="BE533" s="32">
        <f t="shared" si="338"/>
        <v>-140</v>
      </c>
      <c r="BF533" s="32">
        <f t="shared" si="339"/>
        <v>40</v>
      </c>
    </row>
    <row r="534" spans="22:58" x14ac:dyDescent="0.2">
      <c r="V534" s="27">
        <v>6.30000000000007</v>
      </c>
      <c r="W534" s="32">
        <f t="shared" si="309"/>
        <v>19952623.149692025</v>
      </c>
      <c r="X534">
        <f t="shared" si="343"/>
        <v>-2.0749887507672389</v>
      </c>
      <c r="Y534" s="28">
        <f t="shared" si="310"/>
        <v>-93.917501087436065</v>
      </c>
      <c r="Z534" s="28">
        <f t="shared" si="311"/>
        <v>-89.99884588900612</v>
      </c>
      <c r="AA534" s="28">
        <f t="shared" si="312"/>
        <v>63.077359346726936</v>
      </c>
      <c r="AB534" s="28">
        <f t="shared" si="313"/>
        <v>-89.959797348176053</v>
      </c>
      <c r="AC534" s="28">
        <f t="shared" si="314"/>
        <v>24.390906138885633</v>
      </c>
      <c r="AD534" s="28">
        <f t="shared" si="315"/>
        <v>86.541872249051437</v>
      </c>
      <c r="AE534" s="28">
        <f t="shared" si="316"/>
        <v>-8.5242243525907284</v>
      </c>
      <c r="AF534" s="28">
        <f t="shared" si="317"/>
        <v>-93.416770988130736</v>
      </c>
      <c r="AG534" s="28">
        <f t="shared" si="340"/>
        <v>92.110410468749379</v>
      </c>
      <c r="AH534" s="28">
        <f t="shared" si="318"/>
        <v>-149.22530222795041</v>
      </c>
      <c r="AI534" s="28">
        <f t="shared" si="319"/>
        <v>-89.999998019122955</v>
      </c>
      <c r="AJ534" s="28">
        <f t="shared" si="320"/>
        <v>73.233219281334414</v>
      </c>
      <c r="AK534" s="28">
        <f t="shared" si="321"/>
        <v>89.987512897639292</v>
      </c>
      <c r="AL534" s="29">
        <f t="shared" si="322"/>
        <v>-42.7758733661843</v>
      </c>
      <c r="AM534" s="28">
        <f t="shared" si="323"/>
        <v>-89.58377057024309</v>
      </c>
      <c r="AN534" s="28">
        <f t="shared" si="324"/>
        <v>-26.657545844050915</v>
      </c>
      <c r="AO534" s="28">
        <f t="shared" si="325"/>
        <v>-89.596255691726753</v>
      </c>
      <c r="AP534">
        <f t="shared" si="341"/>
        <v>23.609121289162623</v>
      </c>
      <c r="AQ534">
        <f t="shared" si="342"/>
        <v>-26.020599913279625</v>
      </c>
      <c r="AR534" s="28">
        <f t="shared" si="326"/>
        <v>-37.593248820758646</v>
      </c>
      <c r="AS534" s="30">
        <f t="shared" si="327"/>
        <v>-183.01302667985749</v>
      </c>
      <c r="AT534" s="28">
        <f t="shared" si="328"/>
        <v>26.015288768135719</v>
      </c>
      <c r="AU534" s="28">
        <f t="shared" si="329"/>
        <v>87.132261558633957</v>
      </c>
      <c r="AV534" s="29">
        <f t="shared" si="330"/>
        <v>-3.0022097955662534</v>
      </c>
      <c r="AW534" s="28">
        <f t="shared" si="331"/>
        <v>-44.946584128759454</v>
      </c>
      <c r="AX534" s="31">
        <f t="shared" si="332"/>
        <v>23.013078972569467</v>
      </c>
      <c r="AY534" s="28">
        <f t="shared" si="333"/>
        <v>42.185677429874502</v>
      </c>
      <c r="AZ534" s="8">
        <f t="shared" si="334"/>
        <v>-14.580169848189179</v>
      </c>
      <c r="BA534" s="8">
        <f t="shared" si="335"/>
        <v>-140.827349249983</v>
      </c>
      <c r="BB534" s="8">
        <f t="shared" si="336"/>
        <v>39.172650750016999</v>
      </c>
      <c r="BD534" s="32">
        <f t="shared" si="337"/>
        <v>-15</v>
      </c>
      <c r="BE534" s="32">
        <f t="shared" si="338"/>
        <v>-141</v>
      </c>
      <c r="BF534" s="32">
        <f t="shared" si="339"/>
        <v>39</v>
      </c>
    </row>
    <row r="535" spans="22:58" x14ac:dyDescent="0.2">
      <c r="V535" s="27">
        <v>6.3100000000000698</v>
      </c>
      <c r="W535" s="32">
        <f t="shared" si="309"/>
        <v>20417379.446698599</v>
      </c>
      <c r="X535">
        <f t="shared" si="343"/>
        <v>-2.0749887507672389</v>
      </c>
      <c r="Y535" s="28">
        <f t="shared" si="310"/>
        <v>-94.117501087356757</v>
      </c>
      <c r="Z535" s="28">
        <f t="shared" si="311"/>
        <v>-89.998872159779665</v>
      </c>
      <c r="AA535" s="28">
        <f t="shared" si="312"/>
        <v>63.277359250492076</v>
      </c>
      <c r="AB535" s="28">
        <f t="shared" si="313"/>
        <v>-89.960712471966318</v>
      </c>
      <c r="AC535" s="28">
        <f t="shared" si="314"/>
        <v>24.590194903560388</v>
      </c>
      <c r="AD535" s="28">
        <f t="shared" si="315"/>
        <v>86.620404274490568</v>
      </c>
      <c r="AE535" s="28">
        <f t="shared" si="316"/>
        <v>-8.3249356840715265</v>
      </c>
      <c r="AF535" s="28">
        <f t="shared" si="317"/>
        <v>-93.339180357255429</v>
      </c>
      <c r="AG535" s="28">
        <f t="shared" si="340"/>
        <v>92.110410468749379</v>
      </c>
      <c r="AH535" s="28">
        <f t="shared" si="318"/>
        <v>-149.4253022279504</v>
      </c>
      <c r="AI535" s="28">
        <f t="shared" si="319"/>
        <v>-89.999998064213216</v>
      </c>
      <c r="AJ535" s="28">
        <f t="shared" si="320"/>
        <v>73.433219272050181</v>
      </c>
      <c r="AK535" s="28">
        <f t="shared" si="321"/>
        <v>89.98779713878254</v>
      </c>
      <c r="AL535" s="29">
        <f t="shared" si="322"/>
        <v>-42.975863050891725</v>
      </c>
      <c r="AM535" s="28">
        <f t="shared" si="323"/>
        <v>-89.593244786742773</v>
      </c>
      <c r="AN535" s="28">
        <f t="shared" si="324"/>
        <v>-26.857535538042562</v>
      </c>
      <c r="AO535" s="28">
        <f t="shared" si="325"/>
        <v>-89.605445712173449</v>
      </c>
      <c r="AP535">
        <f t="shared" si="341"/>
        <v>23.609121289162623</v>
      </c>
      <c r="AQ535">
        <f t="shared" si="342"/>
        <v>-26.020599913279625</v>
      </c>
      <c r="AR535" s="28">
        <f t="shared" si="326"/>
        <v>-37.593949846231091</v>
      </c>
      <c r="AS535" s="30">
        <f t="shared" si="327"/>
        <v>-182.94462606942886</v>
      </c>
      <c r="AT535" s="28">
        <f t="shared" si="328"/>
        <v>26.214799480818346</v>
      </c>
      <c r="AU535" s="28">
        <f t="shared" si="329"/>
        <v>87.197433974636226</v>
      </c>
      <c r="AV535" s="29">
        <f t="shared" si="330"/>
        <v>-3.1031745588802147</v>
      </c>
      <c r="AW535" s="28">
        <f t="shared" si="331"/>
        <v>-45.606180897192232</v>
      </c>
      <c r="AX535" s="31">
        <f t="shared" si="332"/>
        <v>23.11162492193813</v>
      </c>
      <c r="AY535" s="28">
        <f t="shared" si="333"/>
        <v>41.591253077443994</v>
      </c>
      <c r="AZ535" s="8">
        <f t="shared" si="334"/>
        <v>-14.482324924292961</v>
      </c>
      <c r="BA535" s="8">
        <f t="shared" si="335"/>
        <v>-141.35337299198488</v>
      </c>
      <c r="BB535" s="8">
        <f t="shared" si="336"/>
        <v>38.646627008015116</v>
      </c>
      <c r="BD535" s="32">
        <f t="shared" si="337"/>
        <v>-14</v>
      </c>
      <c r="BE535" s="32">
        <f t="shared" si="338"/>
        <v>-141</v>
      </c>
      <c r="BF535" s="32">
        <f t="shared" si="339"/>
        <v>39</v>
      </c>
    </row>
    <row r="536" spans="22:58" x14ac:dyDescent="0.2">
      <c r="V536" s="27">
        <v>6.3200000000000696</v>
      </c>
      <c r="W536" s="32">
        <f t="shared" si="309"/>
        <v>20892961.308543772</v>
      </c>
      <c r="X536">
        <f t="shared" si="343"/>
        <v>-2.0749887507672389</v>
      </c>
      <c r="Y536" s="28">
        <f t="shared" si="310"/>
        <v>-94.317501087281016</v>
      </c>
      <c r="Z536" s="28">
        <f t="shared" si="311"/>
        <v>-89.99889783255739</v>
      </c>
      <c r="AA536" s="28">
        <f t="shared" si="312"/>
        <v>63.477359158588484</v>
      </c>
      <c r="AB536" s="28">
        <f t="shared" si="313"/>
        <v>-89.961606765015318</v>
      </c>
      <c r="AC536" s="28">
        <f t="shared" si="314"/>
        <v>24.789515570348573</v>
      </c>
      <c r="AD536" s="28">
        <f t="shared" si="315"/>
        <v>86.697160979102762</v>
      </c>
      <c r="AE536" s="28">
        <f t="shared" si="316"/>
        <v>-8.125615109111191</v>
      </c>
      <c r="AF536" s="28">
        <f t="shared" si="317"/>
        <v>-93.263343618469946</v>
      </c>
      <c r="AG536" s="28">
        <f t="shared" si="340"/>
        <v>92.110410468749379</v>
      </c>
      <c r="AH536" s="28">
        <f t="shared" si="318"/>
        <v>-149.62530222795041</v>
      </c>
      <c r="AI536" s="28">
        <f t="shared" si="319"/>
        <v>-89.999998108277097</v>
      </c>
      <c r="AJ536" s="28">
        <f t="shared" si="320"/>
        <v>73.63321926318379</v>
      </c>
      <c r="AK536" s="28">
        <f t="shared" si="321"/>
        <v>89.988074909808034</v>
      </c>
      <c r="AL536" s="29">
        <f t="shared" si="322"/>
        <v>-43.175853199840915</v>
      </c>
      <c r="AM536" s="28">
        <f t="shared" si="323"/>
        <v>-89.602503365239713</v>
      </c>
      <c r="AN536" s="28">
        <f t="shared" si="324"/>
        <v>-27.05752569585816</v>
      </c>
      <c r="AO536" s="28">
        <f t="shared" si="325"/>
        <v>-89.614426563708776</v>
      </c>
      <c r="AP536">
        <f t="shared" si="341"/>
        <v>23.609121289162623</v>
      </c>
      <c r="AQ536">
        <f t="shared" si="342"/>
        <v>-26.020599913279625</v>
      </c>
      <c r="AR536" s="28">
        <f t="shared" si="326"/>
        <v>-37.594619429086357</v>
      </c>
      <c r="AS536" s="30">
        <f t="shared" si="327"/>
        <v>-182.87777018217872</v>
      </c>
      <c r="AT536" s="28">
        <f t="shared" si="328"/>
        <v>26.414332163593507</v>
      </c>
      <c r="AU536" s="28">
        <f t="shared" si="329"/>
        <v>87.261129899365727</v>
      </c>
      <c r="AV536" s="29">
        <f t="shared" si="330"/>
        <v>-3.2064406734224327</v>
      </c>
      <c r="AW536" s="28">
        <f t="shared" si="331"/>
        <v>-46.265456441537296</v>
      </c>
      <c r="AX536" s="31">
        <f t="shared" si="332"/>
        <v>23.207891490171075</v>
      </c>
      <c r="AY536" s="28">
        <f t="shared" si="333"/>
        <v>40.995673457828431</v>
      </c>
      <c r="AZ536" s="8">
        <f t="shared" si="334"/>
        <v>-14.386727938915282</v>
      </c>
      <c r="BA536" s="8">
        <f t="shared" si="335"/>
        <v>-141.88209672435028</v>
      </c>
      <c r="BB536" s="8">
        <f t="shared" si="336"/>
        <v>38.117903275649724</v>
      </c>
      <c r="BD536" s="32">
        <f t="shared" si="337"/>
        <v>-14</v>
      </c>
      <c r="BE536" s="32">
        <f t="shared" si="338"/>
        <v>-142</v>
      </c>
      <c r="BF536" s="32">
        <f t="shared" si="339"/>
        <v>38</v>
      </c>
    </row>
    <row r="537" spans="22:58" x14ac:dyDescent="0.2">
      <c r="V537" s="27">
        <v>6.3300000000000702</v>
      </c>
      <c r="W537" s="32">
        <f t="shared" si="309"/>
        <v>21379620.895025812</v>
      </c>
      <c r="X537">
        <f t="shared" si="343"/>
        <v>-2.0749887507672389</v>
      </c>
      <c r="Y537" s="28">
        <f t="shared" si="310"/>
        <v>-94.517501087208714</v>
      </c>
      <c r="Z537" s="28">
        <f t="shared" si="311"/>
        <v>-89.998922920951344</v>
      </c>
      <c r="AA537" s="28">
        <f t="shared" si="312"/>
        <v>63.677359070821254</v>
      </c>
      <c r="AB537" s="28">
        <f t="shared" si="313"/>
        <v>-89.962480701487323</v>
      </c>
      <c r="AC537" s="28">
        <f t="shared" si="314"/>
        <v>24.988866712956277</v>
      </c>
      <c r="AD537" s="28">
        <f t="shared" si="315"/>
        <v>86.772181957654894</v>
      </c>
      <c r="AE537" s="28">
        <f t="shared" si="316"/>
        <v>-7.9262640541984162</v>
      </c>
      <c r="AF537" s="28">
        <f t="shared" si="317"/>
        <v>-93.189221664783773</v>
      </c>
      <c r="AG537" s="28">
        <f t="shared" si="340"/>
        <v>92.110410468749379</v>
      </c>
      <c r="AH537" s="28">
        <f t="shared" si="318"/>
        <v>-149.82530222795043</v>
      </c>
      <c r="AI537" s="28">
        <f t="shared" si="319"/>
        <v>-89.999998151337977</v>
      </c>
      <c r="AJ537" s="28">
        <f t="shared" si="320"/>
        <v>73.833219254716482</v>
      </c>
      <c r="AK537" s="28">
        <f t="shared" si="321"/>
        <v>89.988346357993578</v>
      </c>
      <c r="AL537" s="29">
        <f t="shared" si="322"/>
        <v>-43.375843792139584</v>
      </c>
      <c r="AM537" s="28">
        <f t="shared" si="323"/>
        <v>-89.611551212819563</v>
      </c>
      <c r="AN537" s="28">
        <f t="shared" si="324"/>
        <v>-27.257516296624154</v>
      </c>
      <c r="AO537" s="28">
        <f t="shared" si="325"/>
        <v>-89.623203006163962</v>
      </c>
      <c r="AP537">
        <f t="shared" si="341"/>
        <v>23.609121289162623</v>
      </c>
      <c r="AQ537">
        <f t="shared" si="342"/>
        <v>-26.020599913279625</v>
      </c>
      <c r="AR537" s="28">
        <f t="shared" si="326"/>
        <v>-37.595258974939576</v>
      </c>
      <c r="AS537" s="30">
        <f t="shared" si="327"/>
        <v>-182.81242467094773</v>
      </c>
      <c r="AT537" s="28">
        <f t="shared" si="328"/>
        <v>26.613885832162353</v>
      </c>
      <c r="AU537" s="28">
        <f t="shared" si="329"/>
        <v>87.323382475120297</v>
      </c>
      <c r="AV537" s="29">
        <f t="shared" si="330"/>
        <v>-3.3120046812442667</v>
      </c>
      <c r="AW537" s="28">
        <f t="shared" si="331"/>
        <v>-46.92406207383992</v>
      </c>
      <c r="AX537" s="31">
        <f t="shared" si="332"/>
        <v>23.301881150918085</v>
      </c>
      <c r="AY537" s="28">
        <f t="shared" si="333"/>
        <v>40.399320401280377</v>
      </c>
      <c r="AZ537" s="8">
        <f t="shared" si="334"/>
        <v>-14.293377824021491</v>
      </c>
      <c r="BA537" s="8">
        <f t="shared" si="335"/>
        <v>-142.41310426966737</v>
      </c>
      <c r="BB537" s="8">
        <f t="shared" si="336"/>
        <v>37.586895730332628</v>
      </c>
      <c r="BD537" s="32">
        <f t="shared" si="337"/>
        <v>-14</v>
      </c>
      <c r="BE537" s="32">
        <f t="shared" si="338"/>
        <v>-142</v>
      </c>
      <c r="BF537" s="32">
        <f t="shared" si="339"/>
        <v>38</v>
      </c>
    </row>
    <row r="538" spans="22:58" x14ac:dyDescent="0.2">
      <c r="V538" s="27">
        <v>6.34000000000007</v>
      </c>
      <c r="W538" s="32">
        <f t="shared" si="309"/>
        <v>21877616.239499096</v>
      </c>
      <c r="X538">
        <f t="shared" si="343"/>
        <v>-2.0749887507672389</v>
      </c>
      <c r="Y538" s="28">
        <f t="shared" si="310"/>
        <v>-94.717501087139624</v>
      </c>
      <c r="Z538" s="28">
        <f t="shared" si="311"/>
        <v>-89.998947438263741</v>
      </c>
      <c r="AA538" s="28">
        <f t="shared" si="312"/>
        <v>63.877358987004193</v>
      </c>
      <c r="AB538" s="28">
        <f t="shared" si="313"/>
        <v>-89.963334744753382</v>
      </c>
      <c r="AC538" s="28">
        <f t="shared" si="314"/>
        <v>25.18824696844813</v>
      </c>
      <c r="AD538" s="28">
        <f t="shared" si="315"/>
        <v>86.845505957733764</v>
      </c>
      <c r="AE538" s="28">
        <f t="shared" si="316"/>
        <v>-7.7268838824545334</v>
      </c>
      <c r="AF538" s="28">
        <f t="shared" si="317"/>
        <v>-93.11677622528336</v>
      </c>
      <c r="AG538" s="28">
        <f t="shared" si="340"/>
        <v>92.110410468749379</v>
      </c>
      <c r="AH538" s="28">
        <f t="shared" si="318"/>
        <v>-150.02530222795042</v>
      </c>
      <c r="AI538" s="28">
        <f t="shared" si="319"/>
        <v>-89.999998193418662</v>
      </c>
      <c r="AJ538" s="28">
        <f t="shared" si="320"/>
        <v>74.033219246630239</v>
      </c>
      <c r="AK538" s="28">
        <f t="shared" si="321"/>
        <v>89.988611627264561</v>
      </c>
      <c r="AL538" s="29">
        <f t="shared" si="322"/>
        <v>-43.575834807835534</v>
      </c>
      <c r="AM538" s="28">
        <f t="shared" si="323"/>
        <v>-89.620393124964835</v>
      </c>
      <c r="AN538" s="28">
        <f t="shared" si="324"/>
        <v>-27.457507320406336</v>
      </c>
      <c r="AO538" s="28">
        <f t="shared" si="325"/>
        <v>-89.631779691118936</v>
      </c>
      <c r="AP538">
        <f t="shared" si="341"/>
        <v>23.609121289162623</v>
      </c>
      <c r="AQ538">
        <f t="shared" si="342"/>
        <v>-26.020599913279625</v>
      </c>
      <c r="AR538" s="28">
        <f t="shared" si="326"/>
        <v>-37.595869826977868</v>
      </c>
      <c r="AS538" s="30">
        <f t="shared" si="327"/>
        <v>-182.7485559164023</v>
      </c>
      <c r="AT538" s="28">
        <f t="shared" si="328"/>
        <v>26.813459546130506</v>
      </c>
      <c r="AU538" s="28">
        <f t="shared" si="329"/>
        <v>87.38422412078738</v>
      </c>
      <c r="AV538" s="29">
        <f t="shared" si="330"/>
        <v>-3.4198607034955004</v>
      </c>
      <c r="AW538" s="28">
        <f t="shared" si="331"/>
        <v>-47.581650876380607</v>
      </c>
      <c r="AX538" s="31">
        <f t="shared" si="332"/>
        <v>23.393598842635004</v>
      </c>
      <c r="AY538" s="28">
        <f t="shared" si="333"/>
        <v>39.802573244406773</v>
      </c>
      <c r="AZ538" s="8">
        <f t="shared" si="334"/>
        <v>-14.202270984342864</v>
      </c>
      <c r="BA538" s="8">
        <f t="shared" si="335"/>
        <v>-142.94598267199552</v>
      </c>
      <c r="BB538" s="8">
        <f t="shared" si="336"/>
        <v>37.054017328004477</v>
      </c>
      <c r="BD538" s="32">
        <f t="shared" si="337"/>
        <v>-14</v>
      </c>
      <c r="BE538" s="32">
        <f t="shared" si="338"/>
        <v>-143</v>
      </c>
      <c r="BF538" s="32">
        <f t="shared" si="339"/>
        <v>37</v>
      </c>
    </row>
    <row r="539" spans="22:58" x14ac:dyDescent="0.2">
      <c r="V539" s="27">
        <v>6.3500000000000698</v>
      </c>
      <c r="W539" s="32">
        <f t="shared" si="309"/>
        <v>22387211.385687009</v>
      </c>
      <c r="X539">
        <f t="shared" si="343"/>
        <v>-2.0749887507672389</v>
      </c>
      <c r="Y539" s="28">
        <f t="shared" si="310"/>
        <v>-94.917501087073646</v>
      </c>
      <c r="Z539" s="28">
        <f t="shared" si="311"/>
        <v>-89.998971397493975</v>
      </c>
      <c r="AA539" s="28">
        <f t="shared" si="312"/>
        <v>64.077358906959489</v>
      </c>
      <c r="AB539" s="28">
        <f t="shared" si="313"/>
        <v>-89.964169347637025</v>
      </c>
      <c r="AC539" s="28">
        <f t="shared" si="314"/>
        <v>25.387655034468743</v>
      </c>
      <c r="AD539" s="28">
        <f t="shared" si="315"/>
        <v>86.917170895460927</v>
      </c>
      <c r="AE539" s="28">
        <f t="shared" si="316"/>
        <v>-7.5274758964126463</v>
      </c>
      <c r="AF539" s="28">
        <f t="shared" si="317"/>
        <v>-93.045969849670072</v>
      </c>
      <c r="AG539" s="28">
        <f t="shared" si="340"/>
        <v>92.110410468749379</v>
      </c>
      <c r="AH539" s="28">
        <f t="shared" si="318"/>
        <v>-150.22530222795041</v>
      </c>
      <c r="AI539" s="28">
        <f t="shared" si="319"/>
        <v>-89.999998234541479</v>
      </c>
      <c r="AJ539" s="28">
        <f t="shared" si="320"/>
        <v>74.233219238907935</v>
      </c>
      <c r="AK539" s="28">
        <f t="shared" si="321"/>
        <v>89.988870858270204</v>
      </c>
      <c r="AL539" s="29">
        <f t="shared" si="322"/>
        <v>-43.775826227874397</v>
      </c>
      <c r="AM539" s="28">
        <f t="shared" si="323"/>
        <v>-89.629033788088861</v>
      </c>
      <c r="AN539" s="28">
        <f t="shared" si="324"/>
        <v>-27.657498748167491</v>
      </c>
      <c r="AO539" s="28">
        <f t="shared" si="325"/>
        <v>-89.640161164360137</v>
      </c>
      <c r="AP539">
        <f t="shared" si="341"/>
        <v>23.609121289162623</v>
      </c>
      <c r="AQ539">
        <f t="shared" si="342"/>
        <v>-26.020599913279625</v>
      </c>
      <c r="AR539" s="28">
        <f t="shared" si="326"/>
        <v>-37.59645326869714</v>
      </c>
      <c r="AS539" s="30">
        <f t="shared" si="327"/>
        <v>-182.6861310140302</v>
      </c>
      <c r="AT539" s="28">
        <f t="shared" si="328"/>
        <v>27.013052407066759</v>
      </c>
      <c r="AU539" s="28">
        <f t="shared" si="329"/>
        <v>87.443686546258348</v>
      </c>
      <c r="AV539" s="29">
        <f t="shared" si="330"/>
        <v>-3.5300004652106809</v>
      </c>
      <c r="AW539" s="28">
        <f t="shared" si="331"/>
        <v>-48.237878610158404</v>
      </c>
      <c r="AX539" s="31">
        <f t="shared" si="332"/>
        <v>23.483051941856079</v>
      </c>
      <c r="AY539" s="28">
        <f t="shared" si="333"/>
        <v>39.205807936099944</v>
      </c>
      <c r="AZ539" s="8">
        <f t="shared" si="334"/>
        <v>-14.113401326841061</v>
      </c>
      <c r="BA539" s="8">
        <f t="shared" si="335"/>
        <v>-143.48032307793025</v>
      </c>
      <c r="BB539" s="8">
        <f t="shared" si="336"/>
        <v>36.519676922069749</v>
      </c>
      <c r="BD539" s="32">
        <f t="shared" si="337"/>
        <v>-14</v>
      </c>
      <c r="BE539" s="32">
        <f t="shared" si="338"/>
        <v>-143</v>
      </c>
      <c r="BF539" s="32">
        <f t="shared" si="339"/>
        <v>37</v>
      </c>
    </row>
    <row r="540" spans="22:58" x14ac:dyDescent="0.2">
      <c r="V540" s="27">
        <v>6.3600000000000696</v>
      </c>
      <c r="W540" s="32">
        <f t="shared" si="309"/>
        <v>22908676.527681425</v>
      </c>
      <c r="X540">
        <f t="shared" si="343"/>
        <v>-2.0749887507672389</v>
      </c>
      <c r="Y540" s="28">
        <f t="shared" si="310"/>
        <v>-95.117501087010652</v>
      </c>
      <c r="Z540" s="28">
        <f t="shared" si="311"/>
        <v>-89.99899481134554</v>
      </c>
      <c r="AA540" s="28">
        <f t="shared" si="312"/>
        <v>64.277358830517414</v>
      </c>
      <c r="AB540" s="28">
        <f t="shared" si="313"/>
        <v>-89.964984952654348</v>
      </c>
      <c r="AC540" s="28">
        <f t="shared" si="314"/>
        <v>25.587089666582784</v>
      </c>
      <c r="AD540" s="28">
        <f t="shared" si="315"/>
        <v>86.987213871083597</v>
      </c>
      <c r="AE540" s="28">
        <f t="shared" si="316"/>
        <v>-7.3280413406776859</v>
      </c>
      <c r="AF540" s="28">
        <f t="shared" si="317"/>
        <v>-92.976765892916276</v>
      </c>
      <c r="AG540" s="28">
        <f t="shared" si="340"/>
        <v>92.110410468749379</v>
      </c>
      <c r="AH540" s="28">
        <f t="shared" si="318"/>
        <v>-150.4253022279504</v>
      </c>
      <c r="AI540" s="28">
        <f t="shared" si="319"/>
        <v>-89.999998274728213</v>
      </c>
      <c r="AJ540" s="28">
        <f t="shared" si="320"/>
        <v>74.433219231533201</v>
      </c>
      <c r="AK540" s="28">
        <f t="shared" si="321"/>
        <v>89.989124188458206</v>
      </c>
      <c r="AL540" s="29">
        <f t="shared" si="322"/>
        <v>-43.975818034059316</v>
      </c>
      <c r="AM540" s="28">
        <f t="shared" si="323"/>
        <v>-89.637477782012581</v>
      </c>
      <c r="AN540" s="28">
        <f t="shared" si="324"/>
        <v>-27.857490561727133</v>
      </c>
      <c r="AO540" s="28">
        <f t="shared" si="325"/>
        <v>-89.648351868282589</v>
      </c>
      <c r="AP540">
        <f t="shared" si="341"/>
        <v>23.609121289162623</v>
      </c>
      <c r="AQ540">
        <f t="shared" si="342"/>
        <v>-26.020599913279625</v>
      </c>
      <c r="AR540" s="28">
        <f t="shared" si="326"/>
        <v>-37.597010526521821</v>
      </c>
      <c r="AS540" s="30">
        <f t="shared" si="327"/>
        <v>-182.62511776119885</v>
      </c>
      <c r="AT540" s="28">
        <f t="shared" si="328"/>
        <v>27.212663556646138</v>
      </c>
      <c r="AU540" s="28">
        <f t="shared" si="329"/>
        <v>87.501800766649779</v>
      </c>
      <c r="AV540" s="29">
        <f t="shared" si="330"/>
        <v>-3.6424133300364292</v>
      </c>
      <c r="AW540" s="28">
        <f t="shared" si="331"/>
        <v>-48.892404606216488</v>
      </c>
      <c r="AX540" s="31">
        <f t="shared" si="332"/>
        <v>23.570250226609708</v>
      </c>
      <c r="AY540" s="28">
        <f t="shared" si="333"/>
        <v>38.609396160433292</v>
      </c>
      <c r="AZ540" s="8">
        <f t="shared" si="334"/>
        <v>-14.026760299912112</v>
      </c>
      <c r="BA540" s="8">
        <f t="shared" si="335"/>
        <v>-144.01572160076557</v>
      </c>
      <c r="BB540" s="8">
        <f t="shared" si="336"/>
        <v>35.984278399234427</v>
      </c>
      <c r="BD540" s="32">
        <f t="shared" si="337"/>
        <v>-14</v>
      </c>
      <c r="BE540" s="32">
        <f t="shared" si="338"/>
        <v>-144</v>
      </c>
      <c r="BF540" s="32">
        <f t="shared" si="339"/>
        <v>36</v>
      </c>
    </row>
    <row r="541" spans="22:58" x14ac:dyDescent="0.2">
      <c r="V541" s="27">
        <v>6.3700000000000703</v>
      </c>
      <c r="W541" s="32">
        <f t="shared" si="309"/>
        <v>23442288.15320304</v>
      </c>
      <c r="X541">
        <f t="shared" si="343"/>
        <v>-2.0749887507672389</v>
      </c>
      <c r="Y541" s="28">
        <f t="shared" si="310"/>
        <v>-95.3175010869505</v>
      </c>
      <c r="Z541" s="28">
        <f t="shared" si="311"/>
        <v>-89.999017692232769</v>
      </c>
      <c r="AA541" s="28">
        <f t="shared" si="312"/>
        <v>64.477358757515802</v>
      </c>
      <c r="AB541" s="28">
        <f t="shared" si="313"/>
        <v>-89.965781992248566</v>
      </c>
      <c r="AC541" s="28">
        <f t="shared" si="314"/>
        <v>25.786549675728914</v>
      </c>
      <c r="AD541" s="28">
        <f t="shared" si="315"/>
        <v>87.055671184429073</v>
      </c>
      <c r="AE541" s="28">
        <f t="shared" si="316"/>
        <v>-7.1285814044730174</v>
      </c>
      <c r="AF541" s="28">
        <f t="shared" si="317"/>
        <v>-92.909128500052262</v>
      </c>
      <c r="AG541" s="28">
        <f t="shared" si="340"/>
        <v>92.110410468749379</v>
      </c>
      <c r="AH541" s="28">
        <f t="shared" si="318"/>
        <v>-150.62530222795041</v>
      </c>
      <c r="AI541" s="28">
        <f t="shared" si="319"/>
        <v>-89.999998314000194</v>
      </c>
      <c r="AJ541" s="28">
        <f t="shared" si="320"/>
        <v>74.633219224490389</v>
      </c>
      <c r="AK541" s="28">
        <f t="shared" si="321"/>
        <v>89.98937175214752</v>
      </c>
      <c r="AL541" s="29">
        <f t="shared" si="322"/>
        <v>-44.175810209012248</v>
      </c>
      <c r="AM541" s="28">
        <f t="shared" si="323"/>
        <v>-89.645729582385314</v>
      </c>
      <c r="AN541" s="28">
        <f t="shared" si="324"/>
        <v>-28.057482743722893</v>
      </c>
      <c r="AO541" s="28">
        <f t="shared" si="325"/>
        <v>-89.656356144237989</v>
      </c>
      <c r="AP541">
        <f t="shared" si="341"/>
        <v>23.609121289162623</v>
      </c>
      <c r="AQ541">
        <f t="shared" si="342"/>
        <v>-26.020599913279625</v>
      </c>
      <c r="AR541" s="28">
        <f t="shared" si="326"/>
        <v>-37.597542772312913</v>
      </c>
      <c r="AS541" s="30">
        <f t="shared" si="327"/>
        <v>-182.56548464429025</v>
      </c>
      <c r="AT541" s="28">
        <f t="shared" si="328"/>
        <v>27.41229217487362</v>
      </c>
      <c r="AU541" s="28">
        <f t="shared" si="329"/>
        <v>87.558597116327491</v>
      </c>
      <c r="AV541" s="29">
        <f t="shared" si="330"/>
        <v>-3.7570863445914684</v>
      </c>
      <c r="AW541" s="28">
        <f t="shared" si="331"/>
        <v>-49.544892634246011</v>
      </c>
      <c r="AX541" s="31">
        <f t="shared" si="332"/>
        <v>23.655205830282153</v>
      </c>
      <c r="AY541" s="28">
        <f t="shared" si="333"/>
        <v>38.013704482081479</v>
      </c>
      <c r="AZ541" s="8">
        <f t="shared" si="334"/>
        <v>-13.94233694203076</v>
      </c>
      <c r="BA541" s="8">
        <f t="shared" si="335"/>
        <v>-144.55178016220879</v>
      </c>
      <c r="BB541" s="8">
        <f t="shared" si="336"/>
        <v>35.448219837791214</v>
      </c>
      <c r="BD541" s="32">
        <f t="shared" si="337"/>
        <v>-14</v>
      </c>
      <c r="BE541" s="32">
        <f t="shared" si="338"/>
        <v>-145</v>
      </c>
      <c r="BF541" s="32">
        <f t="shared" si="339"/>
        <v>35</v>
      </c>
    </row>
    <row r="542" spans="22:58" x14ac:dyDescent="0.2">
      <c r="V542" s="27">
        <v>6.3800000000000701</v>
      </c>
      <c r="W542" s="32">
        <f t="shared" si="309"/>
        <v>23988329.190198813</v>
      </c>
      <c r="X542">
        <f t="shared" si="343"/>
        <v>-2.0749887507672389</v>
      </c>
      <c r="Y542" s="28">
        <f t="shared" si="310"/>
        <v>-95.517501086893049</v>
      </c>
      <c r="Z542" s="28">
        <f t="shared" si="311"/>
        <v>-89.999040052287427</v>
      </c>
      <c r="AA542" s="28">
        <f t="shared" si="312"/>
        <v>64.67735868779981</v>
      </c>
      <c r="AB542" s="28">
        <f t="shared" si="313"/>
        <v>-89.966560889019419</v>
      </c>
      <c r="AC542" s="28">
        <f t="shared" si="314"/>
        <v>25.986033925783033</v>
      </c>
      <c r="AD542" s="28">
        <f t="shared" si="315"/>
        <v>87.122578350211967</v>
      </c>
      <c r="AE542" s="28">
        <f t="shared" si="316"/>
        <v>-6.929097224077438</v>
      </c>
      <c r="AF542" s="28">
        <f t="shared" si="317"/>
        <v>-92.843022591094865</v>
      </c>
      <c r="AG542" s="28">
        <f t="shared" si="340"/>
        <v>92.110410468749379</v>
      </c>
      <c r="AH542" s="28">
        <f t="shared" si="318"/>
        <v>-150.8253022279504</v>
      </c>
      <c r="AI542" s="28">
        <f t="shared" si="319"/>
        <v>-89.999998352378242</v>
      </c>
      <c r="AJ542" s="28">
        <f t="shared" si="320"/>
        <v>74.833219217764551</v>
      </c>
      <c r="AK542" s="28">
        <f t="shared" si="321"/>
        <v>89.989613680599646</v>
      </c>
      <c r="AL542" s="29">
        <f t="shared" si="322"/>
        <v>-44.375802736137146</v>
      </c>
      <c r="AM542" s="28">
        <f t="shared" si="323"/>
        <v>-89.653793563050769</v>
      </c>
      <c r="AN542" s="28">
        <f t="shared" si="324"/>
        <v>-28.257475277573619</v>
      </c>
      <c r="AO542" s="28">
        <f t="shared" si="325"/>
        <v>-89.664178234829365</v>
      </c>
      <c r="AP542">
        <f t="shared" si="341"/>
        <v>23.609121289162623</v>
      </c>
      <c r="AQ542">
        <f t="shared" si="342"/>
        <v>-26.020599913279625</v>
      </c>
      <c r="AR542" s="28">
        <f t="shared" si="326"/>
        <v>-37.598051125768059</v>
      </c>
      <c r="AS542" s="30">
        <f t="shared" si="327"/>
        <v>-182.50720082592423</v>
      </c>
      <c r="AT542" s="28">
        <f t="shared" si="328"/>
        <v>27.611937478385403</v>
      </c>
      <c r="AU542" s="28">
        <f t="shared" si="329"/>
        <v>87.614105262729467</v>
      </c>
      <c r="AV542" s="29">
        <f t="shared" si="330"/>
        <v>-3.874004292068979</v>
      </c>
      <c r="AW542" s="28">
        <f t="shared" si="331"/>
        <v>-50.195011743171932</v>
      </c>
      <c r="AX542" s="31">
        <f t="shared" si="332"/>
        <v>23.737933186316425</v>
      </c>
      <c r="AY542" s="28">
        <f t="shared" si="333"/>
        <v>37.419093519557535</v>
      </c>
      <c r="AZ542" s="8">
        <f t="shared" si="334"/>
        <v>-13.860117939451634</v>
      </c>
      <c r="BA542" s="8">
        <f t="shared" si="335"/>
        <v>-145.08810730636668</v>
      </c>
      <c r="BB542" s="8">
        <f t="shared" si="336"/>
        <v>34.91189269363332</v>
      </c>
      <c r="BD542" s="32">
        <f t="shared" si="337"/>
        <v>-14</v>
      </c>
      <c r="BE542" s="32">
        <f t="shared" si="338"/>
        <v>-145</v>
      </c>
      <c r="BF542" s="32">
        <f t="shared" si="339"/>
        <v>35</v>
      </c>
    </row>
    <row r="543" spans="22:58" x14ac:dyDescent="0.2">
      <c r="V543" s="27">
        <v>6.3900000000000698</v>
      </c>
      <c r="W543" s="32">
        <f t="shared" si="309"/>
        <v>24547089.156854298</v>
      </c>
      <c r="X543">
        <f t="shared" si="343"/>
        <v>-2.0749887507672389</v>
      </c>
      <c r="Y543" s="28">
        <f t="shared" si="310"/>
        <v>-95.717501086838169</v>
      </c>
      <c r="Z543" s="28">
        <f t="shared" si="311"/>
        <v>-89.999061903365103</v>
      </c>
      <c r="AA543" s="28">
        <f t="shared" si="312"/>
        <v>64.877358621221532</v>
      </c>
      <c r="AB543" s="28">
        <f t="shared" si="313"/>
        <v>-89.967322055947108</v>
      </c>
      <c r="AC543" s="28">
        <f t="shared" si="314"/>
        <v>26.185541331226489</v>
      </c>
      <c r="AD543" s="28">
        <f t="shared" si="315"/>
        <v>87.187970113184065</v>
      </c>
      <c r="AE543" s="28">
        <f t="shared" si="316"/>
        <v>-6.729589885157381</v>
      </c>
      <c r="AF543" s="28">
        <f t="shared" si="317"/>
        <v>-92.77841384612816</v>
      </c>
      <c r="AG543" s="28">
        <f t="shared" si="340"/>
        <v>92.110410468749379</v>
      </c>
      <c r="AH543" s="28">
        <f t="shared" si="318"/>
        <v>-151.02530222795042</v>
      </c>
      <c r="AI543" s="28">
        <f t="shared" si="319"/>
        <v>-89.999998389882691</v>
      </c>
      <c r="AJ543" s="28">
        <f t="shared" si="320"/>
        <v>75.033219211341432</v>
      </c>
      <c r="AK543" s="28">
        <f t="shared" si="321"/>
        <v>89.989850102088226</v>
      </c>
      <c r="AL543" s="29">
        <f t="shared" si="322"/>
        <v>-44.575795599584815</v>
      </c>
      <c r="AM543" s="28">
        <f t="shared" si="323"/>
        <v>-89.661673998359589</v>
      </c>
      <c r="AN543" s="28">
        <f t="shared" si="324"/>
        <v>-28.457468147444423</v>
      </c>
      <c r="AO543" s="28">
        <f t="shared" si="325"/>
        <v>-89.671822286154054</v>
      </c>
      <c r="AP543">
        <f t="shared" si="341"/>
        <v>23.609121289162623</v>
      </c>
      <c r="AQ543">
        <f t="shared" si="342"/>
        <v>-26.020599913279625</v>
      </c>
      <c r="AR543" s="28">
        <f t="shared" si="326"/>
        <v>-37.598536656718807</v>
      </c>
      <c r="AS543" s="30">
        <f t="shared" si="327"/>
        <v>-182.45023613228221</v>
      </c>
      <c r="AT543" s="28">
        <f t="shared" si="328"/>
        <v>27.811598718824371</v>
      </c>
      <c r="AU543" s="28">
        <f t="shared" si="329"/>
        <v>87.668354219984494</v>
      </c>
      <c r="AV543" s="29">
        <f t="shared" si="330"/>
        <v>-3.9931497546144641</v>
      </c>
      <c r="AW543" s="28">
        <f t="shared" si="331"/>
        <v>-50.842437068750513</v>
      </c>
      <c r="AX543" s="31">
        <f t="shared" si="332"/>
        <v>23.818448964209907</v>
      </c>
      <c r="AY543" s="28">
        <f t="shared" si="333"/>
        <v>36.82591715123398</v>
      </c>
      <c r="AZ543" s="8">
        <f t="shared" si="334"/>
        <v>-13.7800876925089</v>
      </c>
      <c r="BA543" s="8">
        <f t="shared" si="335"/>
        <v>-145.62431898104825</v>
      </c>
      <c r="BB543" s="8">
        <f t="shared" si="336"/>
        <v>34.375681018951752</v>
      </c>
      <c r="BD543" s="32">
        <f t="shared" si="337"/>
        <v>-14</v>
      </c>
      <c r="BE543" s="32">
        <f t="shared" si="338"/>
        <v>-146</v>
      </c>
      <c r="BF543" s="32">
        <f t="shared" si="339"/>
        <v>34</v>
      </c>
    </row>
    <row r="544" spans="22:58" x14ac:dyDescent="0.2">
      <c r="V544" s="27">
        <v>6.4000000000000696</v>
      </c>
      <c r="W544" s="32">
        <f t="shared" si="309"/>
        <v>25118864.315099843</v>
      </c>
      <c r="X544">
        <f t="shared" si="343"/>
        <v>-2.0749887507672389</v>
      </c>
      <c r="Y544" s="28">
        <f t="shared" si="310"/>
        <v>-95.917501086785762</v>
      </c>
      <c r="Z544" s="28">
        <f t="shared" si="311"/>
        <v>-89.99908325705151</v>
      </c>
      <c r="AA544" s="28">
        <f t="shared" si="312"/>
        <v>65.077358557639755</v>
      </c>
      <c r="AB544" s="28">
        <f t="shared" si="313"/>
        <v>-89.968065896611364</v>
      </c>
      <c r="AC544" s="28">
        <f t="shared" si="314"/>
        <v>26.385070854914634</v>
      </c>
      <c r="AD544" s="28">
        <f t="shared" si="315"/>
        <v>87.251880463118255</v>
      </c>
      <c r="AE544" s="28">
        <f t="shared" si="316"/>
        <v>-6.5300604249986058</v>
      </c>
      <c r="AF544" s="28">
        <f t="shared" si="317"/>
        <v>-92.715268690544633</v>
      </c>
      <c r="AG544" s="28">
        <f t="shared" si="340"/>
        <v>92.110410468749379</v>
      </c>
      <c r="AH544" s="28">
        <f t="shared" si="318"/>
        <v>-151.22530222795041</v>
      </c>
      <c r="AI544" s="28">
        <f t="shared" si="319"/>
        <v>-89.999998426533423</v>
      </c>
      <c r="AJ544" s="28">
        <f t="shared" si="320"/>
        <v>75.233219205207376</v>
      </c>
      <c r="AK544" s="28">
        <f t="shared" si="321"/>
        <v>89.990081141967053</v>
      </c>
      <c r="AL544" s="29">
        <f t="shared" si="322"/>
        <v>-44.775788784219287</v>
      </c>
      <c r="AM544" s="28">
        <f t="shared" si="323"/>
        <v>-89.669375065429648</v>
      </c>
      <c r="AN544" s="28">
        <f t="shared" si="324"/>
        <v>-28.65746133821294</v>
      </c>
      <c r="AO544" s="28">
        <f t="shared" si="325"/>
        <v>-89.679292349996018</v>
      </c>
      <c r="AP544">
        <f t="shared" si="341"/>
        <v>23.609121289162623</v>
      </c>
      <c r="AQ544">
        <f t="shared" si="342"/>
        <v>-26.020599913279625</v>
      </c>
      <c r="AR544" s="28">
        <f t="shared" si="326"/>
        <v>-37.599000387328552</v>
      </c>
      <c r="AS544" s="30">
        <f t="shared" si="327"/>
        <v>-182.39456104054065</v>
      </c>
      <c r="AT544" s="28">
        <f t="shared" si="328"/>
        <v>28.011275181286397</v>
      </c>
      <c r="AU544" s="28">
        <f t="shared" si="329"/>
        <v>87.721372362323905</v>
      </c>
      <c r="AV544" s="29">
        <f t="shared" si="330"/>
        <v>-4.1145031839427872</v>
      </c>
      <c r="AW544" s="28">
        <f t="shared" si="331"/>
        <v>-51.486850603586369</v>
      </c>
      <c r="AX544" s="31">
        <f t="shared" si="332"/>
        <v>23.89677199734361</v>
      </c>
      <c r="AY544" s="28">
        <f t="shared" si="333"/>
        <v>36.234521758737536</v>
      </c>
      <c r="AZ544" s="8">
        <f t="shared" si="334"/>
        <v>-13.702228389984942</v>
      </c>
      <c r="BA544" s="8">
        <f t="shared" si="335"/>
        <v>-146.16003928180311</v>
      </c>
      <c r="BB544" s="8">
        <f t="shared" si="336"/>
        <v>33.839960718196892</v>
      </c>
      <c r="BD544" s="32">
        <f t="shared" si="337"/>
        <v>-14</v>
      </c>
      <c r="BE544" s="32">
        <f t="shared" si="338"/>
        <v>-146</v>
      </c>
      <c r="BF544" s="32">
        <f t="shared" si="339"/>
        <v>34</v>
      </c>
    </row>
    <row r="545" spans="22:58" x14ac:dyDescent="0.2">
      <c r="V545" s="27">
        <v>6.4100000000000703</v>
      </c>
      <c r="W545" s="32">
        <f t="shared" si="309"/>
        <v>25703957.827692818</v>
      </c>
      <c r="X545">
        <f t="shared" si="343"/>
        <v>-2.0749887507672389</v>
      </c>
      <c r="Y545" s="28">
        <f t="shared" si="310"/>
        <v>-96.117501086735743</v>
      </c>
      <c r="Z545" s="28">
        <f t="shared" si="311"/>
        <v>-89.99910412466869</v>
      </c>
      <c r="AA545" s="28">
        <f t="shared" si="312"/>
        <v>65.277358496919675</v>
      </c>
      <c r="AB545" s="28">
        <f t="shared" si="313"/>
        <v>-89.968792805405343</v>
      </c>
      <c r="AC545" s="28">
        <f t="shared" si="314"/>
        <v>26.584621505941929</v>
      </c>
      <c r="AD545" s="28">
        <f t="shared" si="315"/>
        <v>87.314342649618297</v>
      </c>
      <c r="AE545" s="28">
        <f t="shared" si="316"/>
        <v>-6.3305098346413722</v>
      </c>
      <c r="AF545" s="28">
        <f t="shared" si="317"/>
        <v>-92.653554280455737</v>
      </c>
      <c r="AG545" s="28">
        <f t="shared" si="340"/>
        <v>92.110410468749379</v>
      </c>
      <c r="AH545" s="28">
        <f t="shared" si="318"/>
        <v>-151.42530222795043</v>
      </c>
      <c r="AI545" s="28">
        <f t="shared" si="319"/>
        <v>-89.999998462349893</v>
      </c>
      <c r="AJ545" s="28">
        <f t="shared" si="320"/>
        <v>75.433219199349423</v>
      </c>
      <c r="AK545" s="28">
        <f t="shared" si="321"/>
        <v>89.990306922736465</v>
      </c>
      <c r="AL545" s="29">
        <f t="shared" si="322"/>
        <v>-44.975782275585779</v>
      </c>
      <c r="AM545" s="28">
        <f t="shared" si="323"/>
        <v>-89.676900846354968</v>
      </c>
      <c r="AN545" s="28">
        <f t="shared" si="324"/>
        <v>-28.857454835437402</v>
      </c>
      <c r="AO545" s="28">
        <f t="shared" si="325"/>
        <v>-89.686592385968396</v>
      </c>
      <c r="AP545">
        <f t="shared" si="341"/>
        <v>23.609121289162623</v>
      </c>
      <c r="AQ545">
        <f t="shared" si="342"/>
        <v>-26.020599913279625</v>
      </c>
      <c r="AR545" s="28">
        <f t="shared" si="326"/>
        <v>-37.599443294195773</v>
      </c>
      <c r="AS545" s="30">
        <f t="shared" si="327"/>
        <v>-182.34014666642412</v>
      </c>
      <c r="AT545" s="28">
        <f t="shared" si="328"/>
        <v>28.210966182834852</v>
      </c>
      <c r="AU545" s="28">
        <f t="shared" si="329"/>
        <v>87.773187437284534</v>
      </c>
      <c r="AV545" s="29">
        <f t="shared" si="330"/>
        <v>-4.2380429795967061</v>
      </c>
      <c r="AW545" s="28">
        <f t="shared" si="331"/>
        <v>-52.127941925403746</v>
      </c>
      <c r="AX545" s="31">
        <f t="shared" si="332"/>
        <v>23.972923203238146</v>
      </c>
      <c r="AY545" s="28">
        <f t="shared" si="333"/>
        <v>35.645245511880788</v>
      </c>
      <c r="AZ545" s="8">
        <f t="shared" si="334"/>
        <v>-13.626520090957627</v>
      </c>
      <c r="BA545" s="8">
        <f t="shared" si="335"/>
        <v>-146.69490115454335</v>
      </c>
      <c r="BB545" s="8">
        <f t="shared" si="336"/>
        <v>33.305098845456655</v>
      </c>
      <c r="BD545" s="32">
        <f t="shared" si="337"/>
        <v>-14</v>
      </c>
      <c r="BE545" s="32">
        <f t="shared" si="338"/>
        <v>-147</v>
      </c>
      <c r="BF545" s="32">
        <f t="shared" si="339"/>
        <v>33</v>
      </c>
    </row>
    <row r="546" spans="22:58" x14ac:dyDescent="0.2">
      <c r="V546" s="27">
        <v>6.4200000000000701</v>
      </c>
      <c r="W546" s="32">
        <f t="shared" si="309"/>
        <v>26302679.918958094</v>
      </c>
      <c r="X546">
        <f t="shared" si="343"/>
        <v>-2.0749887507672389</v>
      </c>
      <c r="Y546" s="28">
        <f t="shared" si="310"/>
        <v>-96.317501086687955</v>
      </c>
      <c r="Z546" s="28">
        <f t="shared" si="311"/>
        <v>-89.999124517280904</v>
      </c>
      <c r="AA546" s="28">
        <f t="shared" si="312"/>
        <v>65.477358438932413</v>
      </c>
      <c r="AB546" s="28">
        <f t="shared" si="313"/>
        <v>-89.969503167744747</v>
      </c>
      <c r="AC546" s="28">
        <f t="shared" si="314"/>
        <v>26.784192337599222</v>
      </c>
      <c r="AD546" s="28">
        <f t="shared" si="315"/>
        <v>87.375389196747932</v>
      </c>
      <c r="AE546" s="28">
        <f t="shared" si="316"/>
        <v>-6.1309390609235521</v>
      </c>
      <c r="AF546" s="28">
        <f t="shared" si="317"/>
        <v>-92.593238488277706</v>
      </c>
      <c r="AG546" s="28">
        <f t="shared" si="340"/>
        <v>92.110410468749379</v>
      </c>
      <c r="AH546" s="28">
        <f t="shared" si="318"/>
        <v>-151.62530222795041</v>
      </c>
      <c r="AI546" s="28">
        <f t="shared" si="319"/>
        <v>-89.999998497351086</v>
      </c>
      <c r="AJ546" s="28">
        <f t="shared" si="320"/>
        <v>75.633219193755124</v>
      </c>
      <c r="AK546" s="28">
        <f t="shared" si="321"/>
        <v>89.990527564108405</v>
      </c>
      <c r="AL546" s="29">
        <f t="shared" si="322"/>
        <v>-45.175776059879922</v>
      </c>
      <c r="AM546" s="28">
        <f t="shared" si="323"/>
        <v>-89.684255330364891</v>
      </c>
      <c r="AN546" s="28">
        <f t="shared" si="324"/>
        <v>-29.057448625325833</v>
      </c>
      <c r="AO546" s="28">
        <f t="shared" si="325"/>
        <v>-89.693726263607573</v>
      </c>
      <c r="AP546">
        <f t="shared" si="341"/>
        <v>23.609121289162623</v>
      </c>
      <c r="AQ546">
        <f t="shared" si="342"/>
        <v>-26.020599913279625</v>
      </c>
      <c r="AR546" s="28">
        <f t="shared" si="326"/>
        <v>-37.599866310366387</v>
      </c>
      <c r="AS546" s="30">
        <f t="shared" si="327"/>
        <v>-182.28696475188528</v>
      </c>
      <c r="AT546" s="28">
        <f t="shared" si="328"/>
        <v>28.410671071079989</v>
      </c>
      <c r="AU546" s="28">
        <f t="shared" si="329"/>
        <v>87.823826578701144</v>
      </c>
      <c r="AV546" s="29">
        <f t="shared" si="330"/>
        <v>-4.3637455741956623</v>
      </c>
      <c r="AW546" s="28">
        <f t="shared" si="331"/>
        <v>-52.765408879867344</v>
      </c>
      <c r="AX546" s="31">
        <f t="shared" si="332"/>
        <v>24.046925496884327</v>
      </c>
      <c r="AY546" s="28">
        <f t="shared" si="333"/>
        <v>35.0584176988338</v>
      </c>
      <c r="AZ546" s="8">
        <f t="shared" si="334"/>
        <v>-13.55294081348206</v>
      </c>
      <c r="BA546" s="8">
        <f t="shared" si="335"/>
        <v>-147.22854705305147</v>
      </c>
      <c r="BB546" s="8">
        <f t="shared" si="336"/>
        <v>32.771452946948529</v>
      </c>
      <c r="BD546" s="32">
        <f t="shared" si="337"/>
        <v>-14</v>
      </c>
      <c r="BE546" s="32">
        <f t="shared" si="338"/>
        <v>-147</v>
      </c>
      <c r="BF546" s="32">
        <f t="shared" si="339"/>
        <v>33</v>
      </c>
    </row>
    <row r="547" spans="22:58" x14ac:dyDescent="0.2">
      <c r="V547" s="27">
        <v>6.4300000000000699</v>
      </c>
      <c r="W547" s="32">
        <f t="shared" si="309"/>
        <v>26915348.039273527</v>
      </c>
      <c r="X547">
        <f t="shared" si="343"/>
        <v>-2.0749887507672389</v>
      </c>
      <c r="Y547" s="28">
        <f t="shared" si="310"/>
        <v>-96.517501086642312</v>
      </c>
      <c r="Z547" s="28">
        <f t="shared" si="311"/>
        <v>-89.999144445700594</v>
      </c>
      <c r="AA547" s="28">
        <f t="shared" si="312"/>
        <v>65.677358383555017</v>
      </c>
      <c r="AB547" s="28">
        <f t="shared" si="313"/>
        <v>-89.970197360272266</v>
      </c>
      <c r="AC547" s="28">
        <f t="shared" si="314"/>
        <v>26.983782445419934</v>
      </c>
      <c r="AD547" s="28">
        <f t="shared" si="315"/>
        <v>87.43505191747299</v>
      </c>
      <c r="AE547" s="28">
        <f t="shared" si="316"/>
        <v>-5.9313490084345943</v>
      </c>
      <c r="AF547" s="28">
        <f t="shared" si="317"/>
        <v>-92.534289888499885</v>
      </c>
      <c r="AG547" s="28">
        <f t="shared" si="340"/>
        <v>92.110410468749379</v>
      </c>
      <c r="AH547" s="28">
        <f t="shared" si="318"/>
        <v>-151.8253022279504</v>
      </c>
      <c r="AI547" s="28">
        <f t="shared" si="319"/>
        <v>-89.999998531555562</v>
      </c>
      <c r="AJ547" s="28">
        <f t="shared" si="320"/>
        <v>75.833219188412585</v>
      </c>
      <c r="AK547" s="28">
        <f t="shared" si="321"/>
        <v>89.990743183069824</v>
      </c>
      <c r="AL547" s="29">
        <f t="shared" si="322"/>
        <v>-45.375770123918599</v>
      </c>
      <c r="AM547" s="28">
        <f t="shared" si="323"/>
        <v>-89.691442415934233</v>
      </c>
      <c r="AN547" s="28">
        <f t="shared" si="324"/>
        <v>-29.257442694707038</v>
      </c>
      <c r="AO547" s="28">
        <f t="shared" si="325"/>
        <v>-89.700697764419971</v>
      </c>
      <c r="AP547">
        <f t="shared" si="341"/>
        <v>23.609121289162623</v>
      </c>
      <c r="AQ547">
        <f t="shared" si="342"/>
        <v>-26.020599913279625</v>
      </c>
      <c r="AR547" s="28">
        <f t="shared" si="326"/>
        <v>-37.600270327258634</v>
      </c>
      <c r="AS547" s="30">
        <f t="shared" si="327"/>
        <v>-182.23498765291987</v>
      </c>
      <c r="AT547" s="28">
        <f t="shared" si="328"/>
        <v>28.610389222820892</v>
      </c>
      <c r="AU547" s="28">
        <f t="shared" si="329"/>
        <v>87.87331631948723</v>
      </c>
      <c r="AV547" s="29">
        <f t="shared" si="330"/>
        <v>-4.491585524980203</v>
      </c>
      <c r="AW547" s="28">
        <f t="shared" si="331"/>
        <v>-53.398958214744468</v>
      </c>
      <c r="AX547" s="31">
        <f t="shared" si="332"/>
        <v>24.11880369784069</v>
      </c>
      <c r="AY547" s="28">
        <f t="shared" si="333"/>
        <v>34.474358104742763</v>
      </c>
      <c r="AZ547" s="8">
        <f t="shared" si="334"/>
        <v>-13.481466629417945</v>
      </c>
      <c r="BA547" s="8">
        <f t="shared" si="335"/>
        <v>-147.76062954817712</v>
      </c>
      <c r="BB547" s="8">
        <f t="shared" si="336"/>
        <v>32.239370451822879</v>
      </c>
      <c r="BD547" s="32">
        <f t="shared" si="337"/>
        <v>-13</v>
      </c>
      <c r="BE547" s="32">
        <f t="shared" si="338"/>
        <v>-148</v>
      </c>
      <c r="BF547" s="32">
        <f t="shared" si="339"/>
        <v>32</v>
      </c>
    </row>
    <row r="548" spans="22:58" x14ac:dyDescent="0.2">
      <c r="V548" s="27">
        <v>6.4400000000000697</v>
      </c>
      <c r="W548" s="32">
        <f t="shared" si="309"/>
        <v>27542287.033386134</v>
      </c>
      <c r="X548">
        <f t="shared" si="343"/>
        <v>-2.0749887507672389</v>
      </c>
      <c r="Y548" s="28">
        <f t="shared" si="310"/>
        <v>-96.71750108659873</v>
      </c>
      <c r="Z548" s="28">
        <f t="shared" si="311"/>
        <v>-89.999163920494055</v>
      </c>
      <c r="AA548" s="28">
        <f t="shared" si="312"/>
        <v>65.87735833067002</v>
      </c>
      <c r="AB548" s="28">
        <f t="shared" si="313"/>
        <v>-89.970875751057093</v>
      </c>
      <c r="AC548" s="28">
        <f t="shared" si="314"/>
        <v>27.183390965310792</v>
      </c>
      <c r="AD548" s="28">
        <f t="shared" si="315"/>
        <v>87.493361927911323</v>
      </c>
      <c r="AE548" s="28">
        <f t="shared" si="316"/>
        <v>-5.7317405413851503</v>
      </c>
      <c r="AF548" s="28">
        <f t="shared" si="317"/>
        <v>-92.476677743639826</v>
      </c>
      <c r="AG548" s="28">
        <f t="shared" si="340"/>
        <v>92.110410468749379</v>
      </c>
      <c r="AH548" s="28">
        <f t="shared" si="318"/>
        <v>-152.02530222795042</v>
      </c>
      <c r="AI548" s="28">
        <f t="shared" si="319"/>
        <v>-89.999998564981439</v>
      </c>
      <c r="AJ548" s="28">
        <f t="shared" si="320"/>
        <v>76.033219183310521</v>
      </c>
      <c r="AK548" s="28">
        <f t="shared" si="321"/>
        <v>89.99095389394472</v>
      </c>
      <c r="AL548" s="29">
        <f t="shared" si="322"/>
        <v>-45.57576445511198</v>
      </c>
      <c r="AM548" s="28">
        <f t="shared" si="323"/>
        <v>-89.698465912845705</v>
      </c>
      <c r="AN548" s="28">
        <f t="shared" si="324"/>
        <v>-29.457437031002499</v>
      </c>
      <c r="AO548" s="28">
        <f t="shared" si="325"/>
        <v>-89.707510583882424</v>
      </c>
      <c r="AP548">
        <f t="shared" si="341"/>
        <v>23.609121289162623</v>
      </c>
      <c r="AQ548">
        <f t="shared" si="342"/>
        <v>-26.020599913279625</v>
      </c>
      <c r="AR548" s="28">
        <f t="shared" si="326"/>
        <v>-37.600656196504652</v>
      </c>
      <c r="AS548" s="30">
        <f t="shared" si="327"/>
        <v>-182.18418832752224</v>
      </c>
      <c r="AT548" s="28">
        <f t="shared" si="328"/>
        <v>28.810120042746973</v>
      </c>
      <c r="AU548" s="28">
        <f t="shared" si="329"/>
        <v>87.921682604203596</v>
      </c>
      <c r="AV548" s="29">
        <f t="shared" si="330"/>
        <v>-4.6215356109220354</v>
      </c>
      <c r="AW548" s="28">
        <f t="shared" si="331"/>
        <v>-54.028306162711885</v>
      </c>
      <c r="AX548" s="31">
        <f t="shared" si="332"/>
        <v>24.188584431824939</v>
      </c>
      <c r="AY548" s="28">
        <f t="shared" si="333"/>
        <v>33.893376441491711</v>
      </c>
      <c r="AZ548" s="8">
        <f t="shared" si="334"/>
        <v>-13.412071764679713</v>
      </c>
      <c r="BA548" s="8">
        <f t="shared" si="335"/>
        <v>-148.29081188603053</v>
      </c>
      <c r="BB548" s="8">
        <f t="shared" si="336"/>
        <v>31.709188113969475</v>
      </c>
      <c r="BD548" s="32">
        <f t="shared" si="337"/>
        <v>-13</v>
      </c>
      <c r="BE548" s="32">
        <f t="shared" si="338"/>
        <v>-148</v>
      </c>
      <c r="BF548" s="32">
        <f t="shared" si="339"/>
        <v>32</v>
      </c>
    </row>
    <row r="549" spans="22:58" x14ac:dyDescent="0.2">
      <c r="V549" s="27">
        <v>6.4500000000000703</v>
      </c>
      <c r="W549" s="32">
        <f t="shared" si="309"/>
        <v>28183829.312649161</v>
      </c>
      <c r="X549">
        <f t="shared" si="343"/>
        <v>-2.0749887507672389</v>
      </c>
      <c r="Y549" s="28">
        <f t="shared" si="310"/>
        <v>-96.917501086557124</v>
      </c>
      <c r="Z549" s="28">
        <f t="shared" si="311"/>
        <v>-89.999182951987123</v>
      </c>
      <c r="AA549" s="28">
        <f t="shared" si="312"/>
        <v>66.077358280165242</v>
      </c>
      <c r="AB549" s="28">
        <f t="shared" si="313"/>
        <v>-89.971538699790287</v>
      </c>
      <c r="AC549" s="28">
        <f t="shared" si="314"/>
        <v>27.383017071764112</v>
      </c>
      <c r="AD549" s="28">
        <f t="shared" si="315"/>
        <v>87.550349661386008</v>
      </c>
      <c r="AE549" s="28">
        <f t="shared" si="316"/>
        <v>-5.5321144853950024</v>
      </c>
      <c r="AF549" s="28">
        <f t="shared" si="317"/>
        <v>-92.420371990391402</v>
      </c>
      <c r="AG549" s="28">
        <f t="shared" si="340"/>
        <v>92.110410468749379</v>
      </c>
      <c r="AH549" s="28">
        <f t="shared" si="318"/>
        <v>-152.22530222795044</v>
      </c>
      <c r="AI549" s="28">
        <f t="shared" si="319"/>
        <v>-89.999998597646439</v>
      </c>
      <c r="AJ549" s="28">
        <f t="shared" si="320"/>
        <v>76.233219178438091</v>
      </c>
      <c r="AK549" s="28">
        <f t="shared" si="321"/>
        <v>89.991159808454753</v>
      </c>
      <c r="AL549" s="29">
        <f t="shared" si="322"/>
        <v>-45.775759041436785</v>
      </c>
      <c r="AM549" s="28">
        <f t="shared" si="323"/>
        <v>-89.705329544205497</v>
      </c>
      <c r="AN549" s="28">
        <f t="shared" si="324"/>
        <v>-29.657431622199752</v>
      </c>
      <c r="AO549" s="28">
        <f t="shared" si="325"/>
        <v>-89.714168333397183</v>
      </c>
      <c r="AP549">
        <f t="shared" si="341"/>
        <v>23.609121289162623</v>
      </c>
      <c r="AQ549">
        <f t="shared" si="342"/>
        <v>-26.020599913279625</v>
      </c>
      <c r="AR549" s="28">
        <f t="shared" si="326"/>
        <v>-37.601024731711753</v>
      </c>
      <c r="AS549" s="30">
        <f t="shared" si="327"/>
        <v>-182.1345403237886</v>
      </c>
      <c r="AT549" s="28">
        <f t="shared" si="328"/>
        <v>29.009862962196561</v>
      </c>
      <c r="AU549" s="28">
        <f t="shared" si="329"/>
        <v>87.968950801414252</v>
      </c>
      <c r="AV549" s="29">
        <f t="shared" si="330"/>
        <v>-4.7535669346453018</v>
      </c>
      <c r="AW549" s="28">
        <f t="shared" si="331"/>
        <v>-54.653178970642116</v>
      </c>
      <c r="AX549" s="31">
        <f t="shared" si="332"/>
        <v>24.256296027551258</v>
      </c>
      <c r="AY549" s="28">
        <f t="shared" si="333"/>
        <v>33.315771830772135</v>
      </c>
      <c r="AZ549" s="8">
        <f t="shared" si="334"/>
        <v>-13.344728704160495</v>
      </c>
      <c r="BA549" s="8">
        <f t="shared" si="335"/>
        <v>-148.81876849301648</v>
      </c>
      <c r="BB549" s="8">
        <f t="shared" si="336"/>
        <v>31.181231506983522</v>
      </c>
      <c r="BD549" s="32">
        <f t="shared" si="337"/>
        <v>-13</v>
      </c>
      <c r="BE549" s="32">
        <f t="shared" si="338"/>
        <v>-149</v>
      </c>
      <c r="BF549" s="32">
        <f t="shared" si="339"/>
        <v>31</v>
      </c>
    </row>
    <row r="550" spans="22:58" x14ac:dyDescent="0.2">
      <c r="V550" s="27">
        <v>6.4600000000000701</v>
      </c>
      <c r="W550" s="32">
        <f t="shared" si="309"/>
        <v>28840315.031270735</v>
      </c>
      <c r="X550">
        <f t="shared" si="343"/>
        <v>-2.0749887507672389</v>
      </c>
      <c r="Y550" s="28">
        <f t="shared" si="310"/>
        <v>-97.11750108651735</v>
      </c>
      <c r="Z550" s="28">
        <f t="shared" si="311"/>
        <v>-89.999201550270513</v>
      </c>
      <c r="AA550" s="28">
        <f t="shared" si="312"/>
        <v>66.277358231933533</v>
      </c>
      <c r="AB550" s="28">
        <f t="shared" si="313"/>
        <v>-89.972186557975306</v>
      </c>
      <c r="AC550" s="28">
        <f t="shared" si="314"/>
        <v>27.582659976147749</v>
      </c>
      <c r="AD550" s="28">
        <f t="shared" si="315"/>
        <v>87.606044882277999</v>
      </c>
      <c r="AE550" s="28">
        <f t="shared" si="316"/>
        <v>-5.332471629203301</v>
      </c>
      <c r="AF550" s="28">
        <f t="shared" si="317"/>
        <v>-92.365343225967834</v>
      </c>
      <c r="AG550" s="28">
        <f t="shared" si="340"/>
        <v>92.110410468749379</v>
      </c>
      <c r="AH550" s="28">
        <f t="shared" si="318"/>
        <v>-152.42530222795043</v>
      </c>
      <c r="AI550" s="28">
        <f t="shared" si="319"/>
        <v>-89.999998629567898</v>
      </c>
      <c r="AJ550" s="28">
        <f t="shared" si="320"/>
        <v>76.433219173784934</v>
      </c>
      <c r="AK550" s="28">
        <f t="shared" si="321"/>
        <v>89.991361035778525</v>
      </c>
      <c r="AL550" s="29">
        <f t="shared" si="322"/>
        <v>-45.975753871410788</v>
      </c>
      <c r="AM550" s="28">
        <f t="shared" si="323"/>
        <v>-89.712036948413413</v>
      </c>
      <c r="AN550" s="28">
        <f t="shared" si="324"/>
        <v>-29.8574264568269</v>
      </c>
      <c r="AO550" s="28">
        <f t="shared" si="325"/>
        <v>-89.720674542202786</v>
      </c>
      <c r="AP550">
        <f t="shared" si="341"/>
        <v>23.609121289162623</v>
      </c>
      <c r="AQ550">
        <f t="shared" si="342"/>
        <v>-26.020599913279625</v>
      </c>
      <c r="AR550" s="28">
        <f t="shared" si="326"/>
        <v>-37.6013767101472</v>
      </c>
      <c r="AS550" s="30">
        <f t="shared" si="327"/>
        <v>-182.08601776817062</v>
      </c>
      <c r="AT550" s="28">
        <f t="shared" si="328"/>
        <v>29.209617437970145</v>
      </c>
      <c r="AU550" s="28">
        <f t="shared" si="329"/>
        <v>88.015145715829647</v>
      </c>
      <c r="AV550" s="29">
        <f t="shared" si="330"/>
        <v>-4.8876490283887781</v>
      </c>
      <c r="AW550" s="28">
        <f t="shared" si="331"/>
        <v>-55.273313373735725</v>
      </c>
      <c r="AX550" s="31">
        <f t="shared" si="332"/>
        <v>24.321968409581366</v>
      </c>
      <c r="AY550" s="28">
        <f t="shared" si="333"/>
        <v>32.741832342093922</v>
      </c>
      <c r="AZ550" s="8">
        <f t="shared" si="334"/>
        <v>-13.279408300565834</v>
      </c>
      <c r="BA550" s="8">
        <f t="shared" si="335"/>
        <v>-149.34418542607671</v>
      </c>
      <c r="BB550" s="8">
        <f t="shared" si="336"/>
        <v>30.655814573923294</v>
      </c>
      <c r="BD550" s="32">
        <f t="shared" si="337"/>
        <v>-13</v>
      </c>
      <c r="BE550" s="32">
        <f t="shared" si="338"/>
        <v>-149</v>
      </c>
      <c r="BF550" s="32">
        <f t="shared" si="339"/>
        <v>31</v>
      </c>
    </row>
    <row r="551" spans="22:58" x14ac:dyDescent="0.2">
      <c r="V551" s="27">
        <v>6.4700000000000699</v>
      </c>
      <c r="W551" s="32">
        <f t="shared" si="309"/>
        <v>29512092.26666864</v>
      </c>
      <c r="X551">
        <f t="shared" si="343"/>
        <v>-2.0749887507672389</v>
      </c>
      <c r="Y551" s="28">
        <f t="shared" si="310"/>
        <v>-97.31750108647941</v>
      </c>
      <c r="Z551" s="28">
        <f t="shared" si="311"/>
        <v>-89.999219725205279</v>
      </c>
      <c r="AA551" s="28">
        <f t="shared" si="312"/>
        <v>66.477358185872617</v>
      </c>
      <c r="AB551" s="28">
        <f t="shared" si="313"/>
        <v>-89.972819669114472</v>
      </c>
      <c r="AC551" s="28">
        <f t="shared" si="314"/>
        <v>27.782318925070033</v>
      </c>
      <c r="AD551" s="28">
        <f t="shared" si="315"/>
        <v>87.660476699674803</v>
      </c>
      <c r="AE551" s="28">
        <f t="shared" si="316"/>
        <v>-5.1328127263039924</v>
      </c>
      <c r="AF551" s="28">
        <f t="shared" si="317"/>
        <v>-92.311562694644948</v>
      </c>
      <c r="AG551" s="28">
        <f t="shared" si="340"/>
        <v>92.110410468749379</v>
      </c>
      <c r="AH551" s="28">
        <f t="shared" si="318"/>
        <v>-152.62530222795041</v>
      </c>
      <c r="AI551" s="28">
        <f t="shared" si="319"/>
        <v>-89.999998660762742</v>
      </c>
      <c r="AJ551" s="28">
        <f t="shared" si="320"/>
        <v>76.633219169341217</v>
      </c>
      <c r="AK551" s="28">
        <f t="shared" si="321"/>
        <v>89.991557682609383</v>
      </c>
      <c r="AL551" s="29">
        <f t="shared" si="322"/>
        <v>-46.175748934068565</v>
      </c>
      <c r="AM551" s="28">
        <f t="shared" si="323"/>
        <v>-89.718591681088128</v>
      </c>
      <c r="AN551" s="28">
        <f t="shared" si="324"/>
        <v>-30.057421523928383</v>
      </c>
      <c r="AO551" s="28">
        <f t="shared" si="325"/>
        <v>-89.727032659241488</v>
      </c>
      <c r="AP551">
        <f t="shared" si="341"/>
        <v>23.609121289162623</v>
      </c>
      <c r="AQ551">
        <f t="shared" si="342"/>
        <v>-26.020599913279625</v>
      </c>
      <c r="AR551" s="28">
        <f t="shared" si="326"/>
        <v>-37.601712874349381</v>
      </c>
      <c r="AS551" s="30">
        <f t="shared" si="327"/>
        <v>-182.03859535388642</v>
      </c>
      <c r="AT551" s="28">
        <f t="shared" si="328"/>
        <v>29.409382951196079</v>
      </c>
      <c r="AU551" s="28">
        <f t="shared" si="329"/>
        <v>88.060291600237619</v>
      </c>
      <c r="AV551" s="29">
        <f t="shared" si="330"/>
        <v>-5.0237499632330396</v>
      </c>
      <c r="AW551" s="28">
        <f t="shared" si="331"/>
        <v>-55.888457013398664</v>
      </c>
      <c r="AX551" s="31">
        <f t="shared" si="332"/>
        <v>24.385632987963039</v>
      </c>
      <c r="AY551" s="28">
        <f t="shared" si="333"/>
        <v>32.171834586838955</v>
      </c>
      <c r="AZ551" s="8">
        <f t="shared" si="334"/>
        <v>-13.216079886386343</v>
      </c>
      <c r="BA551" s="8">
        <f t="shared" si="335"/>
        <v>-149.86676076704748</v>
      </c>
      <c r="BB551" s="8">
        <f t="shared" si="336"/>
        <v>30.133239232952519</v>
      </c>
      <c r="BD551" s="32">
        <f t="shared" si="337"/>
        <v>-13</v>
      </c>
      <c r="BE551" s="32">
        <f t="shared" si="338"/>
        <v>-150</v>
      </c>
      <c r="BF551" s="32">
        <f t="shared" si="339"/>
        <v>30</v>
      </c>
    </row>
    <row r="552" spans="22:58" x14ac:dyDescent="0.2">
      <c r="V552" s="27">
        <v>6.4800000000000697</v>
      </c>
      <c r="W552" s="32">
        <f t="shared" si="309"/>
        <v>30199517.204025052</v>
      </c>
      <c r="X552">
        <f t="shared" si="343"/>
        <v>-2.0749887507672389</v>
      </c>
      <c r="Y552" s="28">
        <f t="shared" si="310"/>
        <v>-97.517501086443147</v>
      </c>
      <c r="Z552" s="28">
        <f t="shared" si="311"/>
        <v>-89.999237486428015</v>
      </c>
      <c r="AA552" s="28">
        <f t="shared" si="312"/>
        <v>66.677358141884781</v>
      </c>
      <c r="AB552" s="28">
        <f t="shared" si="313"/>
        <v>-89.973438368891095</v>
      </c>
      <c r="AC552" s="28">
        <f t="shared" si="314"/>
        <v>27.981993198815751</v>
      </c>
      <c r="AD552" s="28">
        <f t="shared" si="315"/>
        <v>87.713673580812838</v>
      </c>
      <c r="AE552" s="28">
        <f t="shared" si="316"/>
        <v>-4.9331384965098479</v>
      </c>
      <c r="AF552" s="28">
        <f t="shared" si="317"/>
        <v>-92.259002274506258</v>
      </c>
      <c r="AG552" s="28">
        <f t="shared" si="340"/>
        <v>92.110410468749379</v>
      </c>
      <c r="AH552" s="28">
        <f t="shared" si="318"/>
        <v>-152.8253022279504</v>
      </c>
      <c r="AI552" s="28">
        <f t="shared" si="319"/>
        <v>-89.999998691247512</v>
      </c>
      <c r="AJ552" s="28">
        <f t="shared" si="320"/>
        <v>76.833219165097503</v>
      </c>
      <c r="AK552" s="28">
        <f t="shared" si="321"/>
        <v>89.991749853212085</v>
      </c>
      <c r="AL552" s="29">
        <f t="shared" si="322"/>
        <v>-46.375744218938095</v>
      </c>
      <c r="AM552" s="28">
        <f t="shared" si="323"/>
        <v>-89.724997216949021</v>
      </c>
      <c r="AN552" s="28">
        <f t="shared" si="324"/>
        <v>-30.257416813041615</v>
      </c>
      <c r="AO552" s="28">
        <f t="shared" si="325"/>
        <v>-89.733246054984448</v>
      </c>
      <c r="AP552">
        <f t="shared" si="341"/>
        <v>23.609121289162623</v>
      </c>
      <c r="AQ552">
        <f t="shared" si="342"/>
        <v>-26.020599913279625</v>
      </c>
      <c r="AR552" s="28">
        <f t="shared" si="326"/>
        <v>-37.602033933668466</v>
      </c>
      <c r="AS552" s="30">
        <f t="shared" si="327"/>
        <v>-181.99224832949071</v>
      </c>
      <c r="AT552" s="28">
        <f t="shared" si="328"/>
        <v>29.609159006246074</v>
      </c>
      <c r="AU552" s="28">
        <f t="shared" si="329"/>
        <v>88.104412167222733</v>
      </c>
      <c r="AV552" s="29">
        <f t="shared" si="330"/>
        <v>-5.1618364608189493</v>
      </c>
      <c r="AW552" s="28">
        <f t="shared" si="331"/>
        <v>-56.498368798280922</v>
      </c>
      <c r="AX552" s="31">
        <f t="shared" si="332"/>
        <v>24.447322545427124</v>
      </c>
      <c r="AY552" s="28">
        <f t="shared" si="333"/>
        <v>31.606043368941812</v>
      </c>
      <c r="AZ552" s="8">
        <f t="shared" si="334"/>
        <v>-13.154711388241342</v>
      </c>
      <c r="BA552" s="8">
        <f t="shared" si="335"/>
        <v>-150.38620496054889</v>
      </c>
      <c r="BB552" s="8">
        <f t="shared" si="336"/>
        <v>29.613795039451105</v>
      </c>
      <c r="BD552" s="32">
        <f t="shared" si="337"/>
        <v>-13</v>
      </c>
      <c r="BE552" s="32">
        <f t="shared" si="338"/>
        <v>-150</v>
      </c>
      <c r="BF552" s="32">
        <f t="shared" si="339"/>
        <v>30</v>
      </c>
    </row>
    <row r="553" spans="22:58" x14ac:dyDescent="0.2">
      <c r="V553" s="27">
        <v>6.4900000000000704</v>
      </c>
      <c r="W553" s="32">
        <f t="shared" ref="W553:W616" si="344">10*10^V553</f>
        <v>30902954.325140961</v>
      </c>
      <c r="X553">
        <f t="shared" si="343"/>
        <v>-2.0749887507672389</v>
      </c>
      <c r="Y553" s="28">
        <f t="shared" ref="Y553:Y616" si="345">20*LOG(1/SQRT((W553/fp)^2+1))</f>
        <v>-97.717501086408532</v>
      </c>
      <c r="Z553" s="28">
        <f t="shared" ref="Z553:Z616" si="346">-180/PI()*ATAN(W553/fp)</f>
        <v>-89.99925484335597</v>
      </c>
      <c r="AA553" s="28">
        <f t="shared" ref="AA553:AA616" si="347">20*LOG(SQRT((W553/fzRHP)^2+1))</f>
        <v>66.877358099876744</v>
      </c>
      <c r="AB553" s="28">
        <f t="shared" ref="AB553:AB616" si="348">-180/PI()*ATAN(W553/fzRHP)</f>
        <v>-89.974042985347396</v>
      </c>
      <c r="AC553" s="28">
        <f t="shared" ref="AC553:AC616" si="349">20*LOG(SQRT((W553/fzESR)^2+1))</f>
        <v>28.181682109850858</v>
      </c>
      <c r="AD553" s="28">
        <f t="shared" ref="AD553:AD616" si="350">180/PI()*ATAN(W553/fzESR)</f>
        <v>87.765663364311024</v>
      </c>
      <c r="AE553" s="28">
        <f t="shared" ref="AE553:AE616" si="351">X553+Y553+AA553+AC553</f>
        <v>-4.733449627448163</v>
      </c>
      <c r="AF553" s="28">
        <f t="shared" ref="AF553:AF616" si="352">Z553+AB553+AD553</f>
        <v>-92.207634464392356</v>
      </c>
      <c r="AG553" s="28">
        <f t="shared" si="340"/>
        <v>92.110410468749379</v>
      </c>
      <c r="AH553" s="28">
        <f t="shared" ref="AH553:AH616" si="353">20*LOG(1/SQRT((W553/fp_comp1)^2+1))</f>
        <v>-153.02530222795042</v>
      </c>
      <c r="AI553" s="28">
        <f t="shared" ref="AI553:AI616" si="354">-180/PI()*ATAN(W553/fp_comp1)</f>
        <v>-89.999998721038352</v>
      </c>
      <c r="AJ553" s="28">
        <f t="shared" ref="AJ553:AJ616" si="355">20*LOG(SQRT((W553/fz_comp)^2+1))</f>
        <v>77.033219161044798</v>
      </c>
      <c r="AK553" s="28">
        <f t="shared" ref="AK553:AK616" si="356">180/PI()*ATAN(W553/fz_comp)</f>
        <v>89.99193764947799</v>
      </c>
      <c r="AL553" s="29">
        <f t="shared" ref="AL553:AL616" si="357">20*LOG(1/SQRT((W553/fp_comp2)^2+1))</f>
        <v>-46.575739716018695</v>
      </c>
      <c r="AM553" s="28">
        <f t="shared" ref="AM553:AM616" si="358">-180/PI()*ATAN(W553/fp_comp2)</f>
        <v>-89.731256951655112</v>
      </c>
      <c r="AN553" s="28">
        <f t="shared" ref="AN553:AN616" si="359">AG553+AH553+AJ553+AL553</f>
        <v>-30.457412314174938</v>
      </c>
      <c r="AO553" s="28">
        <f t="shared" ref="AO553:AO616" si="360">AI553+AK553+AM553</f>
        <v>-89.739318023215475</v>
      </c>
      <c r="AP553">
        <f t="shared" si="341"/>
        <v>23.609121289162623</v>
      </c>
      <c r="AQ553">
        <f t="shared" si="342"/>
        <v>-26.020599913279625</v>
      </c>
      <c r="AR553" s="28">
        <f t="shared" ref="AR553:AR616" si="361">AE553+AN553+AP553+AQ553</f>
        <v>-37.6023405657401</v>
      </c>
      <c r="AS553" s="30">
        <f t="shared" ref="AS553:AS616" si="362">AF553+AO553</f>
        <v>-181.94695248760783</v>
      </c>
      <c r="AT553" s="28">
        <f t="shared" ref="AT553:AT616" si="363">20*LOG(SQRT((W553/fz_ff)^2+1))</f>
        <v>29.808945129698749</v>
      </c>
      <c r="AU553" s="28">
        <f t="shared" ref="AU553:AU616" si="364">180/PI()*ATAN(W553/fz_ff)</f>
        <v>88.147530600674557</v>
      </c>
      <c r="AV553" s="29">
        <f t="shared" ref="AV553:AV616" si="365">20*LOG(1/SQRT((W553/fp_ff)^2+1))</f>
        <v>-5.3018740067960559</v>
      </c>
      <c r="AW553" s="28">
        <f t="shared" ref="AW553:AW616" si="366">-180/PI()*ATAN(W553/fp_ff)</f>
        <v>-57.102819208399303</v>
      </c>
      <c r="AX553" s="31">
        <f t="shared" ref="AX553:AX616" si="367">AT553+AV553</f>
        <v>24.507071122902694</v>
      </c>
      <c r="AY553" s="28">
        <f t="shared" ref="AY553:AY616" si="368">AU553+AW553</f>
        <v>31.044711392275254</v>
      </c>
      <c r="AZ553" s="8">
        <f t="shared" ref="AZ553:AZ616" si="369">AR553+AX553</f>
        <v>-13.095269442837406</v>
      </c>
      <c r="BA553" s="8">
        <f t="shared" ref="BA553:BA616" si="370">AS553+AY553</f>
        <v>-150.90224109533258</v>
      </c>
      <c r="BB553" s="8">
        <f t="shared" ref="BB553:BB616" si="371">BA553+180</f>
        <v>29.097758904667415</v>
      </c>
      <c r="BD553" s="32">
        <f t="shared" ref="BD553:BD616" si="372">ROUND(AZ553,0)</f>
        <v>-13</v>
      </c>
      <c r="BE553" s="32">
        <f t="shared" ref="BE553:BE616" si="373">ROUND(BA553,0)</f>
        <v>-151</v>
      </c>
      <c r="BF553" s="32">
        <f t="shared" ref="BF553:BF616" si="374">ROUND(BB553,0)</f>
        <v>29</v>
      </c>
    </row>
    <row r="554" spans="22:58" x14ac:dyDescent="0.2">
      <c r="V554" s="27">
        <v>6.5000000000000702</v>
      </c>
      <c r="W554" s="32">
        <f t="shared" si="344"/>
        <v>31622776.601688966</v>
      </c>
      <c r="X554">
        <f t="shared" si="343"/>
        <v>-2.0749887507672389</v>
      </c>
      <c r="Y554" s="28">
        <f t="shared" si="345"/>
        <v>-97.917501086375466</v>
      </c>
      <c r="Z554" s="28">
        <f t="shared" si="346"/>
        <v>-89.999271805192009</v>
      </c>
      <c r="AA554" s="28">
        <f t="shared" si="347"/>
        <v>67.077358059759362</v>
      </c>
      <c r="AB554" s="28">
        <f t="shared" si="348"/>
        <v>-89.97463383905847</v>
      </c>
      <c r="AC554" s="28">
        <f t="shared" si="349"/>
        <v>28.381385001392584</v>
      </c>
      <c r="AD554" s="28">
        <f t="shared" si="350"/>
        <v>87.816473273194148</v>
      </c>
      <c r="AE554" s="28">
        <f t="shared" si="351"/>
        <v>-4.5337467759907533</v>
      </c>
      <c r="AF554" s="28">
        <f t="shared" si="352"/>
        <v>-92.157432371056316</v>
      </c>
      <c r="AG554" s="28">
        <f t="shared" si="340"/>
        <v>92.110410468749379</v>
      </c>
      <c r="AH554" s="28">
        <f t="shared" si="353"/>
        <v>-153.22530222795044</v>
      </c>
      <c r="AI554" s="28">
        <f t="shared" si="354"/>
        <v>-89.999998750151079</v>
      </c>
      <c r="AJ554" s="28">
        <f t="shared" si="355"/>
        <v>77.233219157174474</v>
      </c>
      <c r="AK554" s="28">
        <f t="shared" si="356"/>
        <v>89.992121170979161</v>
      </c>
      <c r="AL554" s="29">
        <f t="shared" si="357"/>
        <v>-46.775735415759677</v>
      </c>
      <c r="AM554" s="28">
        <f t="shared" si="358"/>
        <v>-89.737374203602513</v>
      </c>
      <c r="AN554" s="28">
        <f t="shared" si="359"/>
        <v>-30.65740801778626</v>
      </c>
      <c r="AO554" s="28">
        <f t="shared" si="360"/>
        <v>-89.745251782774432</v>
      </c>
      <c r="AP554">
        <f t="shared" si="341"/>
        <v>23.609121289162623</v>
      </c>
      <c r="AQ554">
        <f t="shared" si="342"/>
        <v>-26.020599913279625</v>
      </c>
      <c r="AR554" s="28">
        <f t="shared" si="361"/>
        <v>-37.602633417894019</v>
      </c>
      <c r="AS554" s="30">
        <f t="shared" si="362"/>
        <v>-181.90268415383076</v>
      </c>
      <c r="AT554" s="28">
        <f t="shared" si="363"/>
        <v>30.008740869348898</v>
      </c>
      <c r="AU554" s="28">
        <f t="shared" si="364"/>
        <v>88.189669567086483</v>
      </c>
      <c r="AV554" s="29">
        <f t="shared" si="365"/>
        <v>-5.443826965258225</v>
      </c>
      <c r="AW554" s="28">
        <f t="shared" si="366"/>
        <v>-57.701590542742458</v>
      </c>
      <c r="AX554" s="31">
        <f t="shared" si="367"/>
        <v>24.564913904090673</v>
      </c>
      <c r="AY554" s="28">
        <f t="shared" si="368"/>
        <v>30.488079024344025</v>
      </c>
      <c r="AZ554" s="8">
        <f t="shared" si="369"/>
        <v>-13.037719513803346</v>
      </c>
      <c r="BA554" s="8">
        <f t="shared" si="370"/>
        <v>-151.41460512948674</v>
      </c>
      <c r="BB554" s="8">
        <f t="shared" si="371"/>
        <v>28.585394870513255</v>
      </c>
      <c r="BD554" s="32">
        <f t="shared" si="372"/>
        <v>-13</v>
      </c>
      <c r="BE554" s="32">
        <f t="shared" si="373"/>
        <v>-151</v>
      </c>
      <c r="BF554" s="32">
        <f t="shared" si="374"/>
        <v>29</v>
      </c>
    </row>
    <row r="555" spans="22:58" x14ac:dyDescent="0.2">
      <c r="V555" s="27">
        <v>6.5100000000000797</v>
      </c>
      <c r="W555" s="32">
        <f t="shared" si="344"/>
        <v>32359365.692968801</v>
      </c>
      <c r="X555">
        <f t="shared" si="343"/>
        <v>-2.0749887507672389</v>
      </c>
      <c r="Y555" s="28">
        <f t="shared" si="345"/>
        <v>-98.117501086344078</v>
      </c>
      <c r="Z555" s="28">
        <f t="shared" si="346"/>
        <v>-89.999288380929528</v>
      </c>
      <c r="AA555" s="28">
        <f t="shared" si="347"/>
        <v>67.277358021447753</v>
      </c>
      <c r="AB555" s="28">
        <f t="shared" si="348"/>
        <v>-89.975211243302283</v>
      </c>
      <c r="AC555" s="28">
        <f t="shared" si="349"/>
        <v>28.581101246042525</v>
      </c>
      <c r="AD555" s="28">
        <f t="shared" si="350"/>
        <v>87.866129927704861</v>
      </c>
      <c r="AE555" s="28">
        <f t="shared" si="351"/>
        <v>-4.3340305696210315</v>
      </c>
      <c r="AF555" s="28">
        <f t="shared" si="352"/>
        <v>-92.10836969652695</v>
      </c>
      <c r="AG555" s="28">
        <f t="shared" si="340"/>
        <v>92.110410468749379</v>
      </c>
      <c r="AH555" s="28">
        <f t="shared" si="353"/>
        <v>-153.4253022279506</v>
      </c>
      <c r="AI555" s="28">
        <f t="shared" si="354"/>
        <v>-89.99999877860111</v>
      </c>
      <c r="AJ555" s="28">
        <f t="shared" si="355"/>
        <v>77.433219153478547</v>
      </c>
      <c r="AK555" s="28">
        <f t="shared" si="356"/>
        <v>89.9923005150211</v>
      </c>
      <c r="AL555" s="29">
        <f t="shared" si="357"/>
        <v>-46.975731309040412</v>
      </c>
      <c r="AM555" s="28">
        <f t="shared" si="358"/>
        <v>-89.743352215681014</v>
      </c>
      <c r="AN555" s="28">
        <f t="shared" si="359"/>
        <v>-30.857403914763083</v>
      </c>
      <c r="AO555" s="28">
        <f t="shared" si="360"/>
        <v>-89.751050479261025</v>
      </c>
      <c r="AP555">
        <f t="shared" si="341"/>
        <v>23.609121289162623</v>
      </c>
      <c r="AQ555">
        <f t="shared" si="342"/>
        <v>-26.020599913279625</v>
      </c>
      <c r="AR555" s="28">
        <f t="shared" si="361"/>
        <v>-37.60291310850112</v>
      </c>
      <c r="AS555" s="30">
        <f t="shared" si="362"/>
        <v>-181.85942017578799</v>
      </c>
      <c r="AT555" s="28">
        <f t="shared" si="363"/>
        <v>30.208545793260882</v>
      </c>
      <c r="AU555" s="28">
        <f t="shared" si="364"/>
        <v>88.23085122664601</v>
      </c>
      <c r="AV555" s="29">
        <f t="shared" si="365"/>
        <v>-5.5876586934510062</v>
      </c>
      <c r="AW555" s="28">
        <f t="shared" si="366"/>
        <v>-58.294477111209424</v>
      </c>
      <c r="AX555" s="31">
        <f t="shared" si="367"/>
        <v>24.620887099809877</v>
      </c>
      <c r="AY555" s="28">
        <f t="shared" si="368"/>
        <v>29.936374115436585</v>
      </c>
      <c r="AZ555" s="8">
        <f t="shared" si="369"/>
        <v>-12.982026008691243</v>
      </c>
      <c r="BA555" s="8">
        <f t="shared" si="370"/>
        <v>-151.9230460603514</v>
      </c>
      <c r="BB555" s="8">
        <f t="shared" si="371"/>
        <v>28.076953939648604</v>
      </c>
      <c r="BD555" s="32">
        <f t="shared" si="372"/>
        <v>-13</v>
      </c>
      <c r="BE555" s="32">
        <f t="shared" si="373"/>
        <v>-152</v>
      </c>
      <c r="BF555" s="32">
        <f t="shared" si="374"/>
        <v>28</v>
      </c>
    </row>
    <row r="556" spans="22:58" x14ac:dyDescent="0.2">
      <c r="V556" s="27">
        <v>6.5200000000000804</v>
      </c>
      <c r="W556" s="32">
        <f t="shared" si="344"/>
        <v>33113112.14826528</v>
      </c>
      <c r="X556">
        <f t="shared" si="343"/>
        <v>-2.0749887507672389</v>
      </c>
      <c r="Y556" s="28">
        <f t="shared" si="345"/>
        <v>-98.317501086313953</v>
      </c>
      <c r="Z556" s="28">
        <f t="shared" si="346"/>
        <v>-89.999304579357187</v>
      </c>
      <c r="AA556" s="28">
        <f t="shared" si="347"/>
        <v>67.477357984860276</v>
      </c>
      <c r="AB556" s="28">
        <f t="shared" si="348"/>
        <v>-89.975775504225751</v>
      </c>
      <c r="AC556" s="28">
        <f t="shared" si="349"/>
        <v>28.780830244478828</v>
      </c>
      <c r="AD556" s="28">
        <f t="shared" si="350"/>
        <v>87.914659357903247</v>
      </c>
      <c r="AE556" s="28">
        <f t="shared" si="351"/>
        <v>-4.1343016077420813</v>
      </c>
      <c r="AF556" s="28">
        <f t="shared" si="352"/>
        <v>-92.060420725679705</v>
      </c>
      <c r="AG556" s="28">
        <f t="shared" si="340"/>
        <v>92.110410468749379</v>
      </c>
      <c r="AH556" s="28">
        <f t="shared" si="353"/>
        <v>-153.62530222795061</v>
      </c>
      <c r="AI556" s="28">
        <f t="shared" si="354"/>
        <v>-89.999998806403553</v>
      </c>
      <c r="AJ556" s="28">
        <f t="shared" si="355"/>
        <v>77.633219149948786</v>
      </c>
      <c r="AK556" s="28">
        <f t="shared" si="356"/>
        <v>89.992475776694391</v>
      </c>
      <c r="AL556" s="29">
        <f t="shared" si="357"/>
        <v>-47.175727387150175</v>
      </c>
      <c r="AM556" s="28">
        <f t="shared" si="358"/>
        <v>-89.749194156990839</v>
      </c>
      <c r="AN556" s="28">
        <f t="shared" si="359"/>
        <v>-31.057399996402623</v>
      </c>
      <c r="AO556" s="28">
        <f t="shared" si="360"/>
        <v>-89.756717186700001</v>
      </c>
      <c r="AP556">
        <f t="shared" si="341"/>
        <v>23.609121289162623</v>
      </c>
      <c r="AQ556">
        <f t="shared" si="342"/>
        <v>-26.020599913279625</v>
      </c>
      <c r="AR556" s="28">
        <f t="shared" si="361"/>
        <v>-37.603180228261706</v>
      </c>
      <c r="AS556" s="30">
        <f t="shared" si="362"/>
        <v>-181.81713791237971</v>
      </c>
      <c r="AT556" s="28">
        <f t="shared" si="363"/>
        <v>30.408359488862871</v>
      </c>
      <c r="AU556" s="28">
        <f t="shared" si="364"/>
        <v>88.271097244117996</v>
      </c>
      <c r="AV556" s="29">
        <f t="shared" si="365"/>
        <v>-5.7333316560669223</v>
      </c>
      <c r="AW556" s="28">
        <f t="shared" si="366"/>
        <v>-58.881285372143005</v>
      </c>
      <c r="AX556" s="31">
        <f t="shared" si="367"/>
        <v>24.675027832795948</v>
      </c>
      <c r="AY556" s="28">
        <f t="shared" si="368"/>
        <v>29.389811871974992</v>
      </c>
      <c r="AZ556" s="8">
        <f t="shared" si="369"/>
        <v>-12.928152395465759</v>
      </c>
      <c r="BA556" s="8">
        <f t="shared" si="370"/>
        <v>-152.42732604040472</v>
      </c>
      <c r="BB556" s="8">
        <f t="shared" si="371"/>
        <v>27.572673959595278</v>
      </c>
      <c r="BD556" s="32">
        <f t="shared" si="372"/>
        <v>-13</v>
      </c>
      <c r="BE556" s="32">
        <f t="shared" si="373"/>
        <v>-152</v>
      </c>
      <c r="BF556" s="32">
        <f t="shared" si="374"/>
        <v>28</v>
      </c>
    </row>
    <row r="557" spans="22:58" x14ac:dyDescent="0.2">
      <c r="V557" s="27">
        <v>6.5300000000000802</v>
      </c>
      <c r="W557" s="32">
        <f t="shared" si="344"/>
        <v>33884415.613926567</v>
      </c>
      <c r="X557">
        <f t="shared" si="343"/>
        <v>-2.0749887507672389</v>
      </c>
      <c r="Y557" s="28">
        <f t="shared" si="345"/>
        <v>-98.517501086285151</v>
      </c>
      <c r="Z557" s="28">
        <f t="shared" si="346"/>
        <v>-89.999320409063628</v>
      </c>
      <c r="AA557" s="28">
        <f t="shared" si="347"/>
        <v>67.677357949919497</v>
      </c>
      <c r="AB557" s="28">
        <f t="shared" si="348"/>
        <v>-89.976326921007043</v>
      </c>
      <c r="AC557" s="28">
        <f t="shared" si="349"/>
        <v>28.98057142420765</v>
      </c>
      <c r="AD557" s="28">
        <f t="shared" si="350"/>
        <v>87.962087016054056</v>
      </c>
      <c r="AE557" s="28">
        <f t="shared" si="351"/>
        <v>-3.9345604629252371</v>
      </c>
      <c r="AF557" s="28">
        <f t="shared" si="352"/>
        <v>-92.013560314016615</v>
      </c>
      <c r="AG557" s="28">
        <f t="shared" si="340"/>
        <v>92.110410468749379</v>
      </c>
      <c r="AH557" s="28">
        <f t="shared" si="353"/>
        <v>-153.8253022279506</v>
      </c>
      <c r="AI557" s="28">
        <f t="shared" si="354"/>
        <v>-89.999998833573116</v>
      </c>
      <c r="AJ557" s="28">
        <f t="shared" si="355"/>
        <v>77.833219146577875</v>
      </c>
      <c r="AK557" s="28">
        <f t="shared" si="356"/>
        <v>89.992647048925065</v>
      </c>
      <c r="AL557" s="29">
        <f t="shared" si="357"/>
        <v>-47.375723641770755</v>
      </c>
      <c r="AM557" s="28">
        <f t="shared" si="358"/>
        <v>-89.754903124520453</v>
      </c>
      <c r="AN557" s="28">
        <f t="shared" si="359"/>
        <v>-31.257396254394102</v>
      </c>
      <c r="AO557" s="28">
        <f t="shared" si="360"/>
        <v>-89.762254909168504</v>
      </c>
      <c r="AP557">
        <f t="shared" si="341"/>
        <v>23.609121289162623</v>
      </c>
      <c r="AQ557">
        <f t="shared" si="342"/>
        <v>-26.020599913279625</v>
      </c>
      <c r="AR557" s="28">
        <f t="shared" si="361"/>
        <v>-37.603435341436345</v>
      </c>
      <c r="AS557" s="30">
        <f t="shared" si="362"/>
        <v>-181.77581522318513</v>
      </c>
      <c r="AT557" s="28">
        <f t="shared" si="363"/>
        <v>30.608181562083047</v>
      </c>
      <c r="AU557" s="28">
        <f t="shared" si="364"/>
        <v>88.310428799523194</v>
      </c>
      <c r="AV557" s="29">
        <f t="shared" si="365"/>
        <v>-5.8808075384863203</v>
      </c>
      <c r="AW557" s="28">
        <f t="shared" si="366"/>
        <v>-59.461834017110242</v>
      </c>
      <c r="AX557" s="31">
        <f t="shared" si="367"/>
        <v>24.727374023596727</v>
      </c>
      <c r="AY557" s="28">
        <f t="shared" si="368"/>
        <v>28.848594782412952</v>
      </c>
      <c r="AZ557" s="8">
        <f t="shared" si="369"/>
        <v>-12.876061317839618</v>
      </c>
      <c r="BA557" s="8">
        <f t="shared" si="370"/>
        <v>-152.92722044077217</v>
      </c>
      <c r="BB557" s="8">
        <f t="shared" si="371"/>
        <v>27.072779559227826</v>
      </c>
      <c r="BD557" s="32">
        <f t="shared" si="372"/>
        <v>-13</v>
      </c>
      <c r="BE557" s="32">
        <f t="shared" si="373"/>
        <v>-153</v>
      </c>
      <c r="BF557" s="32">
        <f t="shared" si="374"/>
        <v>27</v>
      </c>
    </row>
    <row r="558" spans="22:58" x14ac:dyDescent="0.2">
      <c r="V558" s="27">
        <v>6.54000000000008</v>
      </c>
      <c r="W558" s="32">
        <f t="shared" si="344"/>
        <v>34673685.045259625</v>
      </c>
      <c r="X558">
        <f t="shared" si="343"/>
        <v>-2.0749887507672389</v>
      </c>
      <c r="Y558" s="28">
        <f t="shared" si="345"/>
        <v>-98.717501086257641</v>
      </c>
      <c r="Z558" s="28">
        <f t="shared" si="346"/>
        <v>-89.99933587844194</v>
      </c>
      <c r="AA558" s="28">
        <f t="shared" si="347"/>
        <v>67.877357916551318</v>
      </c>
      <c r="AB558" s="28">
        <f t="shared" si="348"/>
        <v>-89.976865786014201</v>
      </c>
      <c r="AC558" s="28">
        <f t="shared" si="349"/>
        <v>29.180324238367888</v>
      </c>
      <c r="AD558" s="28">
        <f t="shared" si="350"/>
        <v>88.008437788801061</v>
      </c>
      <c r="AE558" s="28">
        <f t="shared" si="351"/>
        <v>-3.7348076821056679</v>
      </c>
      <c r="AF558" s="28">
        <f t="shared" si="352"/>
        <v>-91.967763875655081</v>
      </c>
      <c r="AG558" s="28">
        <f t="shared" si="340"/>
        <v>92.110410468749379</v>
      </c>
      <c r="AH558" s="28">
        <f t="shared" si="353"/>
        <v>-154.02530222795062</v>
      </c>
      <c r="AI558" s="28">
        <f t="shared" si="354"/>
        <v>-89.999998860124236</v>
      </c>
      <c r="AJ558" s="28">
        <f t="shared" si="355"/>
        <v>78.033219143358693</v>
      </c>
      <c r="AK558" s="28">
        <f t="shared" si="356"/>
        <v>89.992814422523935</v>
      </c>
      <c r="AL558" s="29">
        <f t="shared" si="357"/>
        <v>-47.575720064958162</v>
      </c>
      <c r="AM558" s="28">
        <f t="shared" si="358"/>
        <v>-89.760482144786309</v>
      </c>
      <c r="AN558" s="28">
        <f t="shared" si="359"/>
        <v>-31.457392680800709</v>
      </c>
      <c r="AO558" s="28">
        <f t="shared" si="360"/>
        <v>-89.76766658238661</v>
      </c>
      <c r="AP558">
        <f t="shared" si="341"/>
        <v>23.609121289162623</v>
      </c>
      <c r="AQ558">
        <f t="shared" si="342"/>
        <v>-26.020599913279625</v>
      </c>
      <c r="AR558" s="28">
        <f t="shared" si="361"/>
        <v>-37.603678987023379</v>
      </c>
      <c r="AS558" s="30">
        <f t="shared" si="362"/>
        <v>-181.73543045804169</v>
      </c>
      <c r="AT558" s="28">
        <f t="shared" si="363"/>
        <v>30.808011636522416</v>
      </c>
      <c r="AU558" s="28">
        <f t="shared" si="364"/>
        <v>88.348866598613029</v>
      </c>
      <c r="AV558" s="29">
        <f t="shared" si="365"/>
        <v>-6.030047358360072</v>
      </c>
      <c r="AW558" s="28">
        <f t="shared" si="366"/>
        <v>-60.03595400490196</v>
      </c>
      <c r="AX558" s="31">
        <f t="shared" si="367"/>
        <v>24.777964278162344</v>
      </c>
      <c r="AY558" s="28">
        <f t="shared" si="368"/>
        <v>28.312912593711069</v>
      </c>
      <c r="AZ558" s="8">
        <f t="shared" si="369"/>
        <v>-12.825714708861035</v>
      </c>
      <c r="BA558" s="8">
        <f t="shared" si="370"/>
        <v>-153.42251786433062</v>
      </c>
      <c r="BB558" s="8">
        <f t="shared" si="371"/>
        <v>26.577482135669385</v>
      </c>
      <c r="BD558" s="32">
        <f t="shared" si="372"/>
        <v>-13</v>
      </c>
      <c r="BE558" s="32">
        <f t="shared" si="373"/>
        <v>-153</v>
      </c>
      <c r="BF558" s="32">
        <f t="shared" si="374"/>
        <v>27</v>
      </c>
    </row>
    <row r="559" spans="22:58" x14ac:dyDescent="0.2">
      <c r="V559" s="27">
        <v>6.5500000000000798</v>
      </c>
      <c r="W559" s="32">
        <f t="shared" si="344"/>
        <v>35481338.923364088</v>
      </c>
      <c r="X559">
        <f t="shared" si="343"/>
        <v>-2.0749887507672389</v>
      </c>
      <c r="Y559" s="28">
        <f t="shared" si="345"/>
        <v>-98.917501086231368</v>
      </c>
      <c r="Z559" s="28">
        <f t="shared" si="346"/>
        <v>-89.999350995694229</v>
      </c>
      <c r="AA559" s="28">
        <f t="shared" si="347"/>
        <v>68.077357884684929</v>
      </c>
      <c r="AB559" s="28">
        <f t="shared" si="348"/>
        <v>-89.977392384960226</v>
      </c>
      <c r="AC559" s="28">
        <f t="shared" si="349"/>
        <v>29.380088164589388</v>
      </c>
      <c r="AD559" s="28">
        <f t="shared" si="350"/>
        <v>88.053736009129096</v>
      </c>
      <c r="AE559" s="28">
        <f t="shared" si="351"/>
        <v>-3.535043787724284</v>
      </c>
      <c r="AF559" s="28">
        <f t="shared" si="352"/>
        <v>-91.923007371525358</v>
      </c>
      <c r="AG559" s="28">
        <f t="shared" si="340"/>
        <v>92.110410468749379</v>
      </c>
      <c r="AH559" s="28">
        <f t="shared" si="353"/>
        <v>-154.22530222795061</v>
      </c>
      <c r="AI559" s="28">
        <f t="shared" si="354"/>
        <v>-89.999998886070969</v>
      </c>
      <c r="AJ559" s="28">
        <f t="shared" si="355"/>
        <v>78.233219140284376</v>
      </c>
      <c r="AK559" s="28">
        <f t="shared" si="356"/>
        <v>89.992977986234678</v>
      </c>
      <c r="AL559" s="29">
        <f t="shared" si="357"/>
        <v>-47.775716649125883</v>
      </c>
      <c r="AM559" s="28">
        <f t="shared" si="358"/>
        <v>-89.765934175435376</v>
      </c>
      <c r="AN559" s="28">
        <f t="shared" si="359"/>
        <v>-31.657389268042735</v>
      </c>
      <c r="AO559" s="28">
        <f t="shared" si="360"/>
        <v>-89.772955075271668</v>
      </c>
      <c r="AP559">
        <f t="shared" si="341"/>
        <v>23.609121289162623</v>
      </c>
      <c r="AQ559">
        <f t="shared" si="342"/>
        <v>-26.020599913279625</v>
      </c>
      <c r="AR559" s="28">
        <f t="shared" si="361"/>
        <v>-37.603911679884021</v>
      </c>
      <c r="AS559" s="30">
        <f t="shared" si="362"/>
        <v>-181.69596244679701</v>
      </c>
      <c r="AT559" s="28">
        <f t="shared" si="363"/>
        <v>31.007849352665069</v>
      </c>
      <c r="AU559" s="28">
        <f t="shared" si="364"/>
        <v>88.386430883143191</v>
      </c>
      <c r="AV559" s="29">
        <f t="shared" si="365"/>
        <v>-6.1810115749814232</v>
      </c>
      <c r="AW559" s="28">
        <f t="shared" si="366"/>
        <v>-60.603488547036456</v>
      </c>
      <c r="AX559" s="31">
        <f t="shared" si="367"/>
        <v>24.826837777683647</v>
      </c>
      <c r="AY559" s="28">
        <f t="shared" si="368"/>
        <v>27.782942336106736</v>
      </c>
      <c r="AZ559" s="8">
        <f t="shared" si="369"/>
        <v>-12.777073902200375</v>
      </c>
      <c r="BA559" s="8">
        <f t="shared" si="370"/>
        <v>-153.91302011069027</v>
      </c>
      <c r="BB559" s="8">
        <f t="shared" si="371"/>
        <v>26.086979889309731</v>
      </c>
      <c r="BD559" s="32">
        <f t="shared" si="372"/>
        <v>-13</v>
      </c>
      <c r="BE559" s="32">
        <f t="shared" si="373"/>
        <v>-154</v>
      </c>
      <c r="BF559" s="32">
        <f t="shared" si="374"/>
        <v>26</v>
      </c>
    </row>
    <row r="560" spans="22:58" x14ac:dyDescent="0.2">
      <c r="V560" s="27">
        <v>6.5600000000000804</v>
      </c>
      <c r="W560" s="32">
        <f t="shared" si="344"/>
        <v>36307805.477016889</v>
      </c>
      <c r="X560">
        <f t="shared" si="343"/>
        <v>-2.0749887507672389</v>
      </c>
      <c r="Y560" s="28">
        <f t="shared" si="345"/>
        <v>-99.117501086206317</v>
      </c>
      <c r="Z560" s="28">
        <f t="shared" si="346"/>
        <v>-89.99936576883583</v>
      </c>
      <c r="AA560" s="28">
        <f t="shared" si="347"/>
        <v>68.277357854252784</v>
      </c>
      <c r="AB560" s="28">
        <f t="shared" si="348"/>
        <v>-89.97790699705449</v>
      </c>
      <c r="AC560" s="28">
        <f t="shared" si="349"/>
        <v>29.579862703901401</v>
      </c>
      <c r="AD560" s="28">
        <f t="shared" si="350"/>
        <v>88.098005468114408</v>
      </c>
      <c r="AE560" s="28">
        <f t="shared" si="351"/>
        <v>-3.3352692788193643</v>
      </c>
      <c r="AF560" s="28">
        <f t="shared" si="352"/>
        <v>-91.879267297775911</v>
      </c>
      <c r="AG560" s="28">
        <f t="shared" si="340"/>
        <v>92.110410468749379</v>
      </c>
      <c r="AH560" s="28">
        <f t="shared" si="353"/>
        <v>-154.42530222795062</v>
      </c>
      <c r="AI560" s="28">
        <f t="shared" si="354"/>
        <v>-89.999998911427099</v>
      </c>
      <c r="AJ560" s="28">
        <f t="shared" si="355"/>
        <v>78.433219137348459</v>
      </c>
      <c r="AK560" s="28">
        <f t="shared" si="356"/>
        <v>89.993137826780909</v>
      </c>
      <c r="AL560" s="29">
        <f t="shared" si="357"/>
        <v>-47.975713387028911</v>
      </c>
      <c r="AM560" s="28">
        <f t="shared" si="358"/>
        <v>-89.771262106811321</v>
      </c>
      <c r="AN560" s="28">
        <f t="shared" si="359"/>
        <v>-31.857386008881697</v>
      </c>
      <c r="AO560" s="28">
        <f t="shared" si="360"/>
        <v>-89.77812319145751</v>
      </c>
      <c r="AP560">
        <f t="shared" si="341"/>
        <v>23.609121289162623</v>
      </c>
      <c r="AQ560">
        <f t="shared" si="342"/>
        <v>-26.020599913279625</v>
      </c>
      <c r="AR560" s="28">
        <f t="shared" si="361"/>
        <v>-37.60413391181806</v>
      </c>
      <c r="AS560" s="30">
        <f t="shared" si="362"/>
        <v>-181.65739048923342</v>
      </c>
      <c r="AT560" s="28">
        <f t="shared" si="363"/>
        <v>31.207694367123445</v>
      </c>
      <c r="AU560" s="28">
        <f t="shared" si="364"/>
        <v>88.423141440948129</v>
      </c>
      <c r="AV560" s="29">
        <f t="shared" si="365"/>
        <v>-6.3336601959417997</v>
      </c>
      <c r="AW560" s="28">
        <f t="shared" si="366"/>
        <v>-61.164293047296489</v>
      </c>
      <c r="AX560" s="31">
        <f t="shared" si="367"/>
        <v>24.874034171181645</v>
      </c>
      <c r="AY560" s="28">
        <f t="shared" si="368"/>
        <v>27.25884839365164</v>
      </c>
      <c r="AZ560" s="8">
        <f t="shared" si="369"/>
        <v>-12.730099740636415</v>
      </c>
      <c r="BA560" s="8">
        <f t="shared" si="370"/>
        <v>-154.39854209558177</v>
      </c>
      <c r="BB560" s="8">
        <f t="shared" si="371"/>
        <v>25.601457904418226</v>
      </c>
      <c r="BD560" s="32">
        <f t="shared" si="372"/>
        <v>-13</v>
      </c>
      <c r="BE560" s="32">
        <f t="shared" si="373"/>
        <v>-154</v>
      </c>
      <c r="BF560" s="32">
        <f t="shared" si="374"/>
        <v>26</v>
      </c>
    </row>
    <row r="561" spans="22:58" x14ac:dyDescent="0.2">
      <c r="V561" s="27">
        <v>6.5700000000000802</v>
      </c>
      <c r="W561" s="32">
        <f t="shared" si="344"/>
        <v>37153522.909724161</v>
      </c>
      <c r="X561">
        <f t="shared" si="343"/>
        <v>-2.0749887507672389</v>
      </c>
      <c r="Y561" s="28">
        <f t="shared" si="345"/>
        <v>-99.317501086182347</v>
      </c>
      <c r="Z561" s="28">
        <f t="shared" si="346"/>
        <v>-89.999380205699694</v>
      </c>
      <c r="AA561" s="28">
        <f t="shared" si="347"/>
        <v>68.477357825190325</v>
      </c>
      <c r="AB561" s="28">
        <f t="shared" si="348"/>
        <v>-89.978409895150804</v>
      </c>
      <c r="AC561" s="28">
        <f t="shared" si="349"/>
        <v>29.779647379689088</v>
      </c>
      <c r="AD561" s="28">
        <f t="shared" si="350"/>
        <v>88.141269426463737</v>
      </c>
      <c r="AE561" s="28">
        <f t="shared" si="351"/>
        <v>-3.1354846320701668</v>
      </c>
      <c r="AF561" s="28">
        <f t="shared" si="352"/>
        <v>-91.836520674386747</v>
      </c>
      <c r="AG561" s="28">
        <f t="shared" si="340"/>
        <v>92.110410468749379</v>
      </c>
      <c r="AH561" s="28">
        <f t="shared" si="353"/>
        <v>-154.62530222795061</v>
      </c>
      <c r="AI561" s="28">
        <f t="shared" si="354"/>
        <v>-89.99999893620604</v>
      </c>
      <c r="AJ561" s="28">
        <f t="shared" si="355"/>
        <v>78.63321913454466</v>
      </c>
      <c r="AK561" s="28">
        <f t="shared" si="356"/>
        <v>89.993294028912217</v>
      </c>
      <c r="AL561" s="29">
        <f t="shared" si="357"/>
        <v>-48.17571027174818</v>
      </c>
      <c r="AM561" s="28">
        <f t="shared" si="358"/>
        <v>-89.776468763485113</v>
      </c>
      <c r="AN561" s="28">
        <f t="shared" si="359"/>
        <v>-32.057382896404754</v>
      </c>
      <c r="AO561" s="28">
        <f t="shared" si="360"/>
        <v>-89.783173670778936</v>
      </c>
      <c r="AP561">
        <f t="shared" si="341"/>
        <v>23.609121289162623</v>
      </c>
      <c r="AQ561">
        <f t="shared" si="342"/>
        <v>-26.020599913279625</v>
      </c>
      <c r="AR561" s="28">
        <f t="shared" si="361"/>
        <v>-37.604346152591923</v>
      </c>
      <c r="AS561" s="30">
        <f t="shared" si="362"/>
        <v>-181.61969434516567</v>
      </c>
      <c r="AT561" s="28">
        <f t="shared" si="363"/>
        <v>31.407546351916935</v>
      </c>
      <c r="AU561" s="28">
        <f t="shared" si="364"/>
        <v>88.459017615818482</v>
      </c>
      <c r="AV561" s="29">
        <f t="shared" si="365"/>
        <v>-6.4879528806172528</v>
      </c>
      <c r="AW561" s="28">
        <f t="shared" si="366"/>
        <v>-61.718234998038952</v>
      </c>
      <c r="AX561" s="31">
        <f t="shared" si="367"/>
        <v>24.919593471299681</v>
      </c>
      <c r="AY561" s="28">
        <f t="shared" si="368"/>
        <v>26.74078261777953</v>
      </c>
      <c r="AZ561" s="8">
        <f t="shared" si="369"/>
        <v>-12.684752681292242</v>
      </c>
      <c r="BA561" s="8">
        <f t="shared" si="370"/>
        <v>-154.87891172738614</v>
      </c>
      <c r="BB561" s="8">
        <f t="shared" si="371"/>
        <v>25.121088272613861</v>
      </c>
      <c r="BD561" s="32">
        <f t="shared" si="372"/>
        <v>-13</v>
      </c>
      <c r="BE561" s="32">
        <f t="shared" si="373"/>
        <v>-155</v>
      </c>
      <c r="BF561" s="32">
        <f t="shared" si="374"/>
        <v>25</v>
      </c>
    </row>
    <row r="562" spans="22:58" x14ac:dyDescent="0.2">
      <c r="V562" s="27">
        <v>6.58000000000008</v>
      </c>
      <c r="W562" s="32">
        <f t="shared" si="344"/>
        <v>38018939.632063188</v>
      </c>
      <c r="X562">
        <f t="shared" si="343"/>
        <v>-2.0749887507672389</v>
      </c>
      <c r="Y562" s="28">
        <f t="shared" si="345"/>
        <v>-99.517501086159484</v>
      </c>
      <c r="Z562" s="28">
        <f t="shared" si="346"/>
        <v>-89.9993943139404</v>
      </c>
      <c r="AA562" s="28">
        <f t="shared" si="347"/>
        <v>68.67735779743586</v>
      </c>
      <c r="AB562" s="28">
        <f t="shared" si="348"/>
        <v>-89.978901345892069</v>
      </c>
      <c r="AC562" s="28">
        <f t="shared" si="349"/>
        <v>29.979441736696355</v>
      </c>
      <c r="AD562" s="28">
        <f t="shared" si="350"/>
        <v>88.183550625843893</v>
      </c>
      <c r="AE562" s="28">
        <f t="shared" si="351"/>
        <v>-2.9356903027945016</v>
      </c>
      <c r="AF562" s="28">
        <f t="shared" si="352"/>
        <v>-91.794745033988576</v>
      </c>
      <c r="AG562" s="28">
        <f t="shared" si="340"/>
        <v>92.110410468749379</v>
      </c>
      <c r="AH562" s="28">
        <f t="shared" si="353"/>
        <v>-154.8253022279506</v>
      </c>
      <c r="AI562" s="28">
        <f t="shared" si="354"/>
        <v>-89.999998960420939</v>
      </c>
      <c r="AJ562" s="28">
        <f t="shared" si="355"/>
        <v>78.833219131867054</v>
      </c>
      <c r="AK562" s="28">
        <f t="shared" si="356"/>
        <v>89.993446675449022</v>
      </c>
      <c r="AL562" s="29">
        <f t="shared" si="357"/>
        <v>-48.375707296676097</v>
      </c>
      <c r="AM562" s="28">
        <f t="shared" si="358"/>
        <v>-89.781556905750833</v>
      </c>
      <c r="AN562" s="28">
        <f t="shared" si="359"/>
        <v>-32.257379924010266</v>
      </c>
      <c r="AO562" s="28">
        <f t="shared" si="360"/>
        <v>-89.78810919072275</v>
      </c>
      <c r="AP562">
        <f t="shared" si="341"/>
        <v>23.609121289162623</v>
      </c>
      <c r="AQ562">
        <f t="shared" si="342"/>
        <v>-26.020599913279625</v>
      </c>
      <c r="AR562" s="28">
        <f t="shared" si="361"/>
        <v>-37.604548850921766</v>
      </c>
      <c r="AS562" s="30">
        <f t="shared" si="362"/>
        <v>-181.58285422471133</v>
      </c>
      <c r="AT562" s="28">
        <f t="shared" si="363"/>
        <v>31.607404993782779</v>
      </c>
      <c r="AU562" s="28">
        <f t="shared" si="364"/>
        <v>88.494078317183991</v>
      </c>
      <c r="AV562" s="29">
        <f t="shared" si="365"/>
        <v>-6.6438490400856507</v>
      </c>
      <c r="AW562" s="28">
        <f t="shared" si="366"/>
        <v>-62.26519383618615</v>
      </c>
      <c r="AX562" s="31">
        <f t="shared" si="367"/>
        <v>24.963555953697128</v>
      </c>
      <c r="AY562" s="28">
        <f t="shared" si="368"/>
        <v>26.228884480997841</v>
      </c>
      <c r="AZ562" s="8">
        <f t="shared" si="369"/>
        <v>-12.640992897224638</v>
      </c>
      <c r="BA562" s="8">
        <f t="shared" si="370"/>
        <v>-155.35396974371349</v>
      </c>
      <c r="BB562" s="8">
        <f t="shared" si="371"/>
        <v>24.646030256286508</v>
      </c>
      <c r="BD562" s="32">
        <f t="shared" si="372"/>
        <v>-13</v>
      </c>
      <c r="BE562" s="32">
        <f t="shared" si="373"/>
        <v>-155</v>
      </c>
      <c r="BF562" s="32">
        <f t="shared" si="374"/>
        <v>25</v>
      </c>
    </row>
    <row r="563" spans="22:58" x14ac:dyDescent="0.2">
      <c r="V563" s="27">
        <v>6.5900000000000798</v>
      </c>
      <c r="W563" s="32">
        <f t="shared" si="344"/>
        <v>38904514.499435283</v>
      </c>
      <c r="X563">
        <f t="shared" si="343"/>
        <v>-2.0749887507672389</v>
      </c>
      <c r="Y563" s="28">
        <f t="shared" si="345"/>
        <v>-99.717501086137645</v>
      </c>
      <c r="Z563" s="28">
        <f t="shared" si="346"/>
        <v>-89.999408101038341</v>
      </c>
      <c r="AA563" s="28">
        <f t="shared" si="347"/>
        <v>68.877357770930573</v>
      </c>
      <c r="AB563" s="28">
        <f t="shared" si="348"/>
        <v>-89.979381609851714</v>
      </c>
      <c r="AC563" s="28">
        <f t="shared" si="349"/>
        <v>30.179245340072622</v>
      </c>
      <c r="AD563" s="28">
        <f t="shared" si="350"/>
        <v>88.224871300002377</v>
      </c>
      <c r="AE563" s="28">
        <f t="shared" si="351"/>
        <v>-2.7358867259016826</v>
      </c>
      <c r="AF563" s="28">
        <f t="shared" si="352"/>
        <v>-91.753918410887678</v>
      </c>
      <c r="AG563" s="28">
        <f t="shared" si="340"/>
        <v>92.110410468749379</v>
      </c>
      <c r="AH563" s="28">
        <f t="shared" si="353"/>
        <v>-155.02530222795062</v>
      </c>
      <c r="AI563" s="28">
        <f t="shared" si="354"/>
        <v>-89.999998984084655</v>
      </c>
      <c r="AJ563" s="28">
        <f t="shared" si="355"/>
        <v>79.033219129309956</v>
      </c>
      <c r="AK563" s="28">
        <f t="shared" si="356"/>
        <v>89.993595847326532</v>
      </c>
      <c r="AL563" s="29">
        <f t="shared" si="357"/>
        <v>-48.575704455502404</v>
      </c>
      <c r="AM563" s="28">
        <f t="shared" si="358"/>
        <v>-89.786529231087712</v>
      </c>
      <c r="AN563" s="28">
        <f t="shared" si="359"/>
        <v>-32.457377085393688</v>
      </c>
      <c r="AO563" s="28">
        <f t="shared" si="360"/>
        <v>-89.792932367845836</v>
      </c>
      <c r="AP563">
        <f t="shared" si="341"/>
        <v>23.609121289162623</v>
      </c>
      <c r="AQ563">
        <f t="shared" si="342"/>
        <v>-26.020599913279625</v>
      </c>
      <c r="AR563" s="28">
        <f t="shared" si="361"/>
        <v>-37.604742435412369</v>
      </c>
      <c r="AS563" s="30">
        <f t="shared" si="362"/>
        <v>-181.54685077873353</v>
      </c>
      <c r="AT563" s="28">
        <f t="shared" si="363"/>
        <v>31.807269993517458</v>
      </c>
      <c r="AU563" s="28">
        <f t="shared" si="364"/>
        <v>88.528342029604076</v>
      </c>
      <c r="AV563" s="29">
        <f t="shared" si="365"/>
        <v>-6.8013079331269068</v>
      </c>
      <c r="AW563" s="28">
        <f t="shared" si="366"/>
        <v>-62.805060761928893</v>
      </c>
      <c r="AX563" s="31">
        <f t="shared" si="367"/>
        <v>25.005962060390551</v>
      </c>
      <c r="AY563" s="28">
        <f t="shared" si="368"/>
        <v>25.723281267675183</v>
      </c>
      <c r="AZ563" s="8">
        <f t="shared" si="369"/>
        <v>-12.598780375021818</v>
      </c>
      <c r="BA563" s="8">
        <f t="shared" si="370"/>
        <v>-155.82356951105834</v>
      </c>
      <c r="BB563" s="8">
        <f t="shared" si="371"/>
        <v>24.176430488941662</v>
      </c>
      <c r="BD563" s="32">
        <f t="shared" si="372"/>
        <v>-13</v>
      </c>
      <c r="BE563" s="32">
        <f t="shared" si="373"/>
        <v>-156</v>
      </c>
      <c r="BF563" s="32">
        <f t="shared" si="374"/>
        <v>24</v>
      </c>
    </row>
    <row r="564" spans="22:58" x14ac:dyDescent="0.2">
      <c r="V564" s="27">
        <v>6.6000000000000796</v>
      </c>
      <c r="W564" s="32">
        <f t="shared" si="344"/>
        <v>39810717.055357039</v>
      </c>
      <c r="X564">
        <f t="shared" si="343"/>
        <v>-2.0749887507672389</v>
      </c>
      <c r="Y564" s="28">
        <f t="shared" si="345"/>
        <v>-99.917501086116758</v>
      </c>
      <c r="Z564" s="28">
        <f t="shared" si="346"/>
        <v>-89.999421574303625</v>
      </c>
      <c r="AA564" s="28">
        <f t="shared" si="347"/>
        <v>69.077357745618201</v>
      </c>
      <c r="AB564" s="28">
        <f t="shared" si="348"/>
        <v>-89.979850941671771</v>
      </c>
      <c r="AC564" s="28">
        <f t="shared" si="349"/>
        <v>30.379057774461813</v>
      </c>
      <c r="AD564" s="28">
        <f t="shared" si="350"/>
        <v>88.265253185681146</v>
      </c>
      <c r="AE564" s="28">
        <f t="shared" si="351"/>
        <v>-2.5360743168039761</v>
      </c>
      <c r="AF564" s="28">
        <f t="shared" si="352"/>
        <v>-91.714019330294249</v>
      </c>
      <c r="AG564" s="28">
        <f t="shared" si="340"/>
        <v>92.110410468749379</v>
      </c>
      <c r="AH564" s="28">
        <f t="shared" si="353"/>
        <v>-155.22530222795061</v>
      </c>
      <c r="AI564" s="28">
        <f t="shared" si="354"/>
        <v>-89.999999007209709</v>
      </c>
      <c r="AJ564" s="28">
        <f t="shared" si="355"/>
        <v>79.233219126867937</v>
      </c>
      <c r="AK564" s="28">
        <f t="shared" si="356"/>
        <v>89.993741623637618</v>
      </c>
      <c r="AL564" s="29">
        <f t="shared" si="357"/>
        <v>-48.775701742200852</v>
      </c>
      <c r="AM564" s="28">
        <f t="shared" si="358"/>
        <v>-89.791388375588653</v>
      </c>
      <c r="AN564" s="28">
        <f t="shared" si="359"/>
        <v>-32.657374374534143</v>
      </c>
      <c r="AO564" s="28">
        <f t="shared" si="360"/>
        <v>-89.797645759160744</v>
      </c>
      <c r="AP564">
        <f t="shared" si="341"/>
        <v>23.609121289162623</v>
      </c>
      <c r="AQ564">
        <f t="shared" si="342"/>
        <v>-26.020599913279625</v>
      </c>
      <c r="AR564" s="28">
        <f t="shared" si="361"/>
        <v>-37.604927315455122</v>
      </c>
      <c r="AS564" s="30">
        <f t="shared" si="362"/>
        <v>-181.51166508945499</v>
      </c>
      <c r="AT564" s="28">
        <f t="shared" si="363"/>
        <v>32.007141065347412</v>
      </c>
      <c r="AU564" s="28">
        <f t="shared" si="364"/>
        <v>88.561826822068966</v>
      </c>
      <c r="AV564" s="29">
        <f t="shared" si="365"/>
        <v>-6.9602887580119024</v>
      </c>
      <c r="AW564" s="28">
        <f t="shared" si="366"/>
        <v>-63.337738523259119</v>
      </c>
      <c r="AX564" s="31">
        <f t="shared" si="367"/>
        <v>25.046852307335509</v>
      </c>
      <c r="AY564" s="28">
        <f t="shared" si="368"/>
        <v>25.224088298809846</v>
      </c>
      <c r="AZ564" s="8">
        <f t="shared" si="369"/>
        <v>-12.558075008119612</v>
      </c>
      <c r="BA564" s="8">
        <f t="shared" si="370"/>
        <v>-156.28757679064515</v>
      </c>
      <c r="BB564" s="8">
        <f t="shared" si="371"/>
        <v>23.712423209354853</v>
      </c>
      <c r="BD564" s="32">
        <f t="shared" si="372"/>
        <v>-13</v>
      </c>
      <c r="BE564" s="32">
        <f t="shared" si="373"/>
        <v>-156</v>
      </c>
      <c r="BF564" s="32">
        <f t="shared" si="374"/>
        <v>24</v>
      </c>
    </row>
    <row r="565" spans="22:58" x14ac:dyDescent="0.2">
      <c r="V565" s="27">
        <v>6.6100000000000803</v>
      </c>
      <c r="W565" s="32">
        <f t="shared" si="344"/>
        <v>40738027.780418836</v>
      </c>
      <c r="X565">
        <f t="shared" si="343"/>
        <v>-2.0749887507672389</v>
      </c>
      <c r="Y565" s="28">
        <f t="shared" si="345"/>
        <v>-100.11750108609687</v>
      </c>
      <c r="Z565" s="28">
        <f t="shared" si="346"/>
        <v>-89.999434740879948</v>
      </c>
      <c r="AA565" s="28">
        <f t="shared" si="347"/>
        <v>69.2773577214451</v>
      </c>
      <c r="AB565" s="28">
        <f t="shared" si="348"/>
        <v>-89.980309590197905</v>
      </c>
      <c r="AC565" s="28">
        <f t="shared" si="349"/>
        <v>30.578878643131802</v>
      </c>
      <c r="AD565" s="28">
        <f t="shared" si="350"/>
        <v>88.304717533324748</v>
      </c>
      <c r="AE565" s="28">
        <f t="shared" si="351"/>
        <v>-2.336253472287197</v>
      </c>
      <c r="AF565" s="28">
        <f t="shared" si="352"/>
        <v>-91.675026797753105</v>
      </c>
      <c r="AG565" s="28">
        <f t="shared" si="340"/>
        <v>92.110410468749379</v>
      </c>
      <c r="AH565" s="28">
        <f t="shared" si="353"/>
        <v>-155.42530222795062</v>
      </c>
      <c r="AI565" s="28">
        <f t="shared" si="354"/>
        <v>-89.999999029808379</v>
      </c>
      <c r="AJ565" s="28">
        <f t="shared" si="355"/>
        <v>79.433219124535853</v>
      </c>
      <c r="AK565" s="28">
        <f t="shared" si="356"/>
        <v>89.993884081674835</v>
      </c>
      <c r="AL565" s="29">
        <f t="shared" si="357"/>
        <v>-48.975699151016421</v>
      </c>
      <c r="AM565" s="28">
        <f t="shared" si="358"/>
        <v>-89.796136915356684</v>
      </c>
      <c r="AN565" s="28">
        <f t="shared" si="359"/>
        <v>-32.857371785681813</v>
      </c>
      <c r="AO565" s="28">
        <f t="shared" si="360"/>
        <v>-89.802251863490227</v>
      </c>
      <c r="AP565">
        <f t="shared" si="341"/>
        <v>23.609121289162623</v>
      </c>
      <c r="AQ565">
        <f t="shared" si="342"/>
        <v>-26.020599913279625</v>
      </c>
      <c r="AR565" s="28">
        <f t="shared" si="361"/>
        <v>-37.605103882086013</v>
      </c>
      <c r="AS565" s="30">
        <f t="shared" si="362"/>
        <v>-181.47727866124333</v>
      </c>
      <c r="AT565" s="28">
        <f t="shared" si="363"/>
        <v>32.207017936327873</v>
      </c>
      <c r="AU565" s="28">
        <f t="shared" si="364"/>
        <v>88.594550357113519</v>
      </c>
      <c r="AV565" s="29">
        <f t="shared" si="365"/>
        <v>-7.1207507398371241</v>
      </c>
      <c r="AW565" s="28">
        <f t="shared" si="366"/>
        <v>-63.863141169495954</v>
      </c>
      <c r="AX565" s="31">
        <f t="shared" si="367"/>
        <v>25.086267196490748</v>
      </c>
      <c r="AY565" s="28">
        <f t="shared" si="368"/>
        <v>24.731409187617565</v>
      </c>
      <c r="AZ565" s="8">
        <f t="shared" si="369"/>
        <v>-12.518836685595264</v>
      </c>
      <c r="BA565" s="8">
        <f t="shared" si="370"/>
        <v>-156.74586947362576</v>
      </c>
      <c r="BB565" s="8">
        <f t="shared" si="371"/>
        <v>23.25413052637424</v>
      </c>
      <c r="BD565" s="32">
        <f t="shared" si="372"/>
        <v>-13</v>
      </c>
      <c r="BE565" s="32">
        <f t="shared" si="373"/>
        <v>-157</v>
      </c>
      <c r="BF565" s="32">
        <f t="shared" si="374"/>
        <v>23</v>
      </c>
    </row>
    <row r="566" spans="22:58" x14ac:dyDescent="0.2">
      <c r="V566" s="27">
        <v>6.62000000000008</v>
      </c>
      <c r="W566" s="32">
        <f t="shared" si="344"/>
        <v>41686938.347041272</v>
      </c>
      <c r="X566">
        <f t="shared" si="343"/>
        <v>-2.0749887507672389</v>
      </c>
      <c r="Y566" s="28">
        <f t="shared" si="345"/>
        <v>-100.31750108607783</v>
      </c>
      <c r="Z566" s="28">
        <f t="shared" si="346"/>
        <v>-89.999447607748394</v>
      </c>
      <c r="AA566" s="28">
        <f t="shared" si="347"/>
        <v>69.477357698359953</v>
      </c>
      <c r="AB566" s="28">
        <f t="shared" si="348"/>
        <v>-89.980757798611421</v>
      </c>
      <c r="AC566" s="28">
        <f t="shared" si="349"/>
        <v>30.778707567142209</v>
      </c>
      <c r="AD566" s="28">
        <f t="shared" si="350"/>
        <v>88.343285117585054</v>
      </c>
      <c r="AE566" s="28">
        <f t="shared" si="351"/>
        <v>-2.1364245713428964</v>
      </c>
      <c r="AF566" s="28">
        <f t="shared" si="352"/>
        <v>-91.636920288774746</v>
      </c>
      <c r="AG566" s="28">
        <f t="shared" si="340"/>
        <v>92.110410468749379</v>
      </c>
      <c r="AH566" s="28">
        <f t="shared" si="353"/>
        <v>-155.62530222795061</v>
      </c>
      <c r="AI566" s="28">
        <f t="shared" si="354"/>
        <v>-89.999999051892644</v>
      </c>
      <c r="AJ566" s="28">
        <f t="shared" si="355"/>
        <v>79.633219122308716</v>
      </c>
      <c r="AK566" s="28">
        <f t="shared" si="356"/>
        <v>89.994023296971307</v>
      </c>
      <c r="AL566" s="29">
        <f t="shared" si="357"/>
        <v>-49.175696676453057</v>
      </c>
      <c r="AM566" s="28">
        <f t="shared" si="358"/>
        <v>-89.800777367869301</v>
      </c>
      <c r="AN566" s="28">
        <f t="shared" si="359"/>
        <v>-33.057369313345575</v>
      </c>
      <c r="AO566" s="28">
        <f t="shared" si="360"/>
        <v>-89.806753122790639</v>
      </c>
      <c r="AP566">
        <f t="shared" si="341"/>
        <v>23.609121289162623</v>
      </c>
      <c r="AQ566">
        <f t="shared" si="342"/>
        <v>-26.020599913279625</v>
      </c>
      <c r="AR566" s="28">
        <f t="shared" si="361"/>
        <v>-37.605272508805477</v>
      </c>
      <c r="AS566" s="30">
        <f t="shared" si="362"/>
        <v>-181.44367341156538</v>
      </c>
      <c r="AT566" s="28">
        <f t="shared" si="363"/>
        <v>32.406900345768236</v>
      </c>
      <c r="AU566" s="28">
        <f t="shared" si="364"/>
        <v>88.626529899746615</v>
      </c>
      <c r="AV566" s="29">
        <f t="shared" si="365"/>
        <v>-7.282653213211856</v>
      </c>
      <c r="AW566" s="28">
        <f t="shared" si="366"/>
        <v>-64.381193776980609</v>
      </c>
      <c r="AX566" s="31">
        <f t="shared" si="367"/>
        <v>25.124247132556381</v>
      </c>
      <c r="AY566" s="28">
        <f t="shared" si="368"/>
        <v>24.245336122766005</v>
      </c>
      <c r="AZ566" s="8">
        <f t="shared" si="369"/>
        <v>-12.481025376249097</v>
      </c>
      <c r="BA566" s="8">
        <f t="shared" si="370"/>
        <v>-157.19833728879939</v>
      </c>
      <c r="BB566" s="8">
        <f t="shared" si="371"/>
        <v>22.801662711200606</v>
      </c>
      <c r="BD566" s="32">
        <f t="shared" si="372"/>
        <v>-12</v>
      </c>
      <c r="BE566" s="32">
        <f t="shared" si="373"/>
        <v>-157</v>
      </c>
      <c r="BF566" s="32">
        <f t="shared" si="374"/>
        <v>23</v>
      </c>
    </row>
    <row r="567" spans="22:58" x14ac:dyDescent="0.2">
      <c r="V567" s="27">
        <v>6.6300000000000798</v>
      </c>
      <c r="W567" s="32">
        <f t="shared" si="344"/>
        <v>42657951.880167171</v>
      </c>
      <c r="X567">
        <f t="shared" si="343"/>
        <v>-2.0749887507672389</v>
      </c>
      <c r="Y567" s="28">
        <f t="shared" si="345"/>
        <v>-100.51750108605967</v>
      </c>
      <c r="Z567" s="28">
        <f t="shared" si="346"/>
        <v>-89.999460181731152</v>
      </c>
      <c r="AA567" s="28">
        <f t="shared" si="347"/>
        <v>69.677357676313818</v>
      </c>
      <c r="AB567" s="28">
        <f t="shared" si="348"/>
        <v>-89.981195804558141</v>
      </c>
      <c r="AC567" s="28">
        <f t="shared" si="349"/>
        <v>30.978544184549413</v>
      </c>
      <c r="AD567" s="28">
        <f t="shared" si="350"/>
        <v>88.380976247624162</v>
      </c>
      <c r="AE567" s="28">
        <f t="shared" si="351"/>
        <v>-1.9365879759636684</v>
      </c>
      <c r="AF567" s="28">
        <f t="shared" si="352"/>
        <v>-91.599679738665131</v>
      </c>
      <c r="AG567" s="28">
        <f t="shared" si="340"/>
        <v>92.110410468749379</v>
      </c>
      <c r="AH567" s="28">
        <f t="shared" si="353"/>
        <v>-155.8253022279506</v>
      </c>
      <c r="AI567" s="28">
        <f t="shared" si="354"/>
        <v>-89.9999990734742</v>
      </c>
      <c r="AJ567" s="28">
        <f t="shared" si="355"/>
        <v>79.833219120181823</v>
      </c>
      <c r="AK567" s="28">
        <f t="shared" si="356"/>
        <v>89.994159343340812</v>
      </c>
      <c r="AL567" s="29">
        <f t="shared" si="357"/>
        <v>-49.375694313262066</v>
      </c>
      <c r="AM567" s="28">
        <f t="shared" si="358"/>
        <v>-89.805312193312261</v>
      </c>
      <c r="AN567" s="28">
        <f t="shared" si="359"/>
        <v>-33.257366952281465</v>
      </c>
      <c r="AO567" s="28">
        <f t="shared" si="360"/>
        <v>-89.811151923445649</v>
      </c>
      <c r="AP567">
        <f t="shared" si="341"/>
        <v>23.609121289162623</v>
      </c>
      <c r="AQ567">
        <f t="shared" si="342"/>
        <v>-26.020599913279625</v>
      </c>
      <c r="AR567" s="28">
        <f t="shared" si="361"/>
        <v>-37.605433552362136</v>
      </c>
      <c r="AS567" s="30">
        <f t="shared" si="362"/>
        <v>-181.41083166211078</v>
      </c>
      <c r="AT567" s="28">
        <f t="shared" si="363"/>
        <v>32.606788044683327</v>
      </c>
      <c r="AU567" s="28">
        <f t="shared" si="364"/>
        <v>88.657782326198827</v>
      </c>
      <c r="AV567" s="29">
        <f t="shared" si="365"/>
        <v>-7.4459557001533883</v>
      </c>
      <c r="AW567" s="28">
        <f t="shared" si="366"/>
        <v>-64.891832150097727</v>
      </c>
      <c r="AX567" s="31">
        <f t="shared" si="367"/>
        <v>25.16083234452994</v>
      </c>
      <c r="AY567" s="28">
        <f t="shared" si="368"/>
        <v>23.7659501761011</v>
      </c>
      <c r="AZ567" s="8">
        <f t="shared" si="369"/>
        <v>-12.444601207832196</v>
      </c>
      <c r="BA567" s="8">
        <f t="shared" si="370"/>
        <v>-157.64488148600969</v>
      </c>
      <c r="BB567" s="8">
        <f t="shared" si="371"/>
        <v>22.355118513990305</v>
      </c>
      <c r="BD567" s="32">
        <f t="shared" si="372"/>
        <v>-12</v>
      </c>
      <c r="BE567" s="32">
        <f t="shared" si="373"/>
        <v>-158</v>
      </c>
      <c r="BF567" s="32">
        <f t="shared" si="374"/>
        <v>22</v>
      </c>
    </row>
    <row r="568" spans="22:58" x14ac:dyDescent="0.2">
      <c r="V568" s="27">
        <v>6.6400000000000796</v>
      </c>
      <c r="W568" s="32">
        <f t="shared" si="344"/>
        <v>43651583.224024683</v>
      </c>
      <c r="X568">
        <f t="shared" si="343"/>
        <v>-2.0749887507672389</v>
      </c>
      <c r="Y568" s="28">
        <f t="shared" si="345"/>
        <v>-100.71750108604232</v>
      </c>
      <c r="Z568" s="28">
        <f t="shared" si="346"/>
        <v>-89.999472469495132</v>
      </c>
      <c r="AA568" s="28">
        <f t="shared" si="347"/>
        <v>69.877357655259914</v>
      </c>
      <c r="AB568" s="28">
        <f t="shared" si="348"/>
        <v>-89.981623840274381</v>
      </c>
      <c r="AC568" s="28">
        <f t="shared" si="349"/>
        <v>31.178388149646644</v>
      </c>
      <c r="AD568" s="28">
        <f t="shared" si="350"/>
        <v>88.417810777217952</v>
      </c>
      <c r="AE568" s="28">
        <f t="shared" si="351"/>
        <v>-1.7367440319029939</v>
      </c>
      <c r="AF568" s="28">
        <f t="shared" si="352"/>
        <v>-91.563285532551546</v>
      </c>
      <c r="AG568" s="28">
        <f t="shared" si="340"/>
        <v>92.110410468749379</v>
      </c>
      <c r="AH568" s="28">
        <f t="shared" si="353"/>
        <v>-156.02530222795059</v>
      </c>
      <c r="AI568" s="28">
        <f t="shared" si="354"/>
        <v>-89.999999094564501</v>
      </c>
      <c r="AJ568" s="28">
        <f t="shared" si="355"/>
        <v>80.033219118150654</v>
      </c>
      <c r="AK568" s="28">
        <f t="shared" si="356"/>
        <v>89.994292292916924</v>
      </c>
      <c r="AL568" s="29">
        <f t="shared" si="357"/>
        <v>-49.575692056430981</v>
      </c>
      <c r="AM568" s="28">
        <f t="shared" si="358"/>
        <v>-89.809743795882611</v>
      </c>
      <c r="AN568" s="28">
        <f t="shared" si="359"/>
        <v>-33.457364697481538</v>
      </c>
      <c r="AO568" s="28">
        <f t="shared" si="360"/>
        <v>-89.815450597530187</v>
      </c>
      <c r="AP568">
        <f t="shared" si="341"/>
        <v>23.609121289162623</v>
      </c>
      <c r="AQ568">
        <f t="shared" si="342"/>
        <v>-26.020599913279625</v>
      </c>
      <c r="AR568" s="28">
        <f t="shared" si="361"/>
        <v>-37.605587353501534</v>
      </c>
      <c r="AS568" s="30">
        <f t="shared" si="362"/>
        <v>-181.37873613008173</v>
      </c>
      <c r="AT568" s="28">
        <f t="shared" si="363"/>
        <v>32.80668079526896</v>
      </c>
      <c r="AU568" s="28">
        <f t="shared" si="364"/>
        <v>88.688324132490891</v>
      </c>
      <c r="AV568" s="29">
        <f t="shared" si="365"/>
        <v>-7.6106179830902416</v>
      </c>
      <c r="AW568" s="28">
        <f t="shared" si="366"/>
        <v>-65.395002500728864</v>
      </c>
      <c r="AX568" s="31">
        <f t="shared" si="367"/>
        <v>25.196062812178717</v>
      </c>
      <c r="AY568" s="28">
        <f t="shared" si="368"/>
        <v>23.293321631762026</v>
      </c>
      <c r="AZ568" s="8">
        <f t="shared" si="369"/>
        <v>-12.409524541322817</v>
      </c>
      <c r="BA568" s="8">
        <f t="shared" si="370"/>
        <v>-158.08541449831972</v>
      </c>
      <c r="BB568" s="8">
        <f t="shared" si="371"/>
        <v>21.914585501680278</v>
      </c>
      <c r="BD568" s="32">
        <f t="shared" si="372"/>
        <v>-12</v>
      </c>
      <c r="BE568" s="32">
        <f t="shared" si="373"/>
        <v>-158</v>
      </c>
      <c r="BF568" s="32">
        <f t="shared" si="374"/>
        <v>22</v>
      </c>
    </row>
    <row r="569" spans="22:58" x14ac:dyDescent="0.2">
      <c r="V569" s="27">
        <v>6.6500000000000803</v>
      </c>
      <c r="W569" s="32">
        <f t="shared" si="344"/>
        <v>44668359.215104662</v>
      </c>
      <c r="X569">
        <f t="shared" si="343"/>
        <v>-2.0749887507672389</v>
      </c>
      <c r="Y569" s="28">
        <f t="shared" si="345"/>
        <v>-100.91750108602575</v>
      </c>
      <c r="Z569" s="28">
        <f t="shared" si="346"/>
        <v>-89.999484477555455</v>
      </c>
      <c r="AA569" s="28">
        <f t="shared" si="347"/>
        <v>70.077357635153604</v>
      </c>
      <c r="AB569" s="28">
        <f t="shared" si="348"/>
        <v>-89.982042132710191</v>
      </c>
      <c r="AC569" s="28">
        <f t="shared" si="349"/>
        <v>31.37823913223788</v>
      </c>
      <c r="AD569" s="28">
        <f t="shared" si="350"/>
        <v>88.45380811466228</v>
      </c>
      <c r="AE569" s="28">
        <f t="shared" si="351"/>
        <v>-1.5368930694015006</v>
      </c>
      <c r="AF569" s="28">
        <f t="shared" si="352"/>
        <v>-91.527718495603352</v>
      </c>
      <c r="AG569" s="28">
        <f t="shared" si="340"/>
        <v>92.110410468749379</v>
      </c>
      <c r="AH569" s="28">
        <f t="shared" si="353"/>
        <v>-156.22530222795061</v>
      </c>
      <c r="AI569" s="28">
        <f t="shared" si="354"/>
        <v>-89.999999115174731</v>
      </c>
      <c r="AJ569" s="28">
        <f t="shared" si="355"/>
        <v>80.233219116210904</v>
      </c>
      <c r="AK569" s="28">
        <f t="shared" si="356"/>
        <v>89.994422216191282</v>
      </c>
      <c r="AL569" s="29">
        <f t="shared" si="357"/>
        <v>-49.775689901172967</v>
      </c>
      <c r="AM569" s="28">
        <f t="shared" si="358"/>
        <v>-89.81407452506248</v>
      </c>
      <c r="AN569" s="28">
        <f t="shared" si="359"/>
        <v>-33.657362544163291</v>
      </c>
      <c r="AO569" s="28">
        <f t="shared" si="360"/>
        <v>-89.819651424045929</v>
      </c>
      <c r="AP569">
        <f t="shared" si="341"/>
        <v>23.609121289162623</v>
      </c>
      <c r="AQ569">
        <f t="shared" si="342"/>
        <v>-26.020599913279625</v>
      </c>
      <c r="AR569" s="28">
        <f t="shared" si="361"/>
        <v>-37.605734237681794</v>
      </c>
      <c r="AS569" s="30">
        <f t="shared" si="362"/>
        <v>-181.34736991964928</v>
      </c>
      <c r="AT569" s="28">
        <f t="shared" si="363"/>
        <v>33.006578370400931</v>
      </c>
      <c r="AU569" s="28">
        <f t="shared" si="364"/>
        <v>88.718171442825906</v>
      </c>
      <c r="AV569" s="29">
        <f t="shared" si="365"/>
        <v>-7.7766001729167256</v>
      </c>
      <c r="AW569" s="28">
        <f t="shared" si="366"/>
        <v>-65.890661109171333</v>
      </c>
      <c r="AX569" s="31">
        <f t="shared" si="367"/>
        <v>25.229978197484204</v>
      </c>
      <c r="AY569" s="28">
        <f t="shared" si="368"/>
        <v>22.827510333654573</v>
      </c>
      <c r="AZ569" s="8">
        <f t="shared" si="369"/>
        <v>-12.37575604019759</v>
      </c>
      <c r="BA569" s="8">
        <f t="shared" si="370"/>
        <v>-158.51985958599471</v>
      </c>
      <c r="BB569" s="8">
        <f t="shared" si="371"/>
        <v>21.480140414005291</v>
      </c>
      <c r="BD569" s="32">
        <f t="shared" si="372"/>
        <v>-12</v>
      </c>
      <c r="BE569" s="32">
        <f t="shared" si="373"/>
        <v>-159</v>
      </c>
      <c r="BF569" s="32">
        <f t="shared" si="374"/>
        <v>21</v>
      </c>
    </row>
    <row r="570" spans="22:58" x14ac:dyDescent="0.2">
      <c r="V570" s="27">
        <v>6.6600000000000801</v>
      </c>
      <c r="W570" s="32">
        <f t="shared" si="344"/>
        <v>45708818.961495966</v>
      </c>
      <c r="X570">
        <f t="shared" si="343"/>
        <v>-2.0749887507672389</v>
      </c>
      <c r="Y570" s="28">
        <f t="shared" si="345"/>
        <v>-101.11750108600992</v>
      </c>
      <c r="Z570" s="28">
        <f t="shared" si="346"/>
        <v>-89.99949621227897</v>
      </c>
      <c r="AA570" s="28">
        <f t="shared" si="347"/>
        <v>70.277357615952212</v>
      </c>
      <c r="AB570" s="28">
        <f t="shared" si="348"/>
        <v>-89.982450903649564</v>
      </c>
      <c r="AC570" s="28">
        <f t="shared" si="349"/>
        <v>31.578096816943994</v>
      </c>
      <c r="AD570" s="28">
        <f t="shared" si="350"/>
        <v>88.488987232484249</v>
      </c>
      <c r="AE570" s="28">
        <f t="shared" si="351"/>
        <v>-1.3370354038809502</v>
      </c>
      <c r="AF570" s="28">
        <f t="shared" si="352"/>
        <v>-91.492959883444286</v>
      </c>
      <c r="AG570" s="28">
        <f t="shared" si="340"/>
        <v>92.110410468749379</v>
      </c>
      <c r="AH570" s="28">
        <f t="shared" si="353"/>
        <v>-156.42530222795062</v>
      </c>
      <c r="AI570" s="28">
        <f t="shared" si="354"/>
        <v>-89.999999135315804</v>
      </c>
      <c r="AJ570" s="28">
        <f t="shared" si="355"/>
        <v>80.433219114358451</v>
      </c>
      <c r="AK570" s="28">
        <f t="shared" si="356"/>
        <v>89.994549182050889</v>
      </c>
      <c r="AL570" s="29">
        <f t="shared" si="357"/>
        <v>-49.975687842916507</v>
      </c>
      <c r="AM570" s="28">
        <f t="shared" si="358"/>
        <v>-89.81830667686377</v>
      </c>
      <c r="AN570" s="28">
        <f t="shared" si="359"/>
        <v>-33.857360487759301</v>
      </c>
      <c r="AO570" s="28">
        <f t="shared" si="360"/>
        <v>-89.823756630128685</v>
      </c>
      <c r="AP570">
        <f t="shared" si="341"/>
        <v>23.609121289162623</v>
      </c>
      <c r="AQ570">
        <f t="shared" si="342"/>
        <v>-26.020599913279625</v>
      </c>
      <c r="AR570" s="28">
        <f t="shared" si="361"/>
        <v>-37.605874515757257</v>
      </c>
      <c r="AS570" s="30">
        <f t="shared" si="362"/>
        <v>-181.31671651357297</v>
      </c>
      <c r="AT570" s="28">
        <f t="shared" si="363"/>
        <v>33.20648055315629</v>
      </c>
      <c r="AU570" s="28">
        <f t="shared" si="364"/>
        <v>88.747340017807957</v>
      </c>
      <c r="AV570" s="29">
        <f t="shared" si="365"/>
        <v>-7.9438627720812249</v>
      </c>
      <c r="AW570" s="28">
        <f t="shared" si="366"/>
        <v>-66.378773969457683</v>
      </c>
      <c r="AX570" s="31">
        <f t="shared" si="367"/>
        <v>25.262617781075065</v>
      </c>
      <c r="AY570" s="28">
        <f t="shared" si="368"/>
        <v>22.368566048350274</v>
      </c>
      <c r="AZ570" s="8">
        <f t="shared" si="369"/>
        <v>-12.343256734682193</v>
      </c>
      <c r="BA570" s="8">
        <f t="shared" si="370"/>
        <v>-158.94815046522268</v>
      </c>
      <c r="BB570" s="8">
        <f t="shared" si="371"/>
        <v>21.051849534777318</v>
      </c>
      <c r="BD570" s="32">
        <f t="shared" si="372"/>
        <v>-12</v>
      </c>
      <c r="BE570" s="32">
        <f t="shared" si="373"/>
        <v>-159</v>
      </c>
      <c r="BF570" s="32">
        <f t="shared" si="374"/>
        <v>21</v>
      </c>
    </row>
    <row r="571" spans="22:58" x14ac:dyDescent="0.2">
      <c r="V571" s="27">
        <v>6.6700000000000799</v>
      </c>
      <c r="W571" s="32">
        <f t="shared" si="344"/>
        <v>46773514.128728472</v>
      </c>
      <c r="X571">
        <f t="shared" si="343"/>
        <v>-2.0749887507672389</v>
      </c>
      <c r="Y571" s="28">
        <f t="shared" si="345"/>
        <v>-101.31750108599479</v>
      </c>
      <c r="Z571" s="28">
        <f t="shared" si="346"/>
        <v>-89.999507679887543</v>
      </c>
      <c r="AA571" s="28">
        <f t="shared" si="347"/>
        <v>70.477357597615025</v>
      </c>
      <c r="AB571" s="28">
        <f t="shared" si="348"/>
        <v>-89.982850369828071</v>
      </c>
      <c r="AC571" s="28">
        <f t="shared" si="349"/>
        <v>31.777960902539878</v>
      </c>
      <c r="AD571" s="28">
        <f t="shared" si="350"/>
        <v>88.523366676960919</v>
      </c>
      <c r="AE571" s="28">
        <f t="shared" si="351"/>
        <v>-1.1371713366071212</v>
      </c>
      <c r="AF571" s="28">
        <f t="shared" si="352"/>
        <v>-91.45899137275471</v>
      </c>
      <c r="AG571" s="28">
        <f t="shared" si="340"/>
        <v>92.110410468749379</v>
      </c>
      <c r="AH571" s="28">
        <f t="shared" si="353"/>
        <v>-156.62530222795061</v>
      </c>
      <c r="AI571" s="28">
        <f t="shared" si="354"/>
        <v>-89.99999915499842</v>
      </c>
      <c r="AJ571" s="28">
        <f t="shared" si="355"/>
        <v>80.633219112589373</v>
      </c>
      <c r="AK571" s="28">
        <f t="shared" si="356"/>
        <v>89.994673257814767</v>
      </c>
      <c r="AL571" s="29">
        <f t="shared" si="357"/>
        <v>-50.175685877295948</v>
      </c>
      <c r="AM571" s="28">
        <f t="shared" si="358"/>
        <v>-89.822442495044527</v>
      </c>
      <c r="AN571" s="28">
        <f t="shared" si="359"/>
        <v>-34.057358523907808</v>
      </c>
      <c r="AO571" s="28">
        <f t="shared" si="360"/>
        <v>-89.82776839222818</v>
      </c>
      <c r="AP571">
        <f t="shared" si="341"/>
        <v>23.609121289162623</v>
      </c>
      <c r="AQ571">
        <f t="shared" si="342"/>
        <v>-26.020599913279625</v>
      </c>
      <c r="AR571" s="28">
        <f t="shared" si="361"/>
        <v>-37.606008484631936</v>
      </c>
      <c r="AS571" s="30">
        <f t="shared" si="362"/>
        <v>-181.28675976498289</v>
      </c>
      <c r="AT571" s="28">
        <f t="shared" si="363"/>
        <v>33.406387136356173</v>
      </c>
      <c r="AU571" s="28">
        <f t="shared" si="364"/>
        <v>88.775845262489881</v>
      </c>
      <c r="AV571" s="29">
        <f t="shared" si="365"/>
        <v>-8.1123667327272937</v>
      </c>
      <c r="AW571" s="28">
        <f t="shared" si="366"/>
        <v>-66.859316421895429</v>
      </c>
      <c r="AX571" s="31">
        <f t="shared" si="367"/>
        <v>25.294020403628878</v>
      </c>
      <c r="AY571" s="28">
        <f t="shared" si="368"/>
        <v>21.916528840594452</v>
      </c>
      <c r="AZ571" s="8">
        <f t="shared" si="369"/>
        <v>-12.311988081003058</v>
      </c>
      <c r="BA571" s="8">
        <f t="shared" si="370"/>
        <v>-159.37023092438844</v>
      </c>
      <c r="BB571" s="8">
        <f t="shared" si="371"/>
        <v>20.629769075611563</v>
      </c>
      <c r="BD571" s="32">
        <f t="shared" si="372"/>
        <v>-12</v>
      </c>
      <c r="BE571" s="32">
        <f t="shared" si="373"/>
        <v>-159</v>
      </c>
      <c r="BF571" s="32">
        <f t="shared" si="374"/>
        <v>21</v>
      </c>
    </row>
    <row r="572" spans="22:58" x14ac:dyDescent="0.2">
      <c r="V572" s="27">
        <v>6.6800000000000797</v>
      </c>
      <c r="W572" s="32">
        <f t="shared" si="344"/>
        <v>47863009.232272685</v>
      </c>
      <c r="X572">
        <f t="shared" si="343"/>
        <v>-2.0749887507672389</v>
      </c>
      <c r="Y572" s="28">
        <f t="shared" si="345"/>
        <v>-101.51750108598037</v>
      </c>
      <c r="Z572" s="28">
        <f t="shared" si="346"/>
        <v>-89.999518886461487</v>
      </c>
      <c r="AA572" s="28">
        <f t="shared" si="347"/>
        <v>70.677357580103134</v>
      </c>
      <c r="AB572" s="28">
        <f t="shared" si="348"/>
        <v>-89.983240743047844</v>
      </c>
      <c r="AC572" s="28">
        <f t="shared" si="349"/>
        <v>31.977831101320838</v>
      </c>
      <c r="AD572" s="28">
        <f t="shared" si="350"/>
        <v>88.556964577447872</v>
      </c>
      <c r="AE572" s="28">
        <f t="shared" si="351"/>
        <v>-0.93730115532363101</v>
      </c>
      <c r="AF572" s="28">
        <f t="shared" si="352"/>
        <v>-91.42579505206146</v>
      </c>
      <c r="AG572" s="28">
        <f t="shared" si="340"/>
        <v>92.110410468749379</v>
      </c>
      <c r="AH572" s="28">
        <f t="shared" si="353"/>
        <v>-156.8253022279506</v>
      </c>
      <c r="AI572" s="28">
        <f t="shared" si="354"/>
        <v>-89.999999174233011</v>
      </c>
      <c r="AJ572" s="28">
        <f t="shared" si="355"/>
        <v>80.833219110899904</v>
      </c>
      <c r="AK572" s="28">
        <f t="shared" si="356"/>
        <v>89.994794509269468</v>
      </c>
      <c r="AL572" s="29">
        <f t="shared" si="357"/>
        <v>-50.375684000142051</v>
      </c>
      <c r="AM572" s="28">
        <f t="shared" si="358"/>
        <v>-89.826484172297825</v>
      </c>
      <c r="AN572" s="28">
        <f t="shared" si="359"/>
        <v>-34.25735664844337</v>
      </c>
      <c r="AO572" s="28">
        <f t="shared" si="360"/>
        <v>-89.831688837261368</v>
      </c>
      <c r="AP572">
        <f t="shared" si="341"/>
        <v>23.609121289162623</v>
      </c>
      <c r="AQ572">
        <f t="shared" si="342"/>
        <v>-26.020599913279625</v>
      </c>
      <c r="AR572" s="28">
        <f t="shared" si="361"/>
        <v>-37.606136427884003</v>
      </c>
      <c r="AS572" s="30">
        <f t="shared" si="362"/>
        <v>-181.25748388932283</v>
      </c>
      <c r="AT572" s="28">
        <f t="shared" si="363"/>
        <v>33.606297922128846</v>
      </c>
      <c r="AU572" s="28">
        <f t="shared" si="364"/>
        <v>88.803702234253223</v>
      </c>
      <c r="AV572" s="29">
        <f t="shared" si="365"/>
        <v>-8.2820735099387939</v>
      </c>
      <c r="AW572" s="28">
        <f t="shared" si="366"/>
        <v>-67.332272775513474</v>
      </c>
      <c r="AX572" s="31">
        <f t="shared" si="367"/>
        <v>25.324224412190052</v>
      </c>
      <c r="AY572" s="28">
        <f t="shared" si="368"/>
        <v>21.471429458739749</v>
      </c>
      <c r="AZ572" s="8">
        <f t="shared" si="369"/>
        <v>-12.281912015693951</v>
      </c>
      <c r="BA572" s="8">
        <f t="shared" si="370"/>
        <v>-159.78605443058308</v>
      </c>
      <c r="BB572" s="8">
        <f t="shared" si="371"/>
        <v>20.213945569416921</v>
      </c>
      <c r="BD572" s="32">
        <f t="shared" si="372"/>
        <v>-12</v>
      </c>
      <c r="BE572" s="32">
        <f t="shared" si="373"/>
        <v>-160</v>
      </c>
      <c r="BF572" s="32">
        <f t="shared" si="374"/>
        <v>20</v>
      </c>
    </row>
    <row r="573" spans="22:58" x14ac:dyDescent="0.2">
      <c r="V573" s="27">
        <v>6.6900000000000803</v>
      </c>
      <c r="W573" s="32">
        <f t="shared" si="344"/>
        <v>48977881.936853759</v>
      </c>
      <c r="X573">
        <f t="shared" si="343"/>
        <v>-2.0749887507672389</v>
      </c>
      <c r="Y573" s="28">
        <f t="shared" si="345"/>
        <v>-101.7175010859666</v>
      </c>
      <c r="Z573" s="28">
        <f t="shared" si="346"/>
        <v>-89.999529837942646</v>
      </c>
      <c r="AA573" s="28">
        <f t="shared" si="347"/>
        <v>70.877357563379448</v>
      </c>
      <c r="AB573" s="28">
        <f t="shared" si="348"/>
        <v>-89.983622230289768</v>
      </c>
      <c r="AC573" s="28">
        <f t="shared" si="349"/>
        <v>32.177707138497411</v>
      </c>
      <c r="AD573" s="28">
        <f t="shared" si="350"/>
        <v>88.589798655520539</v>
      </c>
      <c r="AE573" s="28">
        <f t="shared" si="351"/>
        <v>-0.73742513485697714</v>
      </c>
      <c r="AF573" s="28">
        <f t="shared" si="352"/>
        <v>-91.393353412711875</v>
      </c>
      <c r="AG573" s="28">
        <f t="shared" si="340"/>
        <v>92.110410468749379</v>
      </c>
      <c r="AH573" s="28">
        <f t="shared" si="353"/>
        <v>-157.02530222795062</v>
      </c>
      <c r="AI573" s="28">
        <f t="shared" si="354"/>
        <v>-89.999999193029751</v>
      </c>
      <c r="AJ573" s="28">
        <f t="shared" si="355"/>
        <v>81.033219109286506</v>
      </c>
      <c r="AK573" s="28">
        <f t="shared" si="356"/>
        <v>89.994913000704159</v>
      </c>
      <c r="AL573" s="29">
        <f t="shared" si="357"/>
        <v>-50.575682207473271</v>
      </c>
      <c r="AM573" s="28">
        <f t="shared" si="358"/>
        <v>-89.830433851413432</v>
      </c>
      <c r="AN573" s="28">
        <f t="shared" si="359"/>
        <v>-34.457354857388005</v>
      </c>
      <c r="AO573" s="28">
        <f t="shared" si="360"/>
        <v>-89.835520043739024</v>
      </c>
      <c r="AP573">
        <f t="shared" si="341"/>
        <v>23.609121289162623</v>
      </c>
      <c r="AQ573">
        <f t="shared" si="342"/>
        <v>-26.020599913279625</v>
      </c>
      <c r="AR573" s="28">
        <f t="shared" si="361"/>
        <v>-37.606258616361984</v>
      </c>
      <c r="AS573" s="30">
        <f t="shared" si="362"/>
        <v>-181.22887345645091</v>
      </c>
      <c r="AT573" s="28">
        <f t="shared" si="363"/>
        <v>33.806212721492358</v>
      </c>
      <c r="AU573" s="28">
        <f t="shared" si="364"/>
        <v>88.830925650522857</v>
      </c>
      <c r="AV573" s="29">
        <f t="shared" si="365"/>
        <v>-8.4529451101706101</v>
      </c>
      <c r="AW573" s="28">
        <f t="shared" si="366"/>
        <v>-67.797635922958847</v>
      </c>
      <c r="AX573" s="31">
        <f t="shared" si="367"/>
        <v>25.353267611321748</v>
      </c>
      <c r="AY573" s="28">
        <f t="shared" si="368"/>
        <v>21.033289727564011</v>
      </c>
      <c r="AZ573" s="8">
        <f t="shared" si="369"/>
        <v>-12.252991005040236</v>
      </c>
      <c r="BA573" s="8">
        <f t="shared" si="370"/>
        <v>-160.1955837288869</v>
      </c>
      <c r="BB573" s="8">
        <f t="shared" si="371"/>
        <v>19.804416271113098</v>
      </c>
      <c r="BD573" s="32">
        <f t="shared" si="372"/>
        <v>-12</v>
      </c>
      <c r="BE573" s="32">
        <f t="shared" si="373"/>
        <v>-160</v>
      </c>
      <c r="BF573" s="32">
        <f t="shared" si="374"/>
        <v>20</v>
      </c>
    </row>
    <row r="574" spans="22:58" x14ac:dyDescent="0.2">
      <c r="V574" s="27">
        <v>6.7000000000000801</v>
      </c>
      <c r="W574" s="32">
        <f t="shared" si="344"/>
        <v>50118723.362736568</v>
      </c>
      <c r="X574">
        <f t="shared" si="343"/>
        <v>-2.0749887507672389</v>
      </c>
      <c r="Y574" s="28">
        <f t="shared" si="345"/>
        <v>-101.91750108595345</v>
      </c>
      <c r="Z574" s="28">
        <f t="shared" si="346"/>
        <v>-89.999540540137673</v>
      </c>
      <c r="AA574" s="28">
        <f t="shared" si="347"/>
        <v>71.077357547408425</v>
      </c>
      <c r="AB574" s="28">
        <f t="shared" si="348"/>
        <v>-89.983995033823291</v>
      </c>
      <c r="AC574" s="28">
        <f t="shared" si="349"/>
        <v>32.377588751616948</v>
      </c>
      <c r="AD574" s="28">
        <f t="shared" si="350"/>
        <v>88.621886233930354</v>
      </c>
      <c r="AE574" s="28">
        <f t="shared" si="351"/>
        <v>-0.53754353769530638</v>
      </c>
      <c r="AF574" s="28">
        <f t="shared" si="352"/>
        <v>-91.361649340030624</v>
      </c>
      <c r="AG574" s="28">
        <f t="shared" si="340"/>
        <v>92.110410468749379</v>
      </c>
      <c r="AH574" s="28">
        <f t="shared" si="353"/>
        <v>-157.22530222795061</v>
      </c>
      <c r="AI574" s="28">
        <f t="shared" si="354"/>
        <v>-89.999999211398645</v>
      </c>
      <c r="AJ574" s="28">
        <f t="shared" si="355"/>
        <v>81.233219107745711</v>
      </c>
      <c r="AK574" s="28">
        <f t="shared" si="356"/>
        <v>89.995028794944531</v>
      </c>
      <c r="AL574" s="29">
        <f t="shared" si="357"/>
        <v>-50.775680495487158</v>
      </c>
      <c r="AM574" s="28">
        <f t="shared" si="358"/>
        <v>-89.83429362641327</v>
      </c>
      <c r="AN574" s="28">
        <f t="shared" si="359"/>
        <v>-34.657353146942675</v>
      </c>
      <c r="AO574" s="28">
        <f t="shared" si="360"/>
        <v>-89.839264042867384</v>
      </c>
      <c r="AP574">
        <f t="shared" si="341"/>
        <v>23.609121289162623</v>
      </c>
      <c r="AQ574">
        <f t="shared" si="342"/>
        <v>-26.020599913279625</v>
      </c>
      <c r="AR574" s="28">
        <f t="shared" si="361"/>
        <v>-37.606375308754984</v>
      </c>
      <c r="AS574" s="30">
        <f t="shared" si="362"/>
        <v>-181.20091338289802</v>
      </c>
      <c r="AT574" s="28">
        <f t="shared" si="363"/>
        <v>34.006131353955816</v>
      </c>
      <c r="AU574" s="28">
        <f t="shared" si="364"/>
        <v>88.857529896319363</v>
      </c>
      <c r="AV574" s="29">
        <f t="shared" si="365"/>
        <v>-8.6249441349717859</v>
      </c>
      <c r="AW574" s="28">
        <f t="shared" si="366"/>
        <v>-68.255406950231361</v>
      </c>
      <c r="AX574" s="31">
        <f t="shared" si="367"/>
        <v>25.381187218984032</v>
      </c>
      <c r="AY574" s="28">
        <f t="shared" si="368"/>
        <v>20.602122946088002</v>
      </c>
      <c r="AZ574" s="8">
        <f t="shared" si="369"/>
        <v>-12.225188089770953</v>
      </c>
      <c r="BA574" s="8">
        <f t="shared" si="370"/>
        <v>-160.59879043681002</v>
      </c>
      <c r="BB574" s="8">
        <f t="shared" si="371"/>
        <v>19.40120956318998</v>
      </c>
      <c r="BD574" s="32">
        <f t="shared" si="372"/>
        <v>-12</v>
      </c>
      <c r="BE574" s="32">
        <f t="shared" si="373"/>
        <v>-161</v>
      </c>
      <c r="BF574" s="32">
        <f t="shared" si="374"/>
        <v>19</v>
      </c>
    </row>
    <row r="575" spans="22:58" x14ac:dyDescent="0.2">
      <c r="V575" s="27">
        <v>6.7100000000000799</v>
      </c>
      <c r="W575" s="32">
        <f t="shared" si="344"/>
        <v>51286138.399145961</v>
      </c>
      <c r="X575">
        <f t="shared" si="343"/>
        <v>-2.0749887507672389</v>
      </c>
      <c r="Y575" s="28">
        <f t="shared" si="345"/>
        <v>-102.11750108594086</v>
      </c>
      <c r="Z575" s="28">
        <f t="shared" si="346"/>
        <v>-89.999550998721006</v>
      </c>
      <c r="AA575" s="28">
        <f t="shared" si="347"/>
        <v>71.277357532156202</v>
      </c>
      <c r="AB575" s="28">
        <f t="shared" si="348"/>
        <v>-89.984359351313671</v>
      </c>
      <c r="AC575" s="28">
        <f t="shared" si="349"/>
        <v>32.577475690011156</v>
      </c>
      <c r="AD575" s="28">
        <f t="shared" si="350"/>
        <v>88.653244245378929</v>
      </c>
      <c r="AE575" s="28">
        <f t="shared" si="351"/>
        <v>-0.33765661454073381</v>
      </c>
      <c r="AF575" s="28">
        <f t="shared" si="352"/>
        <v>-91.330666104655748</v>
      </c>
      <c r="AG575" s="28">
        <f t="shared" si="340"/>
        <v>92.110410468749379</v>
      </c>
      <c r="AH575" s="28">
        <f t="shared" si="353"/>
        <v>-157.42530222795062</v>
      </c>
      <c r="AI575" s="28">
        <f t="shared" si="354"/>
        <v>-89.999999229349399</v>
      </c>
      <c r="AJ575" s="28">
        <f t="shared" si="355"/>
        <v>81.433219106274237</v>
      </c>
      <c r="AK575" s="28">
        <f t="shared" si="356"/>
        <v>89.995141953386252</v>
      </c>
      <c r="AL575" s="29">
        <f t="shared" si="357"/>
        <v>-50.975678860552478</v>
      </c>
      <c r="AM575" s="28">
        <f t="shared" si="358"/>
        <v>-89.838065543660932</v>
      </c>
      <c r="AN575" s="28">
        <f t="shared" si="359"/>
        <v>-34.857351513479486</v>
      </c>
      <c r="AO575" s="28">
        <f t="shared" si="360"/>
        <v>-89.842922819624079</v>
      </c>
      <c r="AP575">
        <f t="shared" si="341"/>
        <v>23.609121289162623</v>
      </c>
      <c r="AQ575">
        <f t="shared" si="342"/>
        <v>-26.020599913279625</v>
      </c>
      <c r="AR575" s="28">
        <f t="shared" si="361"/>
        <v>-37.606486752137222</v>
      </c>
      <c r="AS575" s="30">
        <f t="shared" si="362"/>
        <v>-181.17358892427984</v>
      </c>
      <c r="AT575" s="28">
        <f t="shared" si="363"/>
        <v>34.206053647138546</v>
      </c>
      <c r="AU575" s="28">
        <f t="shared" si="364"/>
        <v>88.883529031651847</v>
      </c>
      <c r="AV575" s="29">
        <f t="shared" si="365"/>
        <v>-8.7980338201310868</v>
      </c>
      <c r="AW575" s="28">
        <f t="shared" si="366"/>
        <v>-68.705594743483786</v>
      </c>
      <c r="AX575" s="31">
        <f t="shared" si="367"/>
        <v>25.408019827007458</v>
      </c>
      <c r="AY575" s="28">
        <f t="shared" si="368"/>
        <v>20.177934288168061</v>
      </c>
      <c r="AZ575" s="8">
        <f t="shared" si="369"/>
        <v>-12.198466925129765</v>
      </c>
      <c r="BA575" s="8">
        <f t="shared" si="370"/>
        <v>-160.99565463611179</v>
      </c>
      <c r="BB575" s="8">
        <f t="shared" si="371"/>
        <v>19.004345363888206</v>
      </c>
      <c r="BD575" s="32">
        <f t="shared" si="372"/>
        <v>-12</v>
      </c>
      <c r="BE575" s="32">
        <f t="shared" si="373"/>
        <v>-161</v>
      </c>
      <c r="BF575" s="32">
        <f t="shared" si="374"/>
        <v>19</v>
      </c>
    </row>
    <row r="576" spans="22:58" x14ac:dyDescent="0.2">
      <c r="V576" s="27">
        <v>6.7200000000000797</v>
      </c>
      <c r="W576" s="32">
        <f t="shared" si="344"/>
        <v>52480746.024986945</v>
      </c>
      <c r="X576">
        <f t="shared" si="343"/>
        <v>-2.0749887507672389</v>
      </c>
      <c r="Y576" s="28">
        <f t="shared" si="345"/>
        <v>-102.31750108592885</v>
      </c>
      <c r="Z576" s="28">
        <f t="shared" si="346"/>
        <v>-89.999561219237904</v>
      </c>
      <c r="AA576" s="28">
        <f t="shared" si="347"/>
        <v>71.477357517590463</v>
      </c>
      <c r="AB576" s="28">
        <f t="shared" si="348"/>
        <v>-89.98471537592674</v>
      </c>
      <c r="AC576" s="28">
        <f t="shared" si="349"/>
        <v>32.777367714268152</v>
      </c>
      <c r="AD576" s="28">
        <f t="shared" si="350"/>
        <v>88.683889241112666</v>
      </c>
      <c r="AE576" s="28">
        <f t="shared" si="351"/>
        <v>-0.13776460483747144</v>
      </c>
      <c r="AF576" s="28">
        <f t="shared" si="352"/>
        <v>-91.300387354051992</v>
      </c>
      <c r="AG576" s="28">
        <f t="shared" si="340"/>
        <v>92.110410468749379</v>
      </c>
      <c r="AH576" s="28">
        <f t="shared" si="353"/>
        <v>-157.62530222795061</v>
      </c>
      <c r="AI576" s="28">
        <f t="shared" si="354"/>
        <v>-89.999999246891562</v>
      </c>
      <c r="AJ576" s="28">
        <f t="shared" si="355"/>
        <v>81.633219104869013</v>
      </c>
      <c r="AK576" s="28">
        <f t="shared" si="356"/>
        <v>89.995252536027394</v>
      </c>
      <c r="AL576" s="29">
        <f t="shared" si="357"/>
        <v>-51.175677299201404</v>
      </c>
      <c r="AM576" s="28">
        <f t="shared" si="358"/>
        <v>-89.841751602946019</v>
      </c>
      <c r="AN576" s="28">
        <f t="shared" si="359"/>
        <v>-35.057349953533624</v>
      </c>
      <c r="AO576" s="28">
        <f t="shared" si="360"/>
        <v>-89.846498313810187</v>
      </c>
      <c r="AP576">
        <f t="shared" si="341"/>
        <v>23.609121289162623</v>
      </c>
      <c r="AQ576">
        <f t="shared" si="342"/>
        <v>-26.020599913279625</v>
      </c>
      <c r="AR576" s="28">
        <f t="shared" si="361"/>
        <v>-37.606593182488098</v>
      </c>
      <c r="AS576" s="30">
        <f t="shared" si="362"/>
        <v>-181.14688566786219</v>
      </c>
      <c r="AT576" s="28">
        <f t="shared" si="363"/>
        <v>34.405979436406241</v>
      </c>
      <c r="AU576" s="28">
        <f t="shared" si="364"/>
        <v>88.908936798754098</v>
      </c>
      <c r="AV576" s="29">
        <f t="shared" si="365"/>
        <v>-8.9721780703939782</v>
      </c>
      <c r="AW576" s="28">
        <f t="shared" si="366"/>
        <v>-69.148215594948041</v>
      </c>
      <c r="AX576" s="31">
        <f t="shared" si="367"/>
        <v>25.433801366012261</v>
      </c>
      <c r="AY576" s="28">
        <f t="shared" si="368"/>
        <v>19.760721203806057</v>
      </c>
      <c r="AZ576" s="8">
        <f t="shared" si="369"/>
        <v>-12.172791816475836</v>
      </c>
      <c r="BA576" s="8">
        <f t="shared" si="370"/>
        <v>-161.38616446405615</v>
      </c>
      <c r="BB576" s="8">
        <f t="shared" si="371"/>
        <v>18.613835535943849</v>
      </c>
      <c r="BD576" s="32">
        <f t="shared" si="372"/>
        <v>-12</v>
      </c>
      <c r="BE576" s="32">
        <f t="shared" si="373"/>
        <v>-161</v>
      </c>
      <c r="BF576" s="32">
        <f t="shared" si="374"/>
        <v>19</v>
      </c>
    </row>
    <row r="577" spans="22:58" x14ac:dyDescent="0.2">
      <c r="V577" s="27">
        <v>6.7300000000000804</v>
      </c>
      <c r="W577" s="32">
        <f t="shared" si="344"/>
        <v>53703179.637035273</v>
      </c>
      <c r="X577">
        <f t="shared" si="343"/>
        <v>-2.0749887507672389</v>
      </c>
      <c r="Y577" s="28">
        <f t="shared" si="345"/>
        <v>-102.51750108591742</v>
      </c>
      <c r="Z577" s="28">
        <f t="shared" si="346"/>
        <v>-89.999571207107437</v>
      </c>
      <c r="AA577" s="28">
        <f t="shared" si="347"/>
        <v>71.677357503680298</v>
      </c>
      <c r="AB577" s="28">
        <f t="shared" si="348"/>
        <v>-89.985063296431349</v>
      </c>
      <c r="AC577" s="28">
        <f t="shared" si="349"/>
        <v>32.977264595728066</v>
      </c>
      <c r="AD577" s="28">
        <f t="shared" si="350"/>
        <v>88.713837399340562</v>
      </c>
      <c r="AE577" s="28">
        <f t="shared" si="351"/>
        <v>6.2132262723714859E-2</v>
      </c>
      <c r="AF577" s="28">
        <f t="shared" si="352"/>
        <v>-91.270797104198223</v>
      </c>
      <c r="AG577" s="28">
        <f t="shared" si="340"/>
        <v>92.110410468749379</v>
      </c>
      <c r="AH577" s="28">
        <f t="shared" si="353"/>
        <v>-157.82530222795063</v>
      </c>
      <c r="AI577" s="28">
        <f t="shared" si="354"/>
        <v>-89.999999264034386</v>
      </c>
      <c r="AJ577" s="28">
        <f t="shared" si="355"/>
        <v>81.833219103527043</v>
      </c>
      <c r="AK577" s="28">
        <f t="shared" si="356"/>
        <v>89.995360601500337</v>
      </c>
      <c r="AL577" s="29">
        <f t="shared" si="357"/>
        <v>-51.375675808122203</v>
      </c>
      <c r="AM577" s="28">
        <f t="shared" si="358"/>
        <v>-89.845353758543808</v>
      </c>
      <c r="AN577" s="28">
        <f t="shared" si="359"/>
        <v>-35.257348463796411</v>
      </c>
      <c r="AO577" s="28">
        <f t="shared" si="360"/>
        <v>-89.849992421077857</v>
      </c>
      <c r="AP577">
        <f t="shared" si="341"/>
        <v>23.609121289162623</v>
      </c>
      <c r="AQ577">
        <f t="shared" si="342"/>
        <v>-26.020599913279625</v>
      </c>
      <c r="AR577" s="28">
        <f t="shared" si="361"/>
        <v>-37.606694825189699</v>
      </c>
      <c r="AS577" s="30">
        <f t="shared" si="362"/>
        <v>-181.12078952527608</v>
      </c>
      <c r="AT577" s="28">
        <f t="shared" si="363"/>
        <v>34.605908564523304</v>
      </c>
      <c r="AU577" s="28">
        <f t="shared" si="364"/>
        <v>88.933766629166684</v>
      </c>
      <c r="AV577" s="29">
        <f t="shared" si="365"/>
        <v>-9.1473414899164283</v>
      </c>
      <c r="AW577" s="28">
        <f t="shared" si="366"/>
        <v>-69.58329280988103</v>
      </c>
      <c r="AX577" s="31">
        <f t="shared" si="367"/>
        <v>25.458567074606876</v>
      </c>
      <c r="AY577" s="28">
        <f t="shared" si="368"/>
        <v>19.350473819285654</v>
      </c>
      <c r="AZ577" s="8">
        <f t="shared" si="369"/>
        <v>-12.148127750582823</v>
      </c>
      <c r="BA577" s="8">
        <f t="shared" si="370"/>
        <v>-161.77031570599041</v>
      </c>
      <c r="BB577" s="8">
        <f t="shared" si="371"/>
        <v>18.229684294009587</v>
      </c>
      <c r="BD577" s="32">
        <f t="shared" si="372"/>
        <v>-12</v>
      </c>
      <c r="BE577" s="32">
        <f t="shared" si="373"/>
        <v>-162</v>
      </c>
      <c r="BF577" s="32">
        <f t="shared" si="374"/>
        <v>18</v>
      </c>
    </row>
    <row r="578" spans="22:58" x14ac:dyDescent="0.2">
      <c r="V578" s="27">
        <v>6.7400000000000801</v>
      </c>
      <c r="W578" s="32">
        <f t="shared" si="344"/>
        <v>54954087.385772683</v>
      </c>
      <c r="X578">
        <f t="shared" si="343"/>
        <v>-2.0749887507672389</v>
      </c>
      <c r="Y578" s="28">
        <f t="shared" si="345"/>
        <v>-102.71750108590645</v>
      </c>
      <c r="Z578" s="28">
        <f t="shared" si="346"/>
        <v>-89.999580967625306</v>
      </c>
      <c r="AA578" s="28">
        <f t="shared" si="347"/>
        <v>71.877357490396193</v>
      </c>
      <c r="AB578" s="28">
        <f t="shared" si="348"/>
        <v>-89.985403297299442</v>
      </c>
      <c r="AC578" s="28">
        <f t="shared" si="349"/>
        <v>33.177166116001104</v>
      </c>
      <c r="AD578" s="28">
        <f t="shared" si="350"/>
        <v>88.74310453347816</v>
      </c>
      <c r="AE578" s="28">
        <f t="shared" si="351"/>
        <v>0.26203376972361525</v>
      </c>
      <c r="AF578" s="28">
        <f t="shared" si="352"/>
        <v>-91.241879731446588</v>
      </c>
      <c r="AG578" s="28">
        <f t="shared" si="340"/>
        <v>92.110410468749379</v>
      </c>
      <c r="AH578" s="28">
        <f t="shared" si="353"/>
        <v>-158.02530222795062</v>
      </c>
      <c r="AI578" s="28">
        <f t="shared" si="354"/>
        <v>-89.999999280787023</v>
      </c>
      <c r="AJ578" s="28">
        <f t="shared" si="355"/>
        <v>82.033219102245468</v>
      </c>
      <c r="AK578" s="28">
        <f t="shared" si="356"/>
        <v>89.995466207102851</v>
      </c>
      <c r="AL578" s="29">
        <f t="shared" si="357"/>
        <v>-51.575674384152137</v>
      </c>
      <c r="AM578" s="28">
        <f t="shared" si="358"/>
        <v>-89.848873920250952</v>
      </c>
      <c r="AN578" s="28">
        <f t="shared" si="359"/>
        <v>-35.457347041107909</v>
      </c>
      <c r="AO578" s="28">
        <f t="shared" si="360"/>
        <v>-89.853406993935124</v>
      </c>
      <c r="AP578">
        <f t="shared" si="341"/>
        <v>23.609121289162623</v>
      </c>
      <c r="AQ578">
        <f t="shared" si="342"/>
        <v>-26.020599913279625</v>
      </c>
      <c r="AR578" s="28">
        <f t="shared" si="361"/>
        <v>-37.606791895501296</v>
      </c>
      <c r="AS578" s="30">
        <f t="shared" si="362"/>
        <v>-181.0952867253817</v>
      </c>
      <c r="AT578" s="28">
        <f t="shared" si="363"/>
        <v>34.80584088132089</v>
      </c>
      <c r="AU578" s="28">
        <f t="shared" si="364"/>
        <v>88.958031650668033</v>
      </c>
      <c r="AV578" s="29">
        <f t="shared" si="365"/>
        <v>-9.3234894086342877</v>
      </c>
      <c r="AW578" s="28">
        <f t="shared" si="366"/>
        <v>-70.010856316255627</v>
      </c>
      <c r="AX578" s="31">
        <f t="shared" si="367"/>
        <v>25.482351472686602</v>
      </c>
      <c r="AY578" s="28">
        <f t="shared" si="368"/>
        <v>18.947175334412407</v>
      </c>
      <c r="AZ578" s="8">
        <f t="shared" si="369"/>
        <v>-12.124440422814693</v>
      </c>
      <c r="BA578" s="8">
        <f t="shared" si="370"/>
        <v>-162.14811139096929</v>
      </c>
      <c r="BB578" s="8">
        <f t="shared" si="371"/>
        <v>17.851888609030709</v>
      </c>
      <c r="BD578" s="32">
        <f t="shared" si="372"/>
        <v>-12</v>
      </c>
      <c r="BE578" s="32">
        <f t="shared" si="373"/>
        <v>-162</v>
      </c>
      <c r="BF578" s="32">
        <f t="shared" si="374"/>
        <v>18</v>
      </c>
    </row>
    <row r="579" spans="22:58" x14ac:dyDescent="0.2">
      <c r="V579" s="27">
        <v>6.7500000000000799</v>
      </c>
      <c r="W579" s="32">
        <f t="shared" si="344"/>
        <v>56234132.519045368</v>
      </c>
      <c r="X579">
        <f t="shared" si="343"/>
        <v>-2.0749887507672389</v>
      </c>
      <c r="Y579" s="28">
        <f t="shared" si="345"/>
        <v>-102.91750108589599</v>
      </c>
      <c r="Z579" s="28">
        <f t="shared" si="346"/>
        <v>-89.999590505966665</v>
      </c>
      <c r="AA579" s="28">
        <f t="shared" si="347"/>
        <v>72.077357477709953</v>
      </c>
      <c r="AB579" s="28">
        <f t="shared" si="348"/>
        <v>-89.985735558803896</v>
      </c>
      <c r="AC579" s="28">
        <f t="shared" si="349"/>
        <v>33.377072066507331</v>
      </c>
      <c r="AD579" s="28">
        <f t="shared" si="350"/>
        <v>88.771706100220229</v>
      </c>
      <c r="AE579" s="28">
        <f t="shared" si="351"/>
        <v>0.461939707554059</v>
      </c>
      <c r="AF579" s="28">
        <f t="shared" si="352"/>
        <v>-91.213619964550332</v>
      </c>
      <c r="AG579" s="28">
        <f t="shared" si="340"/>
        <v>92.110410468749379</v>
      </c>
      <c r="AH579" s="28">
        <f t="shared" si="353"/>
        <v>-158.22530222795061</v>
      </c>
      <c r="AI579" s="28">
        <f t="shared" si="354"/>
        <v>-89.999999297158297</v>
      </c>
      <c r="AJ579" s="28">
        <f t="shared" si="355"/>
        <v>82.233219101021561</v>
      </c>
      <c r="AK579" s="28">
        <f t="shared" si="356"/>
        <v>89.995569408828388</v>
      </c>
      <c r="AL579" s="29">
        <f t="shared" si="357"/>
        <v>-51.77567302427083</v>
      </c>
      <c r="AM579" s="28">
        <f t="shared" si="358"/>
        <v>-89.852313954397388</v>
      </c>
      <c r="AN579" s="28">
        <f t="shared" si="359"/>
        <v>-35.657345682450497</v>
      </c>
      <c r="AO579" s="28">
        <f t="shared" si="360"/>
        <v>-89.856743842727298</v>
      </c>
      <c r="AP579">
        <f t="shared" si="341"/>
        <v>23.609121289162623</v>
      </c>
      <c r="AQ579">
        <f t="shared" si="342"/>
        <v>-26.020599913279625</v>
      </c>
      <c r="AR579" s="28">
        <f t="shared" si="361"/>
        <v>-37.606884599013441</v>
      </c>
      <c r="AS579" s="30">
        <f t="shared" si="362"/>
        <v>-181.07036380727763</v>
      </c>
      <c r="AT579" s="28">
        <f t="shared" si="363"/>
        <v>35.005776243379685</v>
      </c>
      <c r="AU579" s="28">
        <f t="shared" si="364"/>
        <v>88.981744694057127</v>
      </c>
      <c r="AV579" s="29">
        <f t="shared" si="365"/>
        <v>-9.5005879047373458</v>
      </c>
      <c r="AW579" s="28">
        <f t="shared" si="366"/>
        <v>-70.430942278756149</v>
      </c>
      <c r="AX579" s="31">
        <f t="shared" si="367"/>
        <v>25.505188338642341</v>
      </c>
      <c r="AY579" s="28">
        <f t="shared" si="368"/>
        <v>18.550802415300979</v>
      </c>
      <c r="AZ579" s="8">
        <f t="shared" si="369"/>
        <v>-12.101696260371099</v>
      </c>
      <c r="BA579" s="8">
        <f t="shared" si="370"/>
        <v>-162.51956139197665</v>
      </c>
      <c r="BB579" s="8">
        <f t="shared" si="371"/>
        <v>17.480438608023348</v>
      </c>
      <c r="BD579" s="32">
        <f t="shared" si="372"/>
        <v>-12</v>
      </c>
      <c r="BE579" s="32">
        <f t="shared" si="373"/>
        <v>-163</v>
      </c>
      <c r="BF579" s="32">
        <f t="shared" si="374"/>
        <v>17</v>
      </c>
    </row>
    <row r="580" spans="22:58" x14ac:dyDescent="0.2">
      <c r="V580" s="27">
        <v>6.7600000000000797</v>
      </c>
      <c r="W580" s="32">
        <f t="shared" si="344"/>
        <v>57543993.733726382</v>
      </c>
      <c r="X580">
        <f t="shared" si="343"/>
        <v>-2.0749887507672389</v>
      </c>
      <c r="Y580" s="28">
        <f t="shared" si="345"/>
        <v>-103.117501085886</v>
      </c>
      <c r="Z580" s="28">
        <f t="shared" si="346"/>
        <v>-89.999599827188874</v>
      </c>
      <c r="AA580" s="28">
        <f t="shared" si="347"/>
        <v>72.27735746559469</v>
      </c>
      <c r="AB580" s="28">
        <f t="shared" si="348"/>
        <v>-89.986060257114076</v>
      </c>
      <c r="AC580" s="28">
        <f t="shared" si="349"/>
        <v>33.576982248036757</v>
      </c>
      <c r="AD580" s="28">
        <f t="shared" si="350"/>
        <v>88.79965720744508</v>
      </c>
      <c r="AE580" s="28">
        <f t="shared" si="351"/>
        <v>0.66184987697820929</v>
      </c>
      <c r="AF580" s="28">
        <f t="shared" si="352"/>
        <v>-91.186002876857856</v>
      </c>
      <c r="AG580" s="28">
        <f t="shared" ref="AG580:AG643" si="375">DC_gain_comp</f>
        <v>92.110410468749379</v>
      </c>
      <c r="AH580" s="28">
        <f t="shared" si="353"/>
        <v>-158.4253022279506</v>
      </c>
      <c r="AI580" s="28">
        <f t="shared" si="354"/>
        <v>-89.999999313156934</v>
      </c>
      <c r="AJ580" s="28">
        <f t="shared" si="355"/>
        <v>82.433219099852749</v>
      </c>
      <c r="AK580" s="28">
        <f t="shared" si="356"/>
        <v>89.995670261395858</v>
      </c>
      <c r="AL580" s="29">
        <f t="shared" si="357"/>
        <v>-51.975671725593877</v>
      </c>
      <c r="AM580" s="28">
        <f t="shared" si="358"/>
        <v>-89.855675684835504</v>
      </c>
      <c r="AN580" s="28">
        <f t="shared" si="359"/>
        <v>-35.857344384942344</v>
      </c>
      <c r="AO580" s="28">
        <f t="shared" si="360"/>
        <v>-89.860004736596579</v>
      </c>
      <c r="AP580">
        <f t="shared" ref="AP580:AP643" si="376">-20*LOG(GmPS*Rsns)</f>
        <v>23.609121289162623</v>
      </c>
      <c r="AQ580">
        <f t="shared" ref="AQ580:AQ643" si="377">20*LOG(Vref/Vout)</f>
        <v>-26.020599913279625</v>
      </c>
      <c r="AR580" s="28">
        <f t="shared" si="361"/>
        <v>-37.606973132081137</v>
      </c>
      <c r="AS580" s="30">
        <f t="shared" si="362"/>
        <v>-181.04600761345444</v>
      </c>
      <c r="AT580" s="28">
        <f t="shared" si="363"/>
        <v>35.205714513726988</v>
      </c>
      <c r="AU580" s="28">
        <f t="shared" si="364"/>
        <v>89.00491829979056</v>
      </c>
      <c r="AV580" s="29">
        <f t="shared" si="365"/>
        <v>-9.6786038234448348</v>
      </c>
      <c r="AW580" s="28">
        <f t="shared" si="366"/>
        <v>-70.843592718474625</v>
      </c>
      <c r="AX580" s="31">
        <f t="shared" si="367"/>
        <v>25.527110690282154</v>
      </c>
      <c r="AY580" s="28">
        <f t="shared" si="368"/>
        <v>18.161325581315936</v>
      </c>
      <c r="AZ580" s="8">
        <f t="shared" si="369"/>
        <v>-12.079862441798983</v>
      </c>
      <c r="BA580" s="8">
        <f t="shared" si="370"/>
        <v>-162.8846820321385</v>
      </c>
      <c r="BB580" s="8">
        <f t="shared" si="371"/>
        <v>17.1153179678615</v>
      </c>
      <c r="BD580" s="32">
        <f t="shared" si="372"/>
        <v>-12</v>
      </c>
      <c r="BE580" s="32">
        <f t="shared" si="373"/>
        <v>-163</v>
      </c>
      <c r="BF580" s="32">
        <f t="shared" si="374"/>
        <v>17</v>
      </c>
    </row>
    <row r="581" spans="22:58" x14ac:dyDescent="0.2">
      <c r="V581" s="27">
        <v>6.7700000000000804</v>
      </c>
      <c r="W581" s="32">
        <f t="shared" si="344"/>
        <v>58884365.535569832</v>
      </c>
      <c r="X581">
        <f t="shared" ref="X581:X644" si="378">DC_gain_power</f>
        <v>-2.0749887507672389</v>
      </c>
      <c r="Y581" s="28">
        <f t="shared" si="345"/>
        <v>-103.31750108587649</v>
      </c>
      <c r="Z581" s="28">
        <f t="shared" si="346"/>
        <v>-89.999608936234139</v>
      </c>
      <c r="AA581" s="28">
        <f t="shared" si="347"/>
        <v>72.477357454024713</v>
      </c>
      <c r="AB581" s="28">
        <f t="shared" si="348"/>
        <v>-89.98637756438923</v>
      </c>
      <c r="AC581" s="28">
        <f t="shared" si="349"/>
        <v>33.77689647032917</v>
      </c>
      <c r="AD581" s="28">
        <f t="shared" si="350"/>
        <v>88.826972621953246</v>
      </c>
      <c r="AE581" s="28">
        <f t="shared" si="351"/>
        <v>0.86176408771016355</v>
      </c>
      <c r="AF581" s="28">
        <f t="shared" si="352"/>
        <v>-91.159013878670123</v>
      </c>
      <c r="AG581" s="28">
        <f t="shared" si="375"/>
        <v>92.110410468749379</v>
      </c>
      <c r="AH581" s="28">
        <f t="shared" si="353"/>
        <v>-158.62530222795061</v>
      </c>
      <c r="AI581" s="28">
        <f t="shared" si="354"/>
        <v>-89.99999932879139</v>
      </c>
      <c r="AJ581" s="28">
        <f t="shared" si="355"/>
        <v>82.633219098736532</v>
      </c>
      <c r="AK581" s="28">
        <f t="shared" si="356"/>
        <v>89.995768818278663</v>
      </c>
      <c r="AL581" s="29">
        <f t="shared" si="357"/>
        <v>-52.175670485366652</v>
      </c>
      <c r="AM581" s="28">
        <f t="shared" si="358"/>
        <v>-89.858960893906627</v>
      </c>
      <c r="AN581" s="28">
        <f t="shared" si="359"/>
        <v>-36.057343145831354</v>
      </c>
      <c r="AO581" s="28">
        <f t="shared" si="360"/>
        <v>-89.863191404419354</v>
      </c>
      <c r="AP581">
        <f t="shared" si="376"/>
        <v>23.609121289162623</v>
      </c>
      <c r="AQ581">
        <f t="shared" si="377"/>
        <v>-26.020599913279625</v>
      </c>
      <c r="AR581" s="28">
        <f t="shared" si="361"/>
        <v>-37.607057682238192</v>
      </c>
      <c r="AS581" s="30">
        <f t="shared" si="362"/>
        <v>-181.02220528308948</v>
      </c>
      <c r="AT581" s="28">
        <f t="shared" si="363"/>
        <v>35.405655561547242</v>
      </c>
      <c r="AU581" s="28">
        <f t="shared" si="364"/>
        <v>89.027564724476733</v>
      </c>
      <c r="AV581" s="29">
        <f t="shared" si="365"/>
        <v>-9.8575047922849066</v>
      </c>
      <c r="AW581" s="28">
        <f t="shared" si="366"/>
        <v>-71.248855139546933</v>
      </c>
      <c r="AX581" s="31">
        <f t="shared" si="367"/>
        <v>25.548150769262335</v>
      </c>
      <c r="AY581" s="28">
        <f t="shared" si="368"/>
        <v>17.7787095849298</v>
      </c>
      <c r="AZ581" s="8">
        <f t="shared" si="369"/>
        <v>-12.058906912975857</v>
      </c>
      <c r="BA581" s="8">
        <f t="shared" si="370"/>
        <v>-163.24349569815968</v>
      </c>
      <c r="BB581" s="8">
        <f t="shared" si="371"/>
        <v>16.756504301840323</v>
      </c>
      <c r="BD581" s="32">
        <f t="shared" si="372"/>
        <v>-12</v>
      </c>
      <c r="BE581" s="32">
        <f t="shared" si="373"/>
        <v>-163</v>
      </c>
      <c r="BF581" s="32">
        <f t="shared" si="374"/>
        <v>17</v>
      </c>
    </row>
    <row r="582" spans="22:58" x14ac:dyDescent="0.2">
      <c r="V582" s="27">
        <v>6.7800000000000802</v>
      </c>
      <c r="W582" s="32">
        <f t="shared" si="344"/>
        <v>60255958.607446961</v>
      </c>
      <c r="X582">
        <f t="shared" si="378"/>
        <v>-2.0749887507672389</v>
      </c>
      <c r="Y582" s="28">
        <f t="shared" si="345"/>
        <v>-103.51750108586737</v>
      </c>
      <c r="Z582" s="28">
        <f t="shared" si="346"/>
        <v>-89.999617837932249</v>
      </c>
      <c r="AA582" s="28">
        <f t="shared" si="347"/>
        <v>72.677357442975477</v>
      </c>
      <c r="AB582" s="28">
        <f t="shared" si="348"/>
        <v>-89.98668764886979</v>
      </c>
      <c r="AC582" s="28">
        <f t="shared" si="349"/>
        <v>33.976814551672817</v>
      </c>
      <c r="AD582" s="28">
        <f t="shared" si="350"/>
        <v>88.853666777043614</v>
      </c>
      <c r="AE582" s="28">
        <f t="shared" si="351"/>
        <v>1.0616821580136957</v>
      </c>
      <c r="AF582" s="28">
        <f t="shared" si="352"/>
        <v>-91.132638709758439</v>
      </c>
      <c r="AG582" s="28">
        <f t="shared" si="375"/>
        <v>92.110410468749379</v>
      </c>
      <c r="AH582" s="28">
        <f t="shared" si="353"/>
        <v>-158.8253022279506</v>
      </c>
      <c r="AI582" s="28">
        <f t="shared" si="354"/>
        <v>-89.999999344069963</v>
      </c>
      <c r="AJ582" s="28">
        <f t="shared" si="355"/>
        <v>82.83321909767055</v>
      </c>
      <c r="AK582" s="28">
        <f t="shared" si="356"/>
        <v>89.995865131732955</v>
      </c>
      <c r="AL582" s="29">
        <f t="shared" si="357"/>
        <v>-52.375669300958513</v>
      </c>
      <c r="AM582" s="28">
        <f t="shared" si="358"/>
        <v>-89.862171323385681</v>
      </c>
      <c r="AN582" s="28">
        <f t="shared" si="359"/>
        <v>-36.257341962489186</v>
      </c>
      <c r="AO582" s="28">
        <f t="shared" si="360"/>
        <v>-89.866305535722688</v>
      </c>
      <c r="AP582">
        <f t="shared" si="376"/>
        <v>23.609121289162623</v>
      </c>
      <c r="AQ582">
        <f t="shared" si="377"/>
        <v>-26.020599913279625</v>
      </c>
      <c r="AR582" s="28">
        <f t="shared" si="361"/>
        <v>-37.607138428592492</v>
      </c>
      <c r="AS582" s="30">
        <f t="shared" si="362"/>
        <v>-180.99894424548114</v>
      </c>
      <c r="AT582" s="28">
        <f t="shared" si="363"/>
        <v>35.605599261905638</v>
      </c>
      <c r="AU582" s="28">
        <f t="shared" si="364"/>
        <v>89.04969594722975</v>
      </c>
      <c r="AV582" s="29">
        <f t="shared" si="365"/>
        <v>-10.037259233083624</v>
      </c>
      <c r="AW582" s="28">
        <f t="shared" si="366"/>
        <v>-71.646782163814819</v>
      </c>
      <c r="AX582" s="31">
        <f t="shared" si="367"/>
        <v>25.568340028822014</v>
      </c>
      <c r="AY582" s="28">
        <f t="shared" si="368"/>
        <v>17.402913783414931</v>
      </c>
      <c r="AZ582" s="8">
        <f t="shared" si="369"/>
        <v>-12.038798399770478</v>
      </c>
      <c r="BA582" s="8">
        <f t="shared" si="370"/>
        <v>-163.59603046206621</v>
      </c>
      <c r="BB582" s="8">
        <f t="shared" si="371"/>
        <v>16.40396953793379</v>
      </c>
      <c r="BD582" s="32">
        <f t="shared" si="372"/>
        <v>-12</v>
      </c>
      <c r="BE582" s="32">
        <f t="shared" si="373"/>
        <v>-164</v>
      </c>
      <c r="BF582" s="32">
        <f t="shared" si="374"/>
        <v>16</v>
      </c>
    </row>
    <row r="583" spans="22:58" x14ac:dyDescent="0.2">
      <c r="V583" s="27">
        <v>6.79000000000008</v>
      </c>
      <c r="W583" s="32">
        <f t="shared" si="344"/>
        <v>61659500.186159655</v>
      </c>
      <c r="X583">
        <f t="shared" si="378"/>
        <v>-2.0749887507672389</v>
      </c>
      <c r="Y583" s="28">
        <f t="shared" si="345"/>
        <v>-103.71750108585869</v>
      </c>
      <c r="Z583" s="28">
        <f t="shared" si="346"/>
        <v>-89.999626537002939</v>
      </c>
      <c r="AA583" s="28">
        <f t="shared" si="347"/>
        <v>72.877357432423523</v>
      </c>
      <c r="AB583" s="28">
        <f t="shared" si="348"/>
        <v>-89.986990674966577</v>
      </c>
      <c r="AC583" s="28">
        <f t="shared" si="349"/>
        <v>34.176736318520881</v>
      </c>
      <c r="AD583" s="28">
        <f t="shared" si="350"/>
        <v>88.879753779929288</v>
      </c>
      <c r="AE583" s="28">
        <f t="shared" si="351"/>
        <v>1.261603914318485</v>
      </c>
      <c r="AF583" s="28">
        <f t="shared" si="352"/>
        <v>-91.106863432040242</v>
      </c>
      <c r="AG583" s="28">
        <f t="shared" si="375"/>
        <v>92.110410468749379</v>
      </c>
      <c r="AH583" s="28">
        <f t="shared" si="353"/>
        <v>-159.02530222795062</v>
      </c>
      <c r="AI583" s="28">
        <f t="shared" si="354"/>
        <v>-89.999999359000753</v>
      </c>
      <c r="AJ583" s="28">
        <f t="shared" si="355"/>
        <v>83.033219096652559</v>
      </c>
      <c r="AK583" s="28">
        <f t="shared" si="356"/>
        <v>89.995959252825372</v>
      </c>
      <c r="AL583" s="29">
        <f t="shared" si="357"/>
        <v>-52.575668169857224</v>
      </c>
      <c r="AM583" s="28">
        <f t="shared" si="358"/>
        <v>-89.865308675404123</v>
      </c>
      <c r="AN583" s="28">
        <f t="shared" si="359"/>
        <v>-36.457340832405905</v>
      </c>
      <c r="AO583" s="28">
        <f t="shared" si="360"/>
        <v>-89.869348781579504</v>
      </c>
      <c r="AP583">
        <f t="shared" si="376"/>
        <v>23.609121289162623</v>
      </c>
      <c r="AQ583">
        <f t="shared" si="377"/>
        <v>-26.020599913279625</v>
      </c>
      <c r="AR583" s="28">
        <f t="shared" si="361"/>
        <v>-37.607215542204422</v>
      </c>
      <c r="AS583" s="30">
        <f t="shared" si="362"/>
        <v>-180.97621221361976</v>
      </c>
      <c r="AT583" s="28">
        <f t="shared" si="363"/>
        <v>35.80554549548399</v>
      </c>
      <c r="AU583" s="28">
        <f t="shared" si="364"/>
        <v>89.071323675886106</v>
      </c>
      <c r="AV583" s="29">
        <f t="shared" si="365"/>
        <v>-10.21783637087035</v>
      </c>
      <c r="AW583" s="28">
        <f t="shared" si="366"/>
        <v>-72.037431174455378</v>
      </c>
      <c r="AX583" s="31">
        <f t="shared" si="367"/>
        <v>25.587709124613639</v>
      </c>
      <c r="AY583" s="28">
        <f t="shared" si="368"/>
        <v>17.033892501430728</v>
      </c>
      <c r="AZ583" s="8">
        <f t="shared" si="369"/>
        <v>-12.019506417590783</v>
      </c>
      <c r="BA583" s="8">
        <f t="shared" si="370"/>
        <v>-163.94231971218903</v>
      </c>
      <c r="BB583" s="8">
        <f t="shared" si="371"/>
        <v>16.057680287810967</v>
      </c>
      <c r="BD583" s="32">
        <f t="shared" si="372"/>
        <v>-12</v>
      </c>
      <c r="BE583" s="32">
        <f t="shared" si="373"/>
        <v>-164</v>
      </c>
      <c r="BF583" s="32">
        <f t="shared" si="374"/>
        <v>16</v>
      </c>
    </row>
    <row r="584" spans="22:58" x14ac:dyDescent="0.2">
      <c r="V584" s="27">
        <v>6.8000000000000798</v>
      </c>
      <c r="W584" s="32">
        <f t="shared" si="344"/>
        <v>63095734.448031031</v>
      </c>
      <c r="X584">
        <f t="shared" si="378"/>
        <v>-2.0749887507672389</v>
      </c>
      <c r="Y584" s="28">
        <f t="shared" si="345"/>
        <v>-103.91750108585036</v>
      </c>
      <c r="Z584" s="28">
        <f t="shared" si="346"/>
        <v>-89.999635038058628</v>
      </c>
      <c r="AA584" s="28">
        <f t="shared" si="347"/>
        <v>73.077357422346495</v>
      </c>
      <c r="AB584" s="28">
        <f t="shared" si="348"/>
        <v>-89.987286803348013</v>
      </c>
      <c r="AC584" s="28">
        <f t="shared" si="349"/>
        <v>34.376661605125214</v>
      </c>
      <c r="AD584" s="28">
        <f t="shared" si="350"/>
        <v>88.905247418996652</v>
      </c>
      <c r="AE584" s="28">
        <f t="shared" si="351"/>
        <v>1.4615291908541153</v>
      </c>
      <c r="AF584" s="28">
        <f t="shared" si="352"/>
        <v>-91.081674422409975</v>
      </c>
      <c r="AG584" s="28">
        <f t="shared" si="375"/>
        <v>92.110410468749379</v>
      </c>
      <c r="AH584" s="28">
        <f t="shared" si="353"/>
        <v>-159.22530222795061</v>
      </c>
      <c r="AI584" s="28">
        <f t="shared" si="354"/>
        <v>-89.999999373591677</v>
      </c>
      <c r="AJ584" s="28">
        <f t="shared" si="355"/>
        <v>83.233219095680369</v>
      </c>
      <c r="AK584" s="28">
        <f t="shared" si="356"/>
        <v>89.996051231460186</v>
      </c>
      <c r="AL584" s="29">
        <f t="shared" si="357"/>
        <v>-52.775667089663607</v>
      </c>
      <c r="AM584" s="28">
        <f t="shared" si="358"/>
        <v>-89.868374613352273</v>
      </c>
      <c r="AN584" s="28">
        <f t="shared" si="359"/>
        <v>-36.657339753184466</v>
      </c>
      <c r="AO584" s="28">
        <f t="shared" si="360"/>
        <v>-89.872322755483765</v>
      </c>
      <c r="AP584">
        <f t="shared" si="376"/>
        <v>23.609121289162623</v>
      </c>
      <c r="AQ584">
        <f t="shared" si="377"/>
        <v>-26.020599913279625</v>
      </c>
      <c r="AR584" s="28">
        <f t="shared" si="361"/>
        <v>-37.607289186447353</v>
      </c>
      <c r="AS584" s="30">
        <f t="shared" si="362"/>
        <v>-180.95399717789374</v>
      </c>
      <c r="AT584" s="28">
        <f t="shared" si="363"/>
        <v>36.005494148328559</v>
      </c>
      <c r="AU584" s="28">
        <f t="shared" si="364"/>
        <v>89.092459353086227</v>
      </c>
      <c r="AV584" s="29">
        <f t="shared" si="365"/>
        <v>-10.399206239905928</v>
      </c>
      <c r="AW584" s="28">
        <f t="shared" si="366"/>
        <v>-72.420863969380676</v>
      </c>
      <c r="AX584" s="31">
        <f t="shared" si="367"/>
        <v>25.60628790842263</v>
      </c>
      <c r="AY584" s="28">
        <f t="shared" si="368"/>
        <v>16.671595383705551</v>
      </c>
      <c r="AZ584" s="8">
        <f t="shared" si="369"/>
        <v>-12.001001278024724</v>
      </c>
      <c r="BA584" s="8">
        <f t="shared" si="370"/>
        <v>-164.28240179418819</v>
      </c>
      <c r="BB584" s="8">
        <f t="shared" si="371"/>
        <v>15.717598205811811</v>
      </c>
      <c r="BD584" s="32">
        <f t="shared" si="372"/>
        <v>-12</v>
      </c>
      <c r="BE584" s="32">
        <f t="shared" si="373"/>
        <v>-164</v>
      </c>
      <c r="BF584" s="32">
        <f t="shared" si="374"/>
        <v>16</v>
      </c>
    </row>
    <row r="585" spans="22:58" x14ac:dyDescent="0.2">
      <c r="V585" s="27">
        <v>6.8100000000000804</v>
      </c>
      <c r="W585" s="32">
        <f t="shared" si="344"/>
        <v>64565422.903477632</v>
      </c>
      <c r="X585">
        <f t="shared" si="378"/>
        <v>-2.0749887507672389</v>
      </c>
      <c r="Y585" s="28">
        <f t="shared" si="345"/>
        <v>-104.11750108584245</v>
      </c>
      <c r="Z585" s="28">
        <f t="shared" si="346"/>
        <v>-89.999643345606657</v>
      </c>
      <c r="AA585" s="28">
        <f t="shared" si="347"/>
        <v>73.277357412723021</v>
      </c>
      <c r="AB585" s="28">
        <f t="shared" si="348"/>
        <v>-89.98757619102517</v>
      </c>
      <c r="AC585" s="28">
        <f t="shared" si="349"/>
        <v>34.576590253186417</v>
      </c>
      <c r="AD585" s="28">
        <f t="shared" si="350"/>
        <v>88.930161170909841</v>
      </c>
      <c r="AE585" s="28">
        <f t="shared" si="351"/>
        <v>1.6614578292997564</v>
      </c>
      <c r="AF585" s="28">
        <f t="shared" si="352"/>
        <v>-91.057058365721971</v>
      </c>
      <c r="AG585" s="28">
        <f t="shared" si="375"/>
        <v>92.110410468749379</v>
      </c>
      <c r="AH585" s="28">
        <f t="shared" si="353"/>
        <v>-159.42530222795062</v>
      </c>
      <c r="AI585" s="28">
        <f t="shared" si="354"/>
        <v>-89.999999387850465</v>
      </c>
      <c r="AJ585" s="28">
        <f t="shared" si="355"/>
        <v>83.433219094751962</v>
      </c>
      <c r="AK585" s="28">
        <f t="shared" si="356"/>
        <v>89.996141116405681</v>
      </c>
      <c r="AL585" s="29">
        <f t="shared" si="357"/>
        <v>-52.975666058086468</v>
      </c>
      <c r="AM585" s="28">
        <f t="shared" si="358"/>
        <v>-89.871370762760733</v>
      </c>
      <c r="AN585" s="28">
        <f t="shared" si="359"/>
        <v>-36.857338722535751</v>
      </c>
      <c r="AO585" s="28">
        <f t="shared" si="360"/>
        <v>-89.875229034205518</v>
      </c>
      <c r="AP585">
        <f t="shared" si="376"/>
        <v>23.609121289162623</v>
      </c>
      <c r="AQ585">
        <f t="shared" si="377"/>
        <v>-26.020599913279625</v>
      </c>
      <c r="AR585" s="28">
        <f t="shared" si="361"/>
        <v>-37.607359517352997</v>
      </c>
      <c r="AS585" s="30">
        <f t="shared" si="362"/>
        <v>-180.93228739992747</v>
      </c>
      <c r="AT585" s="28">
        <f t="shared" si="363"/>
        <v>36.205445111609109</v>
      </c>
      <c r="AU585" s="28">
        <f t="shared" si="364"/>
        <v>89.113114162223965</v>
      </c>
      <c r="AV585" s="29">
        <f t="shared" si="365"/>
        <v>-10.581339687037952</v>
      </c>
      <c r="AW585" s="28">
        <f t="shared" si="366"/>
        <v>-72.79714642508128</v>
      </c>
      <c r="AX585" s="31">
        <f t="shared" si="367"/>
        <v>25.624105424571155</v>
      </c>
      <c r="AY585" s="28">
        <f t="shared" si="368"/>
        <v>16.315967737142685</v>
      </c>
      <c r="AZ585" s="8">
        <f t="shared" si="369"/>
        <v>-11.983254092781841</v>
      </c>
      <c r="BA585" s="8">
        <f t="shared" si="370"/>
        <v>-164.6163196627848</v>
      </c>
      <c r="BB585" s="8">
        <f t="shared" si="371"/>
        <v>15.383680337215196</v>
      </c>
      <c r="BD585" s="32">
        <f t="shared" si="372"/>
        <v>-12</v>
      </c>
      <c r="BE585" s="32">
        <f t="shared" si="373"/>
        <v>-165</v>
      </c>
      <c r="BF585" s="32">
        <f t="shared" si="374"/>
        <v>15</v>
      </c>
    </row>
    <row r="586" spans="22:58" x14ac:dyDescent="0.2">
      <c r="V586" s="27">
        <v>6.8200000000000802</v>
      </c>
      <c r="W586" s="32">
        <f t="shared" si="344"/>
        <v>66069344.800771847</v>
      </c>
      <c r="X586">
        <f t="shared" si="378"/>
        <v>-2.0749887507672389</v>
      </c>
      <c r="Y586" s="28">
        <f t="shared" si="345"/>
        <v>-104.31750108583486</v>
      </c>
      <c r="Z586" s="28">
        <f t="shared" si="346"/>
        <v>-89.999651464051809</v>
      </c>
      <c r="AA586" s="28">
        <f t="shared" si="347"/>
        <v>73.477357403532636</v>
      </c>
      <c r="AB586" s="28">
        <f t="shared" si="348"/>
        <v>-89.987858991435175</v>
      </c>
      <c r="AC586" s="28">
        <f t="shared" si="349"/>
        <v>34.776522111519505</v>
      </c>
      <c r="AD586" s="28">
        <f t="shared" si="350"/>
        <v>88.954508207563833</v>
      </c>
      <c r="AE586" s="28">
        <f t="shared" si="351"/>
        <v>1.8613896784500454</v>
      </c>
      <c r="AF586" s="28">
        <f t="shared" si="352"/>
        <v>-91.03300224792315</v>
      </c>
      <c r="AG586" s="28">
        <f t="shared" si="375"/>
        <v>92.110410468749379</v>
      </c>
      <c r="AH586" s="28">
        <f t="shared" si="353"/>
        <v>-159.62530222795061</v>
      </c>
      <c r="AI586" s="28">
        <f t="shared" si="354"/>
        <v>-89.999999401784692</v>
      </c>
      <c r="AJ586" s="28">
        <f t="shared" si="355"/>
        <v>83.633219093865307</v>
      </c>
      <c r="AK586" s="28">
        <f t="shared" si="356"/>
        <v>89.996228955320035</v>
      </c>
      <c r="AL586" s="29">
        <f t="shared" si="357"/>
        <v>-53.17566507293769</v>
      </c>
      <c r="AM586" s="28">
        <f t="shared" si="358"/>
        <v>-89.874298712161973</v>
      </c>
      <c r="AN586" s="28">
        <f t="shared" si="359"/>
        <v>-37.057337738273617</v>
      </c>
      <c r="AO586" s="28">
        <f t="shared" si="360"/>
        <v>-89.87806915862663</v>
      </c>
      <c r="AP586">
        <f t="shared" si="376"/>
        <v>23.609121289162623</v>
      </c>
      <c r="AQ586">
        <f t="shared" si="377"/>
        <v>-26.020599913279625</v>
      </c>
      <c r="AR586" s="28">
        <f t="shared" si="361"/>
        <v>-37.607426683940574</v>
      </c>
      <c r="AS586" s="30">
        <f t="shared" si="362"/>
        <v>-180.91107140654978</v>
      </c>
      <c r="AT586" s="28">
        <f t="shared" si="363"/>
        <v>36.405398281388692</v>
      </c>
      <c r="AU586" s="28">
        <f t="shared" si="364"/>
        <v>89.133299033266439</v>
      </c>
      <c r="AV586" s="29">
        <f t="shared" si="365"/>
        <v>-10.764208372583983</v>
      </c>
      <c r="AW586" s="28">
        <f t="shared" si="366"/>
        <v>-73.166348171464406</v>
      </c>
      <c r="AX586" s="31">
        <f t="shared" si="367"/>
        <v>25.641189908804709</v>
      </c>
      <c r="AY586" s="28">
        <f t="shared" si="368"/>
        <v>15.966950861802033</v>
      </c>
      <c r="AZ586" s="8">
        <f t="shared" si="369"/>
        <v>-11.966236775135865</v>
      </c>
      <c r="BA586" s="8">
        <f t="shared" si="370"/>
        <v>-164.94412054474776</v>
      </c>
      <c r="BB586" s="8">
        <f t="shared" si="371"/>
        <v>15.055879455252239</v>
      </c>
      <c r="BD586" s="32">
        <f t="shared" si="372"/>
        <v>-12</v>
      </c>
      <c r="BE586" s="32">
        <f t="shared" si="373"/>
        <v>-165</v>
      </c>
      <c r="BF586" s="32">
        <f t="shared" si="374"/>
        <v>15</v>
      </c>
    </row>
    <row r="587" spans="22:58" x14ac:dyDescent="0.2">
      <c r="V587" s="27">
        <v>6.83000000000008</v>
      </c>
      <c r="W587" s="32">
        <f t="shared" si="344"/>
        <v>67608297.539210707</v>
      </c>
      <c r="X587">
        <f t="shared" si="378"/>
        <v>-2.0749887507672389</v>
      </c>
      <c r="Y587" s="28">
        <f t="shared" si="345"/>
        <v>-104.51750108582763</v>
      </c>
      <c r="Z587" s="28">
        <f t="shared" si="346"/>
        <v>-89.999659397698593</v>
      </c>
      <c r="AA587" s="28">
        <f t="shared" si="347"/>
        <v>73.677357394755902</v>
      </c>
      <c r="AB587" s="28">
        <f t="shared" si="348"/>
        <v>-89.988135354522512</v>
      </c>
      <c r="AC587" s="28">
        <f t="shared" si="349"/>
        <v>34.976457035734747</v>
      </c>
      <c r="AD587" s="28">
        <f t="shared" si="350"/>
        <v>88.97830140288869</v>
      </c>
      <c r="AE587" s="28">
        <f t="shared" si="351"/>
        <v>2.0613245938957832</v>
      </c>
      <c r="AF587" s="28">
        <f t="shared" si="352"/>
        <v>-91.009493349332416</v>
      </c>
      <c r="AG587" s="28">
        <f t="shared" si="375"/>
        <v>92.110410468749379</v>
      </c>
      <c r="AH587" s="28">
        <f t="shared" si="353"/>
        <v>-159.8253022279506</v>
      </c>
      <c r="AI587" s="28">
        <f t="shared" si="354"/>
        <v>-89.999999415401732</v>
      </c>
      <c r="AJ587" s="28">
        <f t="shared" si="355"/>
        <v>83.83321909301857</v>
      </c>
      <c r="AK587" s="28">
        <f t="shared" si="356"/>
        <v>89.996314794776609</v>
      </c>
      <c r="AL587" s="29">
        <f t="shared" si="357"/>
        <v>-53.375664132127724</v>
      </c>
      <c r="AM587" s="28">
        <f t="shared" si="358"/>
        <v>-89.87716001393234</v>
      </c>
      <c r="AN587" s="28">
        <f t="shared" si="359"/>
        <v>-37.257336798310376</v>
      </c>
      <c r="AO587" s="28">
        <f t="shared" si="360"/>
        <v>-89.880844634557462</v>
      </c>
      <c r="AP587">
        <f t="shared" si="376"/>
        <v>23.609121289162623</v>
      </c>
      <c r="AQ587">
        <f t="shared" si="377"/>
        <v>-26.020599913279625</v>
      </c>
      <c r="AR587" s="28">
        <f t="shared" si="361"/>
        <v>-37.607490828531596</v>
      </c>
      <c r="AS587" s="30">
        <f t="shared" si="362"/>
        <v>-180.89033798388988</v>
      </c>
      <c r="AT587" s="28">
        <f t="shared" si="363"/>
        <v>36.605353558404005</v>
      </c>
      <c r="AU587" s="28">
        <f t="shared" si="364"/>
        <v>89.153024648446774</v>
      </c>
      <c r="AV587" s="29">
        <f t="shared" si="365"/>
        <v>-10.947784768939302</v>
      </c>
      <c r="AW587" s="28">
        <f t="shared" si="366"/>
        <v>-73.528542278126338</v>
      </c>
      <c r="AX587" s="31">
        <f t="shared" si="367"/>
        <v>25.657568789464705</v>
      </c>
      <c r="AY587" s="28">
        <f t="shared" si="368"/>
        <v>15.624482370320436</v>
      </c>
      <c r="AZ587" s="8">
        <f t="shared" si="369"/>
        <v>-11.949922039066891</v>
      </c>
      <c r="BA587" s="8">
        <f t="shared" si="370"/>
        <v>-165.26585561356944</v>
      </c>
      <c r="BB587" s="8">
        <f t="shared" si="371"/>
        <v>14.734144386430557</v>
      </c>
      <c r="BD587" s="32">
        <f t="shared" si="372"/>
        <v>-12</v>
      </c>
      <c r="BE587" s="32">
        <f t="shared" si="373"/>
        <v>-165</v>
      </c>
      <c r="BF587" s="32">
        <f t="shared" si="374"/>
        <v>15</v>
      </c>
    </row>
    <row r="588" spans="22:58" x14ac:dyDescent="0.2">
      <c r="V588" s="27">
        <v>6.8400000000000798</v>
      </c>
      <c r="W588" s="32">
        <f t="shared" si="344"/>
        <v>69183097.091906458</v>
      </c>
      <c r="X588">
        <f t="shared" si="378"/>
        <v>-2.0749887507672389</v>
      </c>
      <c r="Y588" s="28">
        <f t="shared" si="345"/>
        <v>-104.71750108582071</v>
      </c>
      <c r="Z588" s="28">
        <f t="shared" si="346"/>
        <v>-89.99966715075351</v>
      </c>
      <c r="AA588" s="28">
        <f t="shared" si="347"/>
        <v>73.8773573863742</v>
      </c>
      <c r="AB588" s="28">
        <f t="shared" si="348"/>
        <v>-89.988405426818503</v>
      </c>
      <c r="AC588" s="28">
        <f t="shared" si="349"/>
        <v>35.176394887932489</v>
      </c>
      <c r="AD588" s="28">
        <f t="shared" si="350"/>
        <v>89.001553339507822</v>
      </c>
      <c r="AE588" s="28">
        <f t="shared" si="351"/>
        <v>2.2612624377187416</v>
      </c>
      <c r="AF588" s="28">
        <f t="shared" si="352"/>
        <v>-90.98651923806419</v>
      </c>
      <c r="AG588" s="28">
        <f t="shared" si="375"/>
        <v>92.110410468749379</v>
      </c>
      <c r="AH588" s="28">
        <f t="shared" si="353"/>
        <v>-160.02530222795062</v>
      </c>
      <c r="AI588" s="28">
        <f t="shared" si="354"/>
        <v>-89.999999428708819</v>
      </c>
      <c r="AJ588" s="28">
        <f t="shared" si="355"/>
        <v>84.033219092209947</v>
      </c>
      <c r="AK588" s="28">
        <f t="shared" si="356"/>
        <v>89.996398680288621</v>
      </c>
      <c r="AL588" s="29">
        <f t="shared" si="357"/>
        <v>-53.57566323366099</v>
      </c>
      <c r="AM588" s="28">
        <f t="shared" si="358"/>
        <v>-89.879956185114779</v>
      </c>
      <c r="AN588" s="28">
        <f t="shared" si="359"/>
        <v>-37.457335900652282</v>
      </c>
      <c r="AO588" s="28">
        <f t="shared" si="360"/>
        <v>-89.883556933534976</v>
      </c>
      <c r="AP588">
        <f t="shared" si="376"/>
        <v>23.609121289162623</v>
      </c>
      <c r="AQ588">
        <f t="shared" si="377"/>
        <v>-26.020599913279625</v>
      </c>
      <c r="AR588" s="28">
        <f t="shared" si="361"/>
        <v>-37.607552087050543</v>
      </c>
      <c r="AS588" s="30">
        <f t="shared" si="362"/>
        <v>-180.87007617159918</v>
      </c>
      <c r="AT588" s="28">
        <f t="shared" si="363"/>
        <v>36.805310847855274</v>
      </c>
      <c r="AU588" s="28">
        <f t="shared" si="364"/>
        <v>89.172301447832439</v>
      </c>
      <c r="AV588" s="29">
        <f t="shared" si="365"/>
        <v>-11.132042157099489</v>
      </c>
      <c r="AW588" s="28">
        <f t="shared" si="366"/>
        <v>-73.883804952391955</v>
      </c>
      <c r="AX588" s="31">
        <f t="shared" si="367"/>
        <v>25.673268690755783</v>
      </c>
      <c r="AY588" s="28">
        <f t="shared" si="368"/>
        <v>15.288496495440484</v>
      </c>
      <c r="AZ588" s="8">
        <f t="shared" si="369"/>
        <v>-11.934283396294759</v>
      </c>
      <c r="BA588" s="8">
        <f t="shared" si="370"/>
        <v>-165.5815796761587</v>
      </c>
      <c r="BB588" s="8">
        <f t="shared" si="371"/>
        <v>14.418420323841303</v>
      </c>
      <c r="BD588" s="32">
        <f t="shared" si="372"/>
        <v>-12</v>
      </c>
      <c r="BE588" s="32">
        <f t="shared" si="373"/>
        <v>-166</v>
      </c>
      <c r="BF588" s="32">
        <f t="shared" si="374"/>
        <v>14</v>
      </c>
    </row>
    <row r="589" spans="22:58" x14ac:dyDescent="0.2">
      <c r="V589" s="27">
        <v>6.8500000000000796</v>
      </c>
      <c r="W589" s="32">
        <f t="shared" si="344"/>
        <v>70794578.438426882</v>
      </c>
      <c r="X589">
        <f t="shared" si="378"/>
        <v>-2.0749887507672389</v>
      </c>
      <c r="Y589" s="28">
        <f t="shared" si="345"/>
        <v>-104.91750108581412</v>
      </c>
      <c r="Z589" s="28">
        <f t="shared" si="346"/>
        <v>-89.999674727327374</v>
      </c>
      <c r="AA589" s="28">
        <f t="shared" si="347"/>
        <v>74.077357378369726</v>
      </c>
      <c r="AB589" s="28">
        <f t="shared" si="348"/>
        <v>-89.988669351518979</v>
      </c>
      <c r="AC589" s="28">
        <f t="shared" si="349"/>
        <v>35.376335536411887</v>
      </c>
      <c r="AD589" s="28">
        <f t="shared" si="350"/>
        <v>89.024276315252919</v>
      </c>
      <c r="AE589" s="28">
        <f t="shared" si="351"/>
        <v>2.4612030782002563</v>
      </c>
      <c r="AF589" s="28">
        <f t="shared" si="352"/>
        <v>-90.964067763593434</v>
      </c>
      <c r="AG589" s="28">
        <f t="shared" si="375"/>
        <v>92.110410468749379</v>
      </c>
      <c r="AH589" s="28">
        <f t="shared" si="353"/>
        <v>-160.22530222795064</v>
      </c>
      <c r="AI589" s="28">
        <f t="shared" si="354"/>
        <v>-89.999999441713001</v>
      </c>
      <c r="AJ589" s="28">
        <f t="shared" si="355"/>
        <v>84.233219091437732</v>
      </c>
      <c r="AK589" s="28">
        <f t="shared" si="356"/>
        <v>89.996480656333276</v>
      </c>
      <c r="AL589" s="29">
        <f t="shared" si="357"/>
        <v>-53.775662375631732</v>
      </c>
      <c r="AM589" s="28">
        <f t="shared" si="358"/>
        <v>-89.882688708222972</v>
      </c>
      <c r="AN589" s="28">
        <f t="shared" si="359"/>
        <v>-37.657335043395257</v>
      </c>
      <c r="AO589" s="28">
        <f t="shared" si="360"/>
        <v>-89.886207493602697</v>
      </c>
      <c r="AP589">
        <f t="shared" si="376"/>
        <v>23.609121289162623</v>
      </c>
      <c r="AQ589">
        <f t="shared" si="377"/>
        <v>-26.020599913279625</v>
      </c>
      <c r="AR589" s="28">
        <f t="shared" si="361"/>
        <v>-37.607610589312003</v>
      </c>
      <c r="AS589" s="30">
        <f t="shared" si="362"/>
        <v>-180.85027525719613</v>
      </c>
      <c r="AT589" s="28">
        <f t="shared" si="363"/>
        <v>37.005270059205785</v>
      </c>
      <c r="AU589" s="28">
        <f t="shared" si="364"/>
        <v>89.191139634771432</v>
      </c>
      <c r="AV589" s="29">
        <f t="shared" si="365"/>
        <v>-11.316954621282756</v>
      </c>
      <c r="AW589" s="28">
        <f t="shared" si="366"/>
        <v>-74.232215249360465</v>
      </c>
      <c r="AX589" s="31">
        <f t="shared" si="367"/>
        <v>25.688315437923031</v>
      </c>
      <c r="AY589" s="28">
        <f t="shared" si="368"/>
        <v>14.958924385410967</v>
      </c>
      <c r="AZ589" s="8">
        <f t="shared" si="369"/>
        <v>-11.919295151388972</v>
      </c>
      <c r="BA589" s="8">
        <f t="shared" si="370"/>
        <v>-165.89135087178516</v>
      </c>
      <c r="BB589" s="8">
        <f t="shared" si="371"/>
        <v>14.108649128214836</v>
      </c>
      <c r="BD589" s="32">
        <f t="shared" si="372"/>
        <v>-12</v>
      </c>
      <c r="BE589" s="32">
        <f t="shared" si="373"/>
        <v>-166</v>
      </c>
      <c r="BF589" s="32">
        <f t="shared" si="374"/>
        <v>14</v>
      </c>
    </row>
    <row r="590" spans="22:58" x14ac:dyDescent="0.2">
      <c r="V590" s="27">
        <v>6.8600000000000803</v>
      </c>
      <c r="W590" s="32">
        <f t="shared" si="344"/>
        <v>72443596.007512525</v>
      </c>
      <c r="X590">
        <f t="shared" si="378"/>
        <v>-2.0749887507672389</v>
      </c>
      <c r="Y590" s="28">
        <f t="shared" si="345"/>
        <v>-105.11750108580785</v>
      </c>
      <c r="Z590" s="28">
        <f t="shared" si="346"/>
        <v>-89.999682131437339</v>
      </c>
      <c r="AA590" s="28">
        <f t="shared" si="347"/>
        <v>74.277357370725525</v>
      </c>
      <c r="AB590" s="28">
        <f t="shared" si="348"/>
        <v>-89.988927268560275</v>
      </c>
      <c r="AC590" s="28">
        <f t="shared" si="349"/>
        <v>35.576278855392573</v>
      </c>
      <c r="AD590" s="28">
        <f t="shared" si="350"/>
        <v>89.046482349538394</v>
      </c>
      <c r="AE590" s="28">
        <f t="shared" si="351"/>
        <v>2.6611463895430205</v>
      </c>
      <c r="AF590" s="28">
        <f t="shared" si="352"/>
        <v>-90.94212705045922</v>
      </c>
      <c r="AG590" s="28">
        <f t="shared" si="375"/>
        <v>92.110410468749379</v>
      </c>
      <c r="AH590" s="28">
        <f t="shared" si="353"/>
        <v>-160.42530222795062</v>
      </c>
      <c r="AI590" s="28">
        <f t="shared" si="354"/>
        <v>-89.999999454421157</v>
      </c>
      <c r="AJ590" s="28">
        <f t="shared" si="355"/>
        <v>84.433219090700277</v>
      </c>
      <c r="AK590" s="28">
        <f t="shared" si="356"/>
        <v>89.996560766375353</v>
      </c>
      <c r="AL590" s="29">
        <f t="shared" si="357"/>
        <v>-53.975661556220025</v>
      </c>
      <c r="AM590" s="28">
        <f t="shared" si="358"/>
        <v>-89.88535903202704</v>
      </c>
      <c r="AN590" s="28">
        <f t="shared" si="359"/>
        <v>-37.857334224720994</v>
      </c>
      <c r="AO590" s="28">
        <f t="shared" si="360"/>
        <v>-89.888797720072844</v>
      </c>
      <c r="AP590">
        <f t="shared" si="376"/>
        <v>23.609121289162623</v>
      </c>
      <c r="AQ590">
        <f t="shared" si="377"/>
        <v>-26.020599913279625</v>
      </c>
      <c r="AR590" s="28">
        <f t="shared" si="361"/>
        <v>-37.607666459294975</v>
      </c>
      <c r="AS590" s="30">
        <f t="shared" si="362"/>
        <v>-180.83092477053208</v>
      </c>
      <c r="AT590" s="28">
        <f t="shared" si="363"/>
        <v>37.205231105990336</v>
      </c>
      <c r="AU590" s="28">
        <f t="shared" si="364"/>
        <v>89.209549181218904</v>
      </c>
      <c r="AV590" s="29">
        <f t="shared" si="365"/>
        <v>-11.502497041829029</v>
      </c>
      <c r="AW590" s="28">
        <f t="shared" si="366"/>
        <v>-74.57385479410776</v>
      </c>
      <c r="AX590" s="31">
        <f t="shared" si="367"/>
        <v>25.702734064161305</v>
      </c>
      <c r="AY590" s="28">
        <f t="shared" si="368"/>
        <v>14.635694387111144</v>
      </c>
      <c r="AZ590" s="8">
        <f t="shared" si="369"/>
        <v>-11.90493239513367</v>
      </c>
      <c r="BA590" s="8">
        <f t="shared" si="370"/>
        <v>-166.19523038342095</v>
      </c>
      <c r="BB590" s="8">
        <f t="shared" si="371"/>
        <v>13.804769616579051</v>
      </c>
      <c r="BD590" s="32">
        <f t="shared" si="372"/>
        <v>-12</v>
      </c>
      <c r="BE590" s="32">
        <f t="shared" si="373"/>
        <v>-166</v>
      </c>
      <c r="BF590" s="32">
        <f t="shared" si="374"/>
        <v>14</v>
      </c>
    </row>
    <row r="591" spans="22:58" x14ac:dyDescent="0.2">
      <c r="V591" s="27">
        <v>6.87000000000008</v>
      </c>
      <c r="W591" s="32">
        <f t="shared" si="344"/>
        <v>74131024.130105585</v>
      </c>
      <c r="X591">
        <f t="shared" si="378"/>
        <v>-2.0749887507672389</v>
      </c>
      <c r="Y591" s="28">
        <f t="shared" si="345"/>
        <v>-105.31750108580182</v>
      </c>
      <c r="Z591" s="28">
        <f t="shared" si="346"/>
        <v>-89.999689367009211</v>
      </c>
      <c r="AA591" s="28">
        <f t="shared" si="347"/>
        <v>74.477357363425355</v>
      </c>
      <c r="AB591" s="28">
        <f t="shared" si="348"/>
        <v>-89.989179314693402</v>
      </c>
      <c r="AC591" s="28">
        <f t="shared" si="349"/>
        <v>35.776224724748772</v>
      </c>
      <c r="AD591" s="28">
        <f t="shared" si="350"/>
        <v>89.068183189597789</v>
      </c>
      <c r="AE591" s="28">
        <f t="shared" si="351"/>
        <v>2.8610922516050721</v>
      </c>
      <c r="AF591" s="28">
        <f t="shared" si="352"/>
        <v>-90.920685492104838</v>
      </c>
      <c r="AG591" s="28">
        <f t="shared" si="375"/>
        <v>92.110410468749379</v>
      </c>
      <c r="AH591" s="28">
        <f t="shared" si="353"/>
        <v>-160.62530222795061</v>
      </c>
      <c r="AI591" s="28">
        <f t="shared" si="354"/>
        <v>-89.999999466840052</v>
      </c>
      <c r="AJ591" s="28">
        <f t="shared" si="355"/>
        <v>84.633219089995976</v>
      </c>
      <c r="AK591" s="28">
        <f t="shared" si="356"/>
        <v>89.996639052890231</v>
      </c>
      <c r="AL591" s="29">
        <f t="shared" si="357"/>
        <v>-54.175660773687753</v>
      </c>
      <c r="AM591" s="28">
        <f t="shared" si="358"/>
        <v>-89.88796857232164</v>
      </c>
      <c r="AN591" s="28">
        <f t="shared" si="359"/>
        <v>-38.057333442893011</v>
      </c>
      <c r="AO591" s="28">
        <f t="shared" si="360"/>
        <v>-89.891328986271461</v>
      </c>
      <c r="AP591">
        <f t="shared" si="376"/>
        <v>23.609121289162623</v>
      </c>
      <c r="AQ591">
        <f t="shared" si="377"/>
        <v>-26.020599913279625</v>
      </c>
      <c r="AR591" s="28">
        <f t="shared" si="361"/>
        <v>-37.607719815404941</v>
      </c>
      <c r="AS591" s="30">
        <f t="shared" si="362"/>
        <v>-180.81201447837628</v>
      </c>
      <c r="AT591" s="28">
        <f t="shared" si="363"/>
        <v>37.40519390563221</v>
      </c>
      <c r="AU591" s="28">
        <f t="shared" si="364"/>
        <v>89.227539832946803</v>
      </c>
      <c r="AV591" s="29">
        <f t="shared" si="365"/>
        <v>-11.688645086545703</v>
      </c>
      <c r="AW591" s="28">
        <f t="shared" si="366"/>
        <v>-74.908807516117022</v>
      </c>
      <c r="AX591" s="31">
        <f t="shared" si="367"/>
        <v>25.716548819086505</v>
      </c>
      <c r="AY591" s="28">
        <f t="shared" si="368"/>
        <v>14.318732316829781</v>
      </c>
      <c r="AZ591" s="8">
        <f t="shared" si="369"/>
        <v>-11.891170996318436</v>
      </c>
      <c r="BA591" s="8">
        <f t="shared" si="370"/>
        <v>-166.49328216154652</v>
      </c>
      <c r="BB591" s="8">
        <f t="shared" si="371"/>
        <v>13.506717838453483</v>
      </c>
      <c r="BD591" s="32">
        <f t="shared" si="372"/>
        <v>-12</v>
      </c>
      <c r="BE591" s="32">
        <f t="shared" si="373"/>
        <v>-166</v>
      </c>
      <c r="BF591" s="32">
        <f t="shared" si="374"/>
        <v>14</v>
      </c>
    </row>
    <row r="592" spans="22:58" x14ac:dyDescent="0.2">
      <c r="V592" s="27">
        <v>6.8800000000000798</v>
      </c>
      <c r="W592" s="32">
        <f t="shared" si="344"/>
        <v>75857757.502932385</v>
      </c>
      <c r="X592">
        <f t="shared" si="378"/>
        <v>-2.0749887507672389</v>
      </c>
      <c r="Y592" s="28">
        <f t="shared" si="345"/>
        <v>-105.51750108579606</v>
      </c>
      <c r="Z592" s="28">
        <f t="shared" si="346"/>
        <v>-89.999696437879336</v>
      </c>
      <c r="AA592" s="28">
        <f t="shared" si="347"/>
        <v>74.67735735645374</v>
      </c>
      <c r="AB592" s="28">
        <f t="shared" si="348"/>
        <v>-89.989425623556485</v>
      </c>
      <c r="AC592" s="28">
        <f t="shared" si="349"/>
        <v>35.976173029755415</v>
      </c>
      <c r="AD592" s="28">
        <f t="shared" si="350"/>
        <v>89.089390316585181</v>
      </c>
      <c r="AE592" s="28">
        <f t="shared" si="351"/>
        <v>3.0610405496458668</v>
      </c>
      <c r="AF592" s="28">
        <f t="shared" si="352"/>
        <v>-90.899731744850627</v>
      </c>
      <c r="AG592" s="28">
        <f t="shared" si="375"/>
        <v>92.110410468749379</v>
      </c>
      <c r="AH592" s="28">
        <f t="shared" si="353"/>
        <v>-160.8253022279506</v>
      </c>
      <c r="AI592" s="28">
        <f t="shared" si="354"/>
        <v>-89.99999947897625</v>
      </c>
      <c r="AJ592" s="28">
        <f t="shared" si="355"/>
        <v>84.833219089323379</v>
      </c>
      <c r="AK592" s="28">
        <f t="shared" si="356"/>
        <v>89.996715557386509</v>
      </c>
      <c r="AL592" s="29">
        <f t="shared" si="357"/>
        <v>-54.375660026375094</v>
      </c>
      <c r="AM592" s="28">
        <f t="shared" si="358"/>
        <v>-89.890518712676226</v>
      </c>
      <c r="AN592" s="28">
        <f t="shared" si="359"/>
        <v>-38.257332696252938</v>
      </c>
      <c r="AO592" s="28">
        <f t="shared" si="360"/>
        <v>-89.893802634265967</v>
      </c>
      <c r="AP592">
        <f t="shared" si="376"/>
        <v>23.609121289162623</v>
      </c>
      <c r="AQ592">
        <f t="shared" si="377"/>
        <v>-26.020599913279625</v>
      </c>
      <c r="AR592" s="28">
        <f t="shared" si="361"/>
        <v>-37.607770770724073</v>
      </c>
      <c r="AS592" s="30">
        <f t="shared" si="362"/>
        <v>-180.79353437911658</v>
      </c>
      <c r="AT592" s="28">
        <f t="shared" si="363"/>
        <v>37.605158379268524</v>
      </c>
      <c r="AU592" s="28">
        <f t="shared" si="364"/>
        <v>89.245121114638536</v>
      </c>
      <c r="AV592" s="29">
        <f t="shared" si="365"/>
        <v>-11.875375200662024</v>
      </c>
      <c r="AW592" s="28">
        <f t="shared" si="366"/>
        <v>-75.237159395938576</v>
      </c>
      <c r="AX592" s="31">
        <f t="shared" si="367"/>
        <v>25.7297831786065</v>
      </c>
      <c r="AY592" s="28">
        <f t="shared" si="368"/>
        <v>14.00796171869996</v>
      </c>
      <c r="AZ592" s="8">
        <f t="shared" si="369"/>
        <v>-11.877987592117574</v>
      </c>
      <c r="BA592" s="8">
        <f t="shared" si="370"/>
        <v>-166.78557266041662</v>
      </c>
      <c r="BB592" s="8">
        <f t="shared" si="371"/>
        <v>13.214427339583381</v>
      </c>
      <c r="BD592" s="32">
        <f t="shared" si="372"/>
        <v>-12</v>
      </c>
      <c r="BE592" s="32">
        <f t="shared" si="373"/>
        <v>-167</v>
      </c>
      <c r="BF592" s="32">
        <f t="shared" si="374"/>
        <v>13</v>
      </c>
    </row>
    <row r="593" spans="22:58" x14ac:dyDescent="0.2">
      <c r="V593" s="27">
        <v>6.8900000000000796</v>
      </c>
      <c r="W593" s="32">
        <f t="shared" si="344"/>
        <v>77624711.662883505</v>
      </c>
      <c r="X593">
        <f t="shared" si="378"/>
        <v>-2.0749887507672389</v>
      </c>
      <c r="Y593" s="28">
        <f t="shared" si="345"/>
        <v>-105.71750108579056</v>
      </c>
      <c r="Z593" s="28">
        <f t="shared" si="346"/>
        <v>-89.999703347796824</v>
      </c>
      <c r="AA593" s="28">
        <f t="shared" si="347"/>
        <v>74.877357349795915</v>
      </c>
      <c r="AB593" s="28">
        <f t="shared" si="348"/>
        <v>-89.989666325745716</v>
      </c>
      <c r="AC593" s="28">
        <f t="shared" si="349"/>
        <v>36.176123660845619</v>
      </c>
      <c r="AD593" s="28">
        <f t="shared" si="350"/>
        <v>89.110114951543764</v>
      </c>
      <c r="AE593" s="28">
        <f t="shared" si="351"/>
        <v>3.2609911740837418</v>
      </c>
      <c r="AF593" s="28">
        <f t="shared" si="352"/>
        <v>-90.879254721998777</v>
      </c>
      <c r="AG593" s="28">
        <f t="shared" si="375"/>
        <v>92.110410468749379</v>
      </c>
      <c r="AH593" s="28">
        <f t="shared" si="353"/>
        <v>-161.02530222795059</v>
      </c>
      <c r="AI593" s="28">
        <f t="shared" si="354"/>
        <v>-89.999999490836203</v>
      </c>
      <c r="AJ593" s="28">
        <f t="shared" si="355"/>
        <v>85.033219088681079</v>
      </c>
      <c r="AK593" s="28">
        <f t="shared" si="356"/>
        <v>89.996790320427849</v>
      </c>
      <c r="AL593" s="29">
        <f t="shared" si="357"/>
        <v>-54.575659312696928</v>
      </c>
      <c r="AM593" s="28">
        <f t="shared" si="358"/>
        <v>-89.893010805168515</v>
      </c>
      <c r="AN593" s="28">
        <f t="shared" si="359"/>
        <v>-38.45733198321706</v>
      </c>
      <c r="AO593" s="28">
        <f t="shared" si="360"/>
        <v>-89.896219975576869</v>
      </c>
      <c r="AP593">
        <f t="shared" si="376"/>
        <v>23.609121289162623</v>
      </c>
      <c r="AQ593">
        <f t="shared" si="377"/>
        <v>-26.020599913279625</v>
      </c>
      <c r="AR593" s="28">
        <f t="shared" si="361"/>
        <v>-37.60781943325032</v>
      </c>
      <c r="AS593" s="30">
        <f t="shared" si="362"/>
        <v>-180.77547469757565</v>
      </c>
      <c r="AT593" s="28">
        <f t="shared" si="363"/>
        <v>37.805124451583325</v>
      </c>
      <c r="AU593" s="28">
        <f t="shared" si="364"/>
        <v>89.262302334871464</v>
      </c>
      <c r="AV593" s="29">
        <f t="shared" si="365"/>
        <v>-12.062664595545666</v>
      </c>
      <c r="AW593" s="28">
        <f t="shared" si="366"/>
        <v>-75.558998224015724</v>
      </c>
      <c r="AX593" s="31">
        <f t="shared" si="367"/>
        <v>25.742459856037659</v>
      </c>
      <c r="AY593" s="28">
        <f t="shared" si="368"/>
        <v>13.70330411085574</v>
      </c>
      <c r="AZ593" s="8">
        <f t="shared" si="369"/>
        <v>-11.865359577212661</v>
      </c>
      <c r="BA593" s="8">
        <f t="shared" si="370"/>
        <v>-167.07217058671989</v>
      </c>
      <c r="BB593" s="8">
        <f t="shared" si="371"/>
        <v>12.927829413280108</v>
      </c>
      <c r="BD593" s="32">
        <f t="shared" si="372"/>
        <v>-12</v>
      </c>
      <c r="BE593" s="32">
        <f t="shared" si="373"/>
        <v>-167</v>
      </c>
      <c r="BF593" s="32">
        <f t="shared" si="374"/>
        <v>13</v>
      </c>
    </row>
    <row r="594" spans="22:58" x14ac:dyDescent="0.2">
      <c r="V594" s="27">
        <v>6.9000000000000803</v>
      </c>
      <c r="W594" s="32">
        <f t="shared" si="344"/>
        <v>79432823.472442955</v>
      </c>
      <c r="X594">
        <f t="shared" si="378"/>
        <v>-2.0749887507672389</v>
      </c>
      <c r="Y594" s="28">
        <f t="shared" si="345"/>
        <v>-105.91750108578535</v>
      </c>
      <c r="Z594" s="28">
        <f t="shared" si="346"/>
        <v>-89.999710100425361</v>
      </c>
      <c r="AA594" s="28">
        <f t="shared" si="347"/>
        <v>75.077357343437754</v>
      </c>
      <c r="AB594" s="28">
        <f t="shared" si="348"/>
        <v>-89.989901548884561</v>
      </c>
      <c r="AC594" s="28">
        <f t="shared" si="349"/>
        <v>36.376076513378912</v>
      </c>
      <c r="AD594" s="28">
        <f t="shared" si="350"/>
        <v>89.130368061244596</v>
      </c>
      <c r="AE594" s="28">
        <f t="shared" si="351"/>
        <v>3.4609440202640869</v>
      </c>
      <c r="AF594" s="28">
        <f t="shared" si="352"/>
        <v>-90.859243588065326</v>
      </c>
      <c r="AG594" s="28">
        <f t="shared" si="375"/>
        <v>92.110410468749379</v>
      </c>
      <c r="AH594" s="28">
        <f t="shared" si="353"/>
        <v>-161.22530222795064</v>
      </c>
      <c r="AI594" s="28">
        <f t="shared" si="354"/>
        <v>-89.999999502426192</v>
      </c>
      <c r="AJ594" s="28">
        <f t="shared" si="355"/>
        <v>85.233219088067671</v>
      </c>
      <c r="AK594" s="28">
        <f t="shared" si="356"/>
        <v>89.996863381654606</v>
      </c>
      <c r="AL594" s="29">
        <f t="shared" si="357"/>
        <v>-54.775658631139493</v>
      </c>
      <c r="AM594" s="28">
        <f t="shared" si="358"/>
        <v>-89.895446171101213</v>
      </c>
      <c r="AN594" s="28">
        <f t="shared" si="359"/>
        <v>-38.657331302273079</v>
      </c>
      <c r="AO594" s="28">
        <f t="shared" si="360"/>
        <v>-89.898582291872799</v>
      </c>
      <c r="AP594">
        <f t="shared" si="376"/>
        <v>23.609121289162623</v>
      </c>
      <c r="AQ594">
        <f t="shared" si="377"/>
        <v>-26.020599913279625</v>
      </c>
      <c r="AR594" s="28">
        <f t="shared" si="361"/>
        <v>-37.607865906125994</v>
      </c>
      <c r="AS594" s="30">
        <f t="shared" si="362"/>
        <v>-180.75782587993814</v>
      </c>
      <c r="AT594" s="28">
        <f t="shared" si="363"/>
        <v>38.005092050648088</v>
      </c>
      <c r="AU594" s="28">
        <f t="shared" si="364"/>
        <v>89.279092590989237</v>
      </c>
      <c r="AV594" s="29">
        <f t="shared" si="365"/>
        <v>-12.25049123632671</v>
      </c>
      <c r="AW594" s="28">
        <f t="shared" si="366"/>
        <v>-75.87441337155748</v>
      </c>
      <c r="AX594" s="31">
        <f t="shared" si="367"/>
        <v>25.754600814321378</v>
      </c>
      <c r="AY594" s="28">
        <f t="shared" si="368"/>
        <v>13.404679219431756</v>
      </c>
      <c r="AZ594" s="8">
        <f t="shared" si="369"/>
        <v>-11.853265091804616</v>
      </c>
      <c r="BA594" s="8">
        <f t="shared" si="370"/>
        <v>-167.35314666050638</v>
      </c>
      <c r="BB594" s="8">
        <f t="shared" si="371"/>
        <v>12.646853339493617</v>
      </c>
      <c r="BD594" s="32">
        <f t="shared" si="372"/>
        <v>-12</v>
      </c>
      <c r="BE594" s="32">
        <f t="shared" si="373"/>
        <v>-167</v>
      </c>
      <c r="BF594" s="32">
        <f t="shared" si="374"/>
        <v>13</v>
      </c>
    </row>
    <row r="595" spans="22:58" x14ac:dyDescent="0.2">
      <c r="V595" s="27">
        <v>6.9100000000000801</v>
      </c>
      <c r="W595" s="32">
        <f t="shared" si="344"/>
        <v>81283051.616425052</v>
      </c>
      <c r="X595">
        <f t="shared" si="378"/>
        <v>-2.0749887507672389</v>
      </c>
      <c r="Y595" s="28">
        <f t="shared" si="345"/>
        <v>-106.11750108578035</v>
      </c>
      <c r="Z595" s="28">
        <f t="shared" si="346"/>
        <v>-89.999716699345328</v>
      </c>
      <c r="AA595" s="28">
        <f t="shared" si="347"/>
        <v>75.277357337365743</v>
      </c>
      <c r="AB595" s="28">
        <f t="shared" si="348"/>
        <v>-89.990131417691387</v>
      </c>
      <c r="AC595" s="28">
        <f t="shared" si="349"/>
        <v>36.576031487419925</v>
      </c>
      <c r="AD595" s="28">
        <f t="shared" si="350"/>
        <v>89.150160363897797</v>
      </c>
      <c r="AE595" s="28">
        <f t="shared" si="351"/>
        <v>3.6608989882380882</v>
      </c>
      <c r="AF595" s="28">
        <f t="shared" si="352"/>
        <v>-90.839687753138932</v>
      </c>
      <c r="AG595" s="28">
        <f t="shared" si="375"/>
        <v>92.110410468749379</v>
      </c>
      <c r="AH595" s="28">
        <f t="shared" si="353"/>
        <v>-161.42530222795062</v>
      </c>
      <c r="AI595" s="28">
        <f t="shared" si="354"/>
        <v>-89.999999513752343</v>
      </c>
      <c r="AJ595" s="28">
        <f t="shared" si="355"/>
        <v>85.433219087481888</v>
      </c>
      <c r="AK595" s="28">
        <f t="shared" si="356"/>
        <v>89.996934779804803</v>
      </c>
      <c r="AL595" s="29">
        <f t="shared" si="357"/>
        <v>-54.975657980257076</v>
      </c>
      <c r="AM595" s="28">
        <f t="shared" si="358"/>
        <v>-89.897826101702336</v>
      </c>
      <c r="AN595" s="28">
        <f t="shared" si="359"/>
        <v>-38.857330651976433</v>
      </c>
      <c r="AO595" s="28">
        <f t="shared" si="360"/>
        <v>-89.900890835649875</v>
      </c>
      <c r="AP595">
        <f t="shared" si="376"/>
        <v>23.609121289162623</v>
      </c>
      <c r="AQ595">
        <f t="shared" si="377"/>
        <v>-26.020599913279625</v>
      </c>
      <c r="AR595" s="28">
        <f t="shared" si="361"/>
        <v>-37.607910287855347</v>
      </c>
      <c r="AS595" s="30">
        <f t="shared" si="362"/>
        <v>-180.74057858878882</v>
      </c>
      <c r="AT595" s="28">
        <f t="shared" si="363"/>
        <v>38.205061107769481</v>
      </c>
      <c r="AU595" s="28">
        <f t="shared" si="364"/>
        <v>89.295500773866294</v>
      </c>
      <c r="AV595" s="29">
        <f t="shared" si="365"/>
        <v>-12.43883382856608</v>
      </c>
      <c r="AW595" s="28">
        <f t="shared" si="366"/>
        <v>-76.183495573290273</v>
      </c>
      <c r="AX595" s="31">
        <f t="shared" si="367"/>
        <v>25.766227279203399</v>
      </c>
      <c r="AY595" s="28">
        <f t="shared" si="368"/>
        <v>13.112005200576021</v>
      </c>
      <c r="AZ595" s="8">
        <f t="shared" si="369"/>
        <v>-11.841683008651948</v>
      </c>
      <c r="BA595" s="8">
        <f t="shared" si="370"/>
        <v>-167.6285733882128</v>
      </c>
      <c r="BB595" s="8">
        <f t="shared" si="371"/>
        <v>12.3714266117872</v>
      </c>
      <c r="BD595" s="32">
        <f t="shared" si="372"/>
        <v>-12</v>
      </c>
      <c r="BE595" s="32">
        <f t="shared" si="373"/>
        <v>-168</v>
      </c>
      <c r="BF595" s="32">
        <f t="shared" si="374"/>
        <v>12</v>
      </c>
    </row>
    <row r="596" spans="22:58" x14ac:dyDescent="0.2">
      <c r="V596" s="27">
        <v>6.9200000000000799</v>
      </c>
      <c r="W596" s="32">
        <f t="shared" si="344"/>
        <v>83176377.110282585</v>
      </c>
      <c r="X596">
        <f t="shared" si="378"/>
        <v>-2.0749887507672389</v>
      </c>
      <c r="Y596" s="28">
        <f t="shared" si="345"/>
        <v>-106.31750108577556</v>
      </c>
      <c r="Z596" s="28">
        <f t="shared" si="346"/>
        <v>-89.999723148055537</v>
      </c>
      <c r="AA596" s="28">
        <f t="shared" si="347"/>
        <v>75.477357331567006</v>
      </c>
      <c r="AB596" s="28">
        <f t="shared" si="348"/>
        <v>-89.990356054045662</v>
      </c>
      <c r="AC596" s="28">
        <f t="shared" si="349"/>
        <v>36.775988487527151</v>
      </c>
      <c r="AD596" s="28">
        <f t="shared" si="350"/>
        <v>89.169502334738937</v>
      </c>
      <c r="AE596" s="28">
        <f t="shared" si="351"/>
        <v>3.8608559825513638</v>
      </c>
      <c r="AF596" s="28">
        <f t="shared" si="352"/>
        <v>-90.820576867362249</v>
      </c>
      <c r="AG596" s="28">
        <f t="shared" si="375"/>
        <v>92.110410468749379</v>
      </c>
      <c r="AH596" s="28">
        <f t="shared" si="353"/>
        <v>-161.62530222795061</v>
      </c>
      <c r="AI596" s="28">
        <f t="shared" si="354"/>
        <v>-89.999999524820694</v>
      </c>
      <c r="AJ596" s="28">
        <f t="shared" si="355"/>
        <v>85.633219086922452</v>
      </c>
      <c r="AK596" s="28">
        <f t="shared" si="356"/>
        <v>89.997004552734708</v>
      </c>
      <c r="AL596" s="29">
        <f t="shared" si="357"/>
        <v>-55.175657358669099</v>
      </c>
      <c r="AM596" s="28">
        <f t="shared" si="358"/>
        <v>-89.90015185880975</v>
      </c>
      <c r="AN596" s="28">
        <f t="shared" si="359"/>
        <v>-39.057330030947881</v>
      </c>
      <c r="AO596" s="28">
        <f t="shared" si="360"/>
        <v>-89.903146830895736</v>
      </c>
      <c r="AP596">
        <f t="shared" si="376"/>
        <v>23.609121289162623</v>
      </c>
      <c r="AQ596">
        <f t="shared" si="377"/>
        <v>-26.020599913279625</v>
      </c>
      <c r="AR596" s="28">
        <f t="shared" si="361"/>
        <v>-37.60795267251352</v>
      </c>
      <c r="AS596" s="30">
        <f t="shared" si="362"/>
        <v>-180.72372369825797</v>
      </c>
      <c r="AT596" s="28">
        <f t="shared" si="363"/>
        <v>38.405031557344024</v>
      </c>
      <c r="AU596" s="28">
        <f t="shared" si="364"/>
        <v>89.311535572566882</v>
      </c>
      <c r="AV596" s="29">
        <f t="shared" si="365"/>
        <v>-12.627671804096817</v>
      </c>
      <c r="AW596" s="28">
        <f t="shared" si="366"/>
        <v>-76.48633672187735</v>
      </c>
      <c r="AX596" s="31">
        <f t="shared" si="367"/>
        <v>25.777359753247207</v>
      </c>
      <c r="AY596" s="28">
        <f t="shared" si="368"/>
        <v>12.825198850689532</v>
      </c>
      <c r="AZ596" s="8">
        <f t="shared" si="369"/>
        <v>-11.830592919266312</v>
      </c>
      <c r="BA596" s="8">
        <f t="shared" si="370"/>
        <v>-167.89852484756844</v>
      </c>
      <c r="BB596" s="8">
        <f t="shared" si="371"/>
        <v>12.101475152431561</v>
      </c>
      <c r="BD596" s="32">
        <f t="shared" si="372"/>
        <v>-12</v>
      </c>
      <c r="BE596" s="32">
        <f t="shared" si="373"/>
        <v>-168</v>
      </c>
      <c r="BF596" s="32">
        <f t="shared" si="374"/>
        <v>12</v>
      </c>
    </row>
    <row r="597" spans="22:58" x14ac:dyDescent="0.2">
      <c r="V597" s="27">
        <v>6.9300000000000797</v>
      </c>
      <c r="W597" s="32">
        <f t="shared" si="344"/>
        <v>85113803.820253327</v>
      </c>
      <c r="X597">
        <f t="shared" si="378"/>
        <v>-2.0749887507672389</v>
      </c>
      <c r="Y597" s="28">
        <f t="shared" si="345"/>
        <v>-106.51750108577099</v>
      </c>
      <c r="Z597" s="28">
        <f t="shared" si="346"/>
        <v>-89.999729449975177</v>
      </c>
      <c r="AA597" s="28">
        <f t="shared" si="347"/>
        <v>75.677357326029252</v>
      </c>
      <c r="AB597" s="28">
        <f t="shared" si="348"/>
        <v>-89.990575577052539</v>
      </c>
      <c r="AC597" s="28">
        <f t="shared" si="349"/>
        <v>36.975947422550888</v>
      </c>
      <c r="AD597" s="28">
        <f t="shared" si="350"/>
        <v>89.188404211493008</v>
      </c>
      <c r="AE597" s="28">
        <f t="shared" si="351"/>
        <v>4.0608149120419199</v>
      </c>
      <c r="AF597" s="28">
        <f t="shared" si="352"/>
        <v>-90.801900815534708</v>
      </c>
      <c r="AG597" s="28">
        <f t="shared" si="375"/>
        <v>92.110410468749379</v>
      </c>
      <c r="AH597" s="28">
        <f t="shared" si="353"/>
        <v>-161.8253022279506</v>
      </c>
      <c r="AI597" s="28">
        <f t="shared" si="354"/>
        <v>-89.999999535637102</v>
      </c>
      <c r="AJ597" s="28">
        <f t="shared" si="355"/>
        <v>85.833219086388198</v>
      </c>
      <c r="AK597" s="28">
        <f t="shared" si="356"/>
        <v>89.997072737438828</v>
      </c>
      <c r="AL597" s="29">
        <f t="shared" si="357"/>
        <v>-55.375656765057087</v>
      </c>
      <c r="AM597" s="28">
        <f t="shared" si="358"/>
        <v>-89.902424675539976</v>
      </c>
      <c r="AN597" s="28">
        <f t="shared" si="359"/>
        <v>-39.257329437870112</v>
      </c>
      <c r="AO597" s="28">
        <f t="shared" si="360"/>
        <v>-89.90535147373825</v>
      </c>
      <c r="AP597">
        <f t="shared" si="376"/>
        <v>23.609121289162623</v>
      </c>
      <c r="AQ597">
        <f t="shared" si="377"/>
        <v>-26.020599913279625</v>
      </c>
      <c r="AR597" s="28">
        <f t="shared" si="361"/>
        <v>-37.607993149945194</v>
      </c>
      <c r="AS597" s="30">
        <f t="shared" si="362"/>
        <v>-180.70725228927296</v>
      </c>
      <c r="AT597" s="28">
        <f t="shared" si="363"/>
        <v>38.605003336719079</v>
      </c>
      <c r="AU597" s="28">
        <f t="shared" si="364"/>
        <v>89.327205478900794</v>
      </c>
      <c r="AV597" s="29">
        <f t="shared" si="365"/>
        <v>-12.81698530615806</v>
      </c>
      <c r="AW597" s="28">
        <f t="shared" si="366"/>
        <v>-76.78302967375781</v>
      </c>
      <c r="AX597" s="31">
        <f t="shared" si="367"/>
        <v>25.78801803056102</v>
      </c>
      <c r="AY597" s="28">
        <f t="shared" si="368"/>
        <v>12.544175805142984</v>
      </c>
      <c r="AZ597" s="8">
        <f t="shared" si="369"/>
        <v>-11.819975119384175</v>
      </c>
      <c r="BA597" s="8">
        <f t="shared" si="370"/>
        <v>-168.16307648412999</v>
      </c>
      <c r="BB597" s="8">
        <f t="shared" si="371"/>
        <v>11.836923515870012</v>
      </c>
      <c r="BD597" s="32">
        <f t="shared" si="372"/>
        <v>-12</v>
      </c>
      <c r="BE597" s="32">
        <f t="shared" si="373"/>
        <v>-168</v>
      </c>
      <c r="BF597" s="32">
        <f t="shared" si="374"/>
        <v>12</v>
      </c>
    </row>
    <row r="598" spans="22:58" x14ac:dyDescent="0.2">
      <c r="V598" s="27">
        <v>6.9400000000000803</v>
      </c>
      <c r="W598" s="32">
        <f t="shared" si="344"/>
        <v>87096358.995624259</v>
      </c>
      <c r="X598">
        <f t="shared" si="378"/>
        <v>-2.0749887507672389</v>
      </c>
      <c r="Y598" s="28">
        <f t="shared" si="345"/>
        <v>-106.71750108576663</v>
      </c>
      <c r="Z598" s="28">
        <f t="shared" si="346"/>
        <v>-89.999735608445619</v>
      </c>
      <c r="AA598" s="28">
        <f t="shared" si="347"/>
        <v>75.877357320740771</v>
      </c>
      <c r="AB598" s="28">
        <f t="shared" si="348"/>
        <v>-89.990790103105965</v>
      </c>
      <c r="AC598" s="28">
        <f t="shared" si="349"/>
        <v>37.175908205440578</v>
      </c>
      <c r="AD598" s="28">
        <f t="shared" si="350"/>
        <v>89.20687599971852</v>
      </c>
      <c r="AE598" s="28">
        <f t="shared" si="351"/>
        <v>4.2607756896474882</v>
      </c>
      <c r="AF598" s="28">
        <f t="shared" si="352"/>
        <v>-90.783649711833064</v>
      </c>
      <c r="AG598" s="28">
        <f t="shared" si="375"/>
        <v>92.110410468749379</v>
      </c>
      <c r="AH598" s="28">
        <f t="shared" si="353"/>
        <v>-162.02530222795062</v>
      </c>
      <c r="AI598" s="28">
        <f t="shared" si="354"/>
        <v>-89.999999546207292</v>
      </c>
      <c r="AJ598" s="28">
        <f t="shared" si="355"/>
        <v>86.033219085878002</v>
      </c>
      <c r="AK598" s="28">
        <f t="shared" si="356"/>
        <v>89.99713937006959</v>
      </c>
      <c r="AL598" s="29">
        <f t="shared" si="357"/>
        <v>-55.57565619816198</v>
      </c>
      <c r="AM598" s="28">
        <f t="shared" si="358"/>
        <v>-89.904645756941875</v>
      </c>
      <c r="AN598" s="28">
        <f t="shared" si="359"/>
        <v>-39.457328871485217</v>
      </c>
      <c r="AO598" s="28">
        <f t="shared" si="360"/>
        <v>-89.907505933079577</v>
      </c>
      <c r="AP598">
        <f t="shared" si="376"/>
        <v>23.609121289162623</v>
      </c>
      <c r="AQ598">
        <f t="shared" si="377"/>
        <v>-26.020599913279625</v>
      </c>
      <c r="AR598" s="28">
        <f t="shared" si="361"/>
        <v>-37.608031805954731</v>
      </c>
      <c r="AS598" s="30">
        <f t="shared" si="362"/>
        <v>-180.69115564491264</v>
      </c>
      <c r="AT598" s="28">
        <f t="shared" si="363"/>
        <v>38.804976386060332</v>
      </c>
      <c r="AU598" s="28">
        <f t="shared" si="364"/>
        <v>89.342518791877836</v>
      </c>
      <c r="AV598" s="29">
        <f t="shared" si="365"/>
        <v>-13.006755173933918</v>
      </c>
      <c r="AW598" s="28">
        <f t="shared" si="366"/>
        <v>-77.073668066126785</v>
      </c>
      <c r="AX598" s="31">
        <f t="shared" si="367"/>
        <v>25.798221212126414</v>
      </c>
      <c r="AY598" s="28">
        <f t="shared" si="368"/>
        <v>12.268850725751051</v>
      </c>
      <c r="AZ598" s="8">
        <f t="shared" si="369"/>
        <v>-11.809810593828317</v>
      </c>
      <c r="BA598" s="8">
        <f t="shared" si="370"/>
        <v>-168.4223049191616</v>
      </c>
      <c r="BB598" s="8">
        <f t="shared" si="371"/>
        <v>11.577695080838396</v>
      </c>
      <c r="BD598" s="32">
        <f t="shared" si="372"/>
        <v>-12</v>
      </c>
      <c r="BE598" s="32">
        <f t="shared" si="373"/>
        <v>-168</v>
      </c>
      <c r="BF598" s="32">
        <f t="shared" si="374"/>
        <v>12</v>
      </c>
    </row>
    <row r="599" spans="22:58" x14ac:dyDescent="0.2">
      <c r="V599" s="27">
        <v>6.9500000000000899</v>
      </c>
      <c r="W599" s="32">
        <f t="shared" si="344"/>
        <v>89125093.813393027</v>
      </c>
      <c r="X599">
        <f t="shared" si="378"/>
        <v>-2.0749887507672389</v>
      </c>
      <c r="Y599" s="28">
        <f t="shared" si="345"/>
        <v>-106.91750108576267</v>
      </c>
      <c r="Z599" s="28">
        <f t="shared" si="346"/>
        <v>-89.999741626732146</v>
      </c>
      <c r="AA599" s="28">
        <f t="shared" si="347"/>
        <v>76.077357315690477</v>
      </c>
      <c r="AB599" s="28">
        <f t="shared" si="348"/>
        <v>-89.990999745950489</v>
      </c>
      <c r="AC599" s="28">
        <f t="shared" si="349"/>
        <v>37.375870753060568</v>
      </c>
      <c r="AD599" s="28">
        <f t="shared" si="350"/>
        <v>89.224927478033948</v>
      </c>
      <c r="AE599" s="28">
        <f t="shared" si="351"/>
        <v>4.4607382322211464</v>
      </c>
      <c r="AF599" s="28">
        <f t="shared" si="352"/>
        <v>-90.765813894648687</v>
      </c>
      <c r="AG599" s="28">
        <f t="shared" si="375"/>
        <v>92.110410468749379</v>
      </c>
      <c r="AH599" s="28">
        <f t="shared" si="353"/>
        <v>-162.22530222795081</v>
      </c>
      <c r="AI599" s="28">
        <f t="shared" si="354"/>
        <v>-89.999999556536878</v>
      </c>
      <c r="AJ599" s="28">
        <f t="shared" si="355"/>
        <v>86.233219085390942</v>
      </c>
      <c r="AK599" s="28">
        <f t="shared" si="356"/>
        <v>89.997204485956516</v>
      </c>
      <c r="AL599" s="29">
        <f t="shared" si="357"/>
        <v>-55.775655656781453</v>
      </c>
      <c r="AM599" s="28">
        <f t="shared" si="358"/>
        <v>-89.906816280635525</v>
      </c>
      <c r="AN599" s="28">
        <f t="shared" si="359"/>
        <v>-39.657328330591938</v>
      </c>
      <c r="AO599" s="28">
        <f t="shared" si="360"/>
        <v>-89.909611351215887</v>
      </c>
      <c r="AP599">
        <f t="shared" si="376"/>
        <v>23.609121289162623</v>
      </c>
      <c r="AQ599">
        <f t="shared" si="377"/>
        <v>-26.020599913279625</v>
      </c>
      <c r="AR599" s="28">
        <f t="shared" si="361"/>
        <v>-37.608068722487793</v>
      </c>
      <c r="AS599" s="30">
        <f t="shared" si="362"/>
        <v>-180.67542524586457</v>
      </c>
      <c r="AT599" s="28">
        <f t="shared" si="363"/>
        <v>39.004950648225083</v>
      </c>
      <c r="AU599" s="28">
        <f t="shared" si="364"/>
        <v>89.357483622063327</v>
      </c>
      <c r="AV599" s="29">
        <f t="shared" si="365"/>
        <v>-13.196962926600808</v>
      </c>
      <c r="AW599" s="28">
        <f t="shared" si="366"/>
        <v>-77.35834614475155</v>
      </c>
      <c r="AX599" s="31">
        <f t="shared" si="367"/>
        <v>25.807987721624276</v>
      </c>
      <c r="AY599" s="28">
        <f t="shared" si="368"/>
        <v>11.999137477311777</v>
      </c>
      <c r="AZ599" s="8">
        <f t="shared" si="369"/>
        <v>-11.800081000863518</v>
      </c>
      <c r="BA599" s="8">
        <f t="shared" si="370"/>
        <v>-168.67628776855281</v>
      </c>
      <c r="BB599" s="8">
        <f t="shared" si="371"/>
        <v>11.323712231447189</v>
      </c>
      <c r="BD599" s="32">
        <f t="shared" si="372"/>
        <v>-12</v>
      </c>
      <c r="BE599" s="32">
        <f t="shared" si="373"/>
        <v>-169</v>
      </c>
      <c r="BF599" s="32">
        <f t="shared" si="374"/>
        <v>11</v>
      </c>
    </row>
    <row r="600" spans="22:58" x14ac:dyDescent="0.2">
      <c r="V600" s="27">
        <v>6.9600000000000897</v>
      </c>
      <c r="W600" s="32">
        <f t="shared" si="344"/>
        <v>91201083.935609847</v>
      </c>
      <c r="X600">
        <f t="shared" si="378"/>
        <v>-2.0749887507672389</v>
      </c>
      <c r="Y600" s="28">
        <f t="shared" si="345"/>
        <v>-107.11750108575869</v>
      </c>
      <c r="Z600" s="28">
        <f t="shared" si="346"/>
        <v>-89.999747508025749</v>
      </c>
      <c r="AA600" s="28">
        <f t="shared" si="347"/>
        <v>76.277357310867302</v>
      </c>
      <c r="AB600" s="28">
        <f t="shared" si="348"/>
        <v>-89.991204616741513</v>
      </c>
      <c r="AC600" s="28">
        <f t="shared" si="349"/>
        <v>37.575834986013639</v>
      </c>
      <c r="AD600" s="28">
        <f t="shared" si="350"/>
        <v>89.242568203229283</v>
      </c>
      <c r="AE600" s="28">
        <f t="shared" si="351"/>
        <v>4.6607024603550187</v>
      </c>
      <c r="AF600" s="28">
        <f t="shared" si="352"/>
        <v>-90.748383921537979</v>
      </c>
      <c r="AG600" s="28">
        <f t="shared" si="375"/>
        <v>92.110410468749379</v>
      </c>
      <c r="AH600" s="28">
        <f t="shared" si="353"/>
        <v>-162.42530222795079</v>
      </c>
      <c r="AI600" s="28">
        <f t="shared" si="354"/>
        <v>-89.999999566631317</v>
      </c>
      <c r="AJ600" s="28">
        <f t="shared" si="355"/>
        <v>86.433219084925611</v>
      </c>
      <c r="AK600" s="28">
        <f t="shared" si="356"/>
        <v>89.997268119624906</v>
      </c>
      <c r="AL600" s="29">
        <f t="shared" si="357"/>
        <v>-55.975655139766822</v>
      </c>
      <c r="AM600" s="28">
        <f t="shared" si="358"/>
        <v>-89.908937397436347</v>
      </c>
      <c r="AN600" s="28">
        <f t="shared" si="359"/>
        <v>-39.857327814042627</v>
      </c>
      <c r="AO600" s="28">
        <f t="shared" si="360"/>
        <v>-89.911668844442758</v>
      </c>
      <c r="AP600">
        <f t="shared" si="376"/>
        <v>23.609121289162623</v>
      </c>
      <c r="AQ600">
        <f t="shared" si="377"/>
        <v>-26.020599913279625</v>
      </c>
      <c r="AR600" s="28">
        <f t="shared" si="361"/>
        <v>-37.60810397780461</v>
      </c>
      <c r="AS600" s="30">
        <f t="shared" si="362"/>
        <v>-180.66005276598074</v>
      </c>
      <c r="AT600" s="28">
        <f t="shared" si="363"/>
        <v>39.204926068640667</v>
      </c>
      <c r="AU600" s="28">
        <f t="shared" si="364"/>
        <v>89.372107895836663</v>
      </c>
      <c r="AV600" s="29">
        <f t="shared" si="365"/>
        <v>-13.387590746978793</v>
      </c>
      <c r="AW600" s="28">
        <f t="shared" si="366"/>
        <v>-77.637158602296623</v>
      </c>
      <c r="AX600" s="31">
        <f t="shared" si="367"/>
        <v>25.817335321661872</v>
      </c>
      <c r="AY600" s="28">
        <f t="shared" si="368"/>
        <v>11.734949293540041</v>
      </c>
      <c r="AZ600" s="8">
        <f t="shared" si="369"/>
        <v>-11.790768656142738</v>
      </c>
      <c r="BA600" s="8">
        <f t="shared" si="370"/>
        <v>-168.9251034724407</v>
      </c>
      <c r="BB600" s="8">
        <f t="shared" si="371"/>
        <v>11.074896527559304</v>
      </c>
      <c r="BD600" s="32">
        <f t="shared" si="372"/>
        <v>-12</v>
      </c>
      <c r="BE600" s="32">
        <f t="shared" si="373"/>
        <v>-169</v>
      </c>
      <c r="BF600" s="32">
        <f t="shared" si="374"/>
        <v>11</v>
      </c>
    </row>
    <row r="601" spans="22:58" x14ac:dyDescent="0.2">
      <c r="V601" s="27">
        <v>6.9700000000000903</v>
      </c>
      <c r="W601" s="32">
        <f t="shared" si="344"/>
        <v>93325430.079718754</v>
      </c>
      <c r="X601">
        <f t="shared" si="378"/>
        <v>-2.0749887507672389</v>
      </c>
      <c r="Y601" s="28">
        <f t="shared" si="345"/>
        <v>-107.31750108575491</v>
      </c>
      <c r="Z601" s="28">
        <f t="shared" si="346"/>
        <v>-89.999753255444773</v>
      </c>
      <c r="AA601" s="28">
        <f t="shared" si="347"/>
        <v>76.47735730626124</v>
      </c>
      <c r="AB601" s="28">
        <f t="shared" si="348"/>
        <v>-89.991404824104194</v>
      </c>
      <c r="AC601" s="28">
        <f t="shared" si="349"/>
        <v>37.775800828474061</v>
      </c>
      <c r="AD601" s="28">
        <f t="shared" si="350"/>
        <v>89.259807515264782</v>
      </c>
      <c r="AE601" s="28">
        <f t="shared" si="351"/>
        <v>4.8606682982131559</v>
      </c>
      <c r="AF601" s="28">
        <f t="shared" si="352"/>
        <v>-90.731350564284185</v>
      </c>
      <c r="AG601" s="28">
        <f t="shared" si="375"/>
        <v>92.110410468749379</v>
      </c>
      <c r="AH601" s="28">
        <f t="shared" si="353"/>
        <v>-162.62530222795081</v>
      </c>
      <c r="AI601" s="28">
        <f t="shared" si="354"/>
        <v>-89.999999576495995</v>
      </c>
      <c r="AJ601" s="28">
        <f t="shared" si="355"/>
        <v>86.633219084481269</v>
      </c>
      <c r="AK601" s="28">
        <f t="shared" si="356"/>
        <v>89.99733030481417</v>
      </c>
      <c r="AL601" s="29">
        <f t="shared" si="357"/>
        <v>-56.175654646021655</v>
      </c>
      <c r="AM601" s="28">
        <f t="shared" si="358"/>
        <v>-89.911010231965307</v>
      </c>
      <c r="AN601" s="28">
        <f t="shared" si="359"/>
        <v>-40.05732732074182</v>
      </c>
      <c r="AO601" s="28">
        <f t="shared" si="360"/>
        <v>-89.913679503647131</v>
      </c>
      <c r="AP601">
        <f t="shared" si="376"/>
        <v>23.609121289162623</v>
      </c>
      <c r="AQ601">
        <f t="shared" si="377"/>
        <v>-26.020599913279625</v>
      </c>
      <c r="AR601" s="28">
        <f t="shared" si="361"/>
        <v>-37.608137646645666</v>
      </c>
      <c r="AS601" s="30">
        <f t="shared" si="362"/>
        <v>-180.64503006793132</v>
      </c>
      <c r="AT601" s="28">
        <f t="shared" si="363"/>
        <v>39.404902595189959</v>
      </c>
      <c r="AU601" s="28">
        <f t="shared" si="364"/>
        <v>89.386399359555014</v>
      </c>
      <c r="AV601" s="29">
        <f t="shared" si="365"/>
        <v>-13.578621464877607</v>
      </c>
      <c r="AW601" s="28">
        <f t="shared" si="366"/>
        <v>-77.910200426818434</v>
      </c>
      <c r="AX601" s="31">
        <f t="shared" si="367"/>
        <v>25.826281130312353</v>
      </c>
      <c r="AY601" s="28">
        <f t="shared" si="368"/>
        <v>11.47619893273658</v>
      </c>
      <c r="AZ601" s="8">
        <f t="shared" si="369"/>
        <v>-11.781856516333313</v>
      </c>
      <c r="BA601" s="8">
        <f t="shared" si="370"/>
        <v>-169.16883113519475</v>
      </c>
      <c r="BB601" s="8">
        <f t="shared" si="371"/>
        <v>10.83116886480525</v>
      </c>
      <c r="BD601" s="32">
        <f t="shared" si="372"/>
        <v>-12</v>
      </c>
      <c r="BE601" s="32">
        <f t="shared" si="373"/>
        <v>-169</v>
      </c>
      <c r="BF601" s="32">
        <f t="shared" si="374"/>
        <v>11</v>
      </c>
    </row>
    <row r="602" spans="22:58" x14ac:dyDescent="0.2">
      <c r="V602" s="27">
        <v>6.9800000000000901</v>
      </c>
      <c r="W602" s="32">
        <f t="shared" si="344"/>
        <v>95499258.602163702</v>
      </c>
      <c r="X602">
        <f t="shared" si="378"/>
        <v>-2.0749887507672389</v>
      </c>
      <c r="Y602" s="28">
        <f t="shared" si="345"/>
        <v>-107.51750108575129</v>
      </c>
      <c r="Z602" s="28">
        <f t="shared" si="346"/>
        <v>-89.999758872036566</v>
      </c>
      <c r="AA602" s="28">
        <f t="shared" si="347"/>
        <v>76.677357301862457</v>
      </c>
      <c r="AB602" s="28">
        <f t="shared" si="348"/>
        <v>-89.991600474191117</v>
      </c>
      <c r="AC602" s="28">
        <f t="shared" si="349"/>
        <v>37.975768208026174</v>
      </c>
      <c r="AD602" s="28">
        <f t="shared" si="350"/>
        <v>89.276654542159221</v>
      </c>
      <c r="AE602" s="28">
        <f t="shared" si="351"/>
        <v>5.0606356733701077</v>
      </c>
      <c r="AF602" s="28">
        <f t="shared" si="352"/>
        <v>-90.714704804068461</v>
      </c>
      <c r="AG602" s="28">
        <f t="shared" si="375"/>
        <v>92.110410468749379</v>
      </c>
      <c r="AH602" s="28">
        <f t="shared" si="353"/>
        <v>-162.82530222795083</v>
      </c>
      <c r="AI602" s="28">
        <f t="shared" si="354"/>
        <v>-89.999999586136127</v>
      </c>
      <c r="AJ602" s="28">
        <f t="shared" si="355"/>
        <v>86.833219084056893</v>
      </c>
      <c r="AK602" s="28">
        <f t="shared" si="356"/>
        <v>89.99739107449571</v>
      </c>
      <c r="AL602" s="29">
        <f t="shared" si="357"/>
        <v>-56.3756541744986</v>
      </c>
      <c r="AM602" s="28">
        <f t="shared" si="358"/>
        <v>-89.913035883244973</v>
      </c>
      <c r="AN602" s="28">
        <f t="shared" si="359"/>
        <v>-40.257326849643157</v>
      </c>
      <c r="AO602" s="28">
        <f t="shared" si="360"/>
        <v>-89.915644394885391</v>
      </c>
      <c r="AP602">
        <f t="shared" si="376"/>
        <v>23.609121289162623</v>
      </c>
      <c r="AQ602">
        <f t="shared" si="377"/>
        <v>-26.020599913279625</v>
      </c>
      <c r="AR602" s="28">
        <f t="shared" si="361"/>
        <v>-37.608169800390051</v>
      </c>
      <c r="AS602" s="30">
        <f t="shared" si="362"/>
        <v>-180.63034919895387</v>
      </c>
      <c r="AT602" s="28">
        <f t="shared" si="363"/>
        <v>39.604880178100103</v>
      </c>
      <c r="AU602" s="28">
        <f t="shared" si="364"/>
        <v>89.400365583624165</v>
      </c>
      <c r="AV602" s="29">
        <f t="shared" si="365"/>
        <v>-13.7700385402152</v>
      </c>
      <c r="AW602" s="28">
        <f t="shared" si="366"/>
        <v>-78.177566760068316</v>
      </c>
      <c r="AX602" s="31">
        <f t="shared" si="367"/>
        <v>25.834841637884903</v>
      </c>
      <c r="AY602" s="28">
        <f t="shared" si="368"/>
        <v>11.222798823555848</v>
      </c>
      <c r="AZ602" s="8">
        <f t="shared" si="369"/>
        <v>-11.773328162505148</v>
      </c>
      <c r="BA602" s="8">
        <f t="shared" si="370"/>
        <v>-169.40755037539802</v>
      </c>
      <c r="BB602" s="8">
        <f t="shared" si="371"/>
        <v>10.592449624601983</v>
      </c>
      <c r="BD602" s="32">
        <f t="shared" si="372"/>
        <v>-12</v>
      </c>
      <c r="BE602" s="32">
        <f t="shared" si="373"/>
        <v>-169</v>
      </c>
      <c r="BF602" s="32">
        <f t="shared" si="374"/>
        <v>11</v>
      </c>
    </row>
    <row r="603" spans="22:58" x14ac:dyDescent="0.2">
      <c r="V603" s="27">
        <v>6.9900000000000899</v>
      </c>
      <c r="W603" s="32">
        <f t="shared" si="344"/>
        <v>97723722.095601618</v>
      </c>
      <c r="X603">
        <f t="shared" si="378"/>
        <v>-2.0749887507672389</v>
      </c>
      <c r="Y603" s="28">
        <f t="shared" si="345"/>
        <v>-107.71750108574784</v>
      </c>
      <c r="Z603" s="28">
        <f t="shared" si="346"/>
        <v>-89.99976436077911</v>
      </c>
      <c r="AA603" s="28">
        <f t="shared" si="347"/>
        <v>76.877357297661646</v>
      </c>
      <c r="AB603" s="28">
        <f t="shared" si="348"/>
        <v>-89.991791670738536</v>
      </c>
      <c r="AC603" s="28">
        <f t="shared" si="349"/>
        <v>38.175737055511576</v>
      </c>
      <c r="AD603" s="28">
        <f t="shared" si="350"/>
        <v>89.293118204770195</v>
      </c>
      <c r="AE603" s="28">
        <f t="shared" si="351"/>
        <v>5.2606045166581481</v>
      </c>
      <c r="AF603" s="28">
        <f t="shared" si="352"/>
        <v>-90.698437826747437</v>
      </c>
      <c r="AG603" s="28">
        <f t="shared" si="375"/>
        <v>92.110410468749379</v>
      </c>
      <c r="AH603" s="28">
        <f t="shared" si="353"/>
        <v>-163.02530222795082</v>
      </c>
      <c r="AI603" s="28">
        <f t="shared" si="354"/>
        <v>-89.999999595556829</v>
      </c>
      <c r="AJ603" s="28">
        <f t="shared" si="355"/>
        <v>87.03321908365163</v>
      </c>
      <c r="AK603" s="28">
        <f t="shared" si="356"/>
        <v>89.997450460890434</v>
      </c>
      <c r="AL603" s="29">
        <f t="shared" si="357"/>
        <v>-56.575653724197537</v>
      </c>
      <c r="AM603" s="28">
        <f t="shared" si="358"/>
        <v>-89.91501542528222</v>
      </c>
      <c r="AN603" s="28">
        <f t="shared" si="359"/>
        <v>-40.457326399747345</v>
      </c>
      <c r="AO603" s="28">
        <f t="shared" si="360"/>
        <v>-89.917564559948616</v>
      </c>
      <c r="AP603">
        <f t="shared" si="376"/>
        <v>23.609121289162623</v>
      </c>
      <c r="AQ603">
        <f t="shared" si="377"/>
        <v>-26.020599913279625</v>
      </c>
      <c r="AR603" s="28">
        <f t="shared" si="361"/>
        <v>-37.608200507206199</v>
      </c>
      <c r="AS603" s="30">
        <f t="shared" si="362"/>
        <v>-180.61600238669604</v>
      </c>
      <c r="AT603" s="28">
        <f t="shared" si="363"/>
        <v>39.804858769837466</v>
      </c>
      <c r="AU603" s="28">
        <f t="shared" si="364"/>
        <v>89.414013966478521</v>
      </c>
      <c r="AV603" s="29">
        <f t="shared" si="365"/>
        <v>-13.961826045986168</v>
      </c>
      <c r="AW603" s="28">
        <f t="shared" si="366"/>
        <v>-78.439352765243356</v>
      </c>
      <c r="AX603" s="31">
        <f t="shared" si="367"/>
        <v>25.843032723851298</v>
      </c>
      <c r="AY603" s="28">
        <f t="shared" si="368"/>
        <v>10.974661201235165</v>
      </c>
      <c r="AZ603" s="8">
        <f t="shared" si="369"/>
        <v>-11.765167783354901</v>
      </c>
      <c r="BA603" s="8">
        <f t="shared" si="370"/>
        <v>-169.64134118546087</v>
      </c>
      <c r="BB603" s="8">
        <f t="shared" si="371"/>
        <v>10.358658814539126</v>
      </c>
      <c r="BD603" s="32">
        <f t="shared" si="372"/>
        <v>-12</v>
      </c>
      <c r="BE603" s="32">
        <f t="shared" si="373"/>
        <v>-170</v>
      </c>
      <c r="BF603" s="32">
        <f t="shared" si="374"/>
        <v>10</v>
      </c>
    </row>
    <row r="604" spans="22:58" x14ac:dyDescent="0.2">
      <c r="V604" s="27">
        <v>7.0000000000000897</v>
      </c>
      <c r="W604" s="32">
        <f t="shared" si="344"/>
        <v>100000000.00002068</v>
      </c>
      <c r="X604">
        <f t="shared" si="378"/>
        <v>-2.0749887507672389</v>
      </c>
      <c r="Y604" s="28">
        <f t="shared" si="345"/>
        <v>-107.91750108574449</v>
      </c>
      <c r="Z604" s="28">
        <f t="shared" si="346"/>
        <v>-89.999769724582634</v>
      </c>
      <c r="AA604" s="28">
        <f t="shared" si="347"/>
        <v>77.077357293649868</v>
      </c>
      <c r="AB604" s="28">
        <f t="shared" si="348"/>
        <v>-89.99197851512136</v>
      </c>
      <c r="AC604" s="28">
        <f t="shared" si="349"/>
        <v>38.375707304882468</v>
      </c>
      <c r="AD604" s="28">
        <f t="shared" si="350"/>
        <v>89.309207221468441</v>
      </c>
      <c r="AE604" s="28">
        <f t="shared" si="351"/>
        <v>5.4605747620206131</v>
      </c>
      <c r="AF604" s="28">
        <f t="shared" si="352"/>
        <v>-90.682541018235568</v>
      </c>
      <c r="AG604" s="28">
        <f t="shared" si="375"/>
        <v>92.110410468749379</v>
      </c>
      <c r="AH604" s="28">
        <f t="shared" si="353"/>
        <v>-163.22530222795081</v>
      </c>
      <c r="AI604" s="28">
        <f t="shared" si="354"/>
        <v>-89.999999604763062</v>
      </c>
      <c r="AJ604" s="28">
        <f t="shared" si="355"/>
        <v>87.233219083264558</v>
      </c>
      <c r="AK604" s="28">
        <f t="shared" si="356"/>
        <v>89.997508495485789</v>
      </c>
      <c r="AL604" s="29">
        <f t="shared" si="357"/>
        <v>-56.775653294163277</v>
      </c>
      <c r="AM604" s="28">
        <f t="shared" si="358"/>
        <v>-89.916949907637516</v>
      </c>
      <c r="AN604" s="28">
        <f t="shared" si="359"/>
        <v>-40.657325970100146</v>
      </c>
      <c r="AO604" s="28">
        <f t="shared" si="360"/>
        <v>-89.919441016914789</v>
      </c>
      <c r="AP604">
        <f t="shared" si="376"/>
        <v>23.609121289162623</v>
      </c>
      <c r="AQ604">
        <f t="shared" si="377"/>
        <v>-26.020599913279625</v>
      </c>
      <c r="AR604" s="28">
        <f t="shared" si="361"/>
        <v>-37.608229832196535</v>
      </c>
      <c r="AS604" s="30">
        <f t="shared" si="362"/>
        <v>-180.60198203515034</v>
      </c>
      <c r="AT604" s="28">
        <f t="shared" si="363"/>
        <v>40.00483832500683</v>
      </c>
      <c r="AU604" s="28">
        <f t="shared" si="364"/>
        <v>89.427351738472069</v>
      </c>
      <c r="AV604" s="29">
        <f t="shared" si="365"/>
        <v>-14.15396865114619</v>
      </c>
      <c r="AW604" s="28">
        <f t="shared" si="366"/>
        <v>-78.695653503811201</v>
      </c>
      <c r="AX604" s="31">
        <f t="shared" si="367"/>
        <v>25.85086967386064</v>
      </c>
      <c r="AY604" s="28">
        <f t="shared" si="368"/>
        <v>10.731698234660868</v>
      </c>
      <c r="AZ604" s="8">
        <f t="shared" si="369"/>
        <v>-11.757360158335896</v>
      </c>
      <c r="BA604" s="8">
        <f t="shared" si="370"/>
        <v>-169.87028380048946</v>
      </c>
      <c r="BB604" s="8">
        <f t="shared" si="371"/>
        <v>10.12971619951054</v>
      </c>
      <c r="BD604" s="32">
        <f t="shared" si="372"/>
        <v>-12</v>
      </c>
      <c r="BE604" s="32">
        <f t="shared" si="373"/>
        <v>-170</v>
      </c>
      <c r="BF604" s="32">
        <f t="shared" si="374"/>
        <v>10</v>
      </c>
    </row>
    <row r="605" spans="22:58" x14ac:dyDescent="0.2">
      <c r="V605" s="27">
        <v>7.0100000000000904</v>
      </c>
      <c r="W605" s="32">
        <f t="shared" si="344"/>
        <v>102329299.22809692</v>
      </c>
      <c r="X605">
        <f t="shared" si="378"/>
        <v>-2.0749887507672389</v>
      </c>
      <c r="Y605" s="28">
        <f t="shared" si="345"/>
        <v>-108.11750108574137</v>
      </c>
      <c r="Z605" s="28">
        <f t="shared" si="346"/>
        <v>-89.999774966291085</v>
      </c>
      <c r="AA605" s="28">
        <f t="shared" si="347"/>
        <v>77.277357289818724</v>
      </c>
      <c r="AB605" s="28">
        <f t="shared" si="348"/>
        <v>-89.992161106406968</v>
      </c>
      <c r="AC605" s="28">
        <f t="shared" si="349"/>
        <v>38.57567889306204</v>
      </c>
      <c r="AD605" s="28">
        <f t="shared" si="350"/>
        <v>89.324930112708515</v>
      </c>
      <c r="AE605" s="28">
        <f t="shared" si="351"/>
        <v>5.6605463463721648</v>
      </c>
      <c r="AF605" s="28">
        <f t="shared" si="352"/>
        <v>-90.667005959989538</v>
      </c>
      <c r="AG605" s="28">
        <f t="shared" si="375"/>
        <v>92.110410468749379</v>
      </c>
      <c r="AH605" s="28">
        <f t="shared" si="353"/>
        <v>-163.42530222795085</v>
      </c>
      <c r="AI605" s="28">
        <f t="shared" si="354"/>
        <v>-89.999999613759769</v>
      </c>
      <c r="AJ605" s="28">
        <f t="shared" si="355"/>
        <v>87.433219082894993</v>
      </c>
      <c r="AK605" s="28">
        <f t="shared" si="356"/>
        <v>89.997565209052453</v>
      </c>
      <c r="AL605" s="29">
        <f t="shared" si="357"/>
        <v>-56.975652883483775</v>
      </c>
      <c r="AM605" s="28">
        <f t="shared" si="358"/>
        <v>-89.918840355981331</v>
      </c>
      <c r="AN605" s="28">
        <f t="shared" si="359"/>
        <v>-40.857325559790254</v>
      </c>
      <c r="AO605" s="28">
        <f t="shared" si="360"/>
        <v>-89.921274760688647</v>
      </c>
      <c r="AP605">
        <f t="shared" si="376"/>
        <v>23.609121289162623</v>
      </c>
      <c r="AQ605">
        <f t="shared" si="377"/>
        <v>-26.020599913279625</v>
      </c>
      <c r="AR605" s="28">
        <f t="shared" si="361"/>
        <v>-37.608257837535092</v>
      </c>
      <c r="AS605" s="30">
        <f t="shared" si="362"/>
        <v>-180.5882807206782</v>
      </c>
      <c r="AT605" s="28">
        <f t="shared" si="363"/>
        <v>40.204818800255353</v>
      </c>
      <c r="AU605" s="28">
        <f t="shared" si="364"/>
        <v>89.440385965682552</v>
      </c>
      <c r="AV605" s="29">
        <f t="shared" si="365"/>
        <v>-14.346451603474659</v>
      </c>
      <c r="AW605" s="28">
        <f t="shared" si="366"/>
        <v>-78.946563821035411</v>
      </c>
      <c r="AX605" s="31">
        <f t="shared" si="367"/>
        <v>25.858367196780694</v>
      </c>
      <c r="AY605" s="28">
        <f t="shared" si="368"/>
        <v>10.49382214464714</v>
      </c>
      <c r="AZ605" s="8">
        <f t="shared" si="369"/>
        <v>-11.749890640754398</v>
      </c>
      <c r="BA605" s="8">
        <f t="shared" si="370"/>
        <v>-170.09445857603106</v>
      </c>
      <c r="BB605" s="8">
        <f t="shared" si="371"/>
        <v>9.9055414239689412</v>
      </c>
      <c r="BD605" s="32">
        <f t="shared" si="372"/>
        <v>-12</v>
      </c>
      <c r="BE605" s="32">
        <f t="shared" si="373"/>
        <v>-170</v>
      </c>
      <c r="BF605" s="32">
        <f t="shared" si="374"/>
        <v>10</v>
      </c>
    </row>
    <row r="606" spans="22:58" x14ac:dyDescent="0.2">
      <c r="V606" s="27">
        <v>7.0200000000000902</v>
      </c>
      <c r="W606" s="32">
        <f t="shared" si="344"/>
        <v>104712854.80511194</v>
      </c>
      <c r="X606">
        <f t="shared" si="378"/>
        <v>-2.0749887507672389</v>
      </c>
      <c r="Y606" s="28">
        <f t="shared" si="345"/>
        <v>-108.31750108573836</v>
      </c>
      <c r="Z606" s="28">
        <f t="shared" si="346"/>
        <v>-89.999780088683664</v>
      </c>
      <c r="AA606" s="28">
        <f t="shared" si="347"/>
        <v>77.477357286159972</v>
      </c>
      <c r="AB606" s="28">
        <f t="shared" si="348"/>
        <v>-89.992339541407617</v>
      </c>
      <c r="AC606" s="28">
        <f t="shared" si="349"/>
        <v>38.775651759810643</v>
      </c>
      <c r="AD606" s="28">
        <f t="shared" si="350"/>
        <v>89.340295205498037</v>
      </c>
      <c r="AE606" s="28">
        <f t="shared" si="351"/>
        <v>5.8605192094650249</v>
      </c>
      <c r="AF606" s="28">
        <f t="shared" si="352"/>
        <v>-90.651824424593244</v>
      </c>
      <c r="AG606" s="28">
        <f t="shared" si="375"/>
        <v>92.110410468749379</v>
      </c>
      <c r="AH606" s="28">
        <f t="shared" si="353"/>
        <v>-163.62530222795084</v>
      </c>
      <c r="AI606" s="28">
        <f t="shared" si="354"/>
        <v>-89.99999962255167</v>
      </c>
      <c r="AJ606" s="28">
        <f t="shared" si="355"/>
        <v>87.633219082541999</v>
      </c>
      <c r="AK606" s="28">
        <f t="shared" si="356"/>
        <v>89.997620631660752</v>
      </c>
      <c r="AL606" s="29">
        <f t="shared" si="357"/>
        <v>-57.175652491287821</v>
      </c>
      <c r="AM606" s="28">
        <f t="shared" si="358"/>
        <v>-89.920687772637962</v>
      </c>
      <c r="AN606" s="28">
        <f t="shared" si="359"/>
        <v>-41.057325167947283</v>
      </c>
      <c r="AO606" s="28">
        <f t="shared" si="360"/>
        <v>-89.92306676352888</v>
      </c>
      <c r="AP606">
        <f t="shared" si="376"/>
        <v>23.609121289162623</v>
      </c>
      <c r="AQ606">
        <f t="shared" si="377"/>
        <v>-26.020599913279625</v>
      </c>
      <c r="AR606" s="28">
        <f t="shared" si="361"/>
        <v>-37.608284582599261</v>
      </c>
      <c r="AS606" s="30">
        <f t="shared" si="362"/>
        <v>-180.57489118812214</v>
      </c>
      <c r="AT606" s="28">
        <f t="shared" si="363"/>
        <v>40.404800154180485</v>
      </c>
      <c r="AU606" s="28">
        <f t="shared" si="364"/>
        <v>89.453123553630292</v>
      </c>
      <c r="AV606" s="29">
        <f t="shared" si="365"/>
        <v>-14.539260712470387</v>
      </c>
      <c r="AW606" s="28">
        <f t="shared" si="366"/>
        <v>-79.192178239824599</v>
      </c>
      <c r="AX606" s="31">
        <f t="shared" si="367"/>
        <v>25.865539441710098</v>
      </c>
      <c r="AY606" s="28">
        <f t="shared" si="368"/>
        <v>10.260945313805692</v>
      </c>
      <c r="AZ606" s="8">
        <f t="shared" si="369"/>
        <v>-11.742745140889163</v>
      </c>
      <c r="BA606" s="8">
        <f t="shared" si="370"/>
        <v>-170.31394587431646</v>
      </c>
      <c r="BB606" s="8">
        <f t="shared" si="371"/>
        <v>9.6860541256835404</v>
      </c>
      <c r="BD606" s="32">
        <f t="shared" si="372"/>
        <v>-12</v>
      </c>
      <c r="BE606" s="32">
        <f t="shared" si="373"/>
        <v>-170</v>
      </c>
      <c r="BF606" s="32">
        <f t="shared" si="374"/>
        <v>10</v>
      </c>
    </row>
    <row r="607" spans="22:58" x14ac:dyDescent="0.2">
      <c r="V607" s="27">
        <v>7.03000000000009</v>
      </c>
      <c r="W607" s="32">
        <f t="shared" si="344"/>
        <v>107151930.52378313</v>
      </c>
      <c r="X607">
        <f t="shared" si="378"/>
        <v>-2.0749887507672389</v>
      </c>
      <c r="Y607" s="28">
        <f t="shared" si="345"/>
        <v>-108.51750108573547</v>
      </c>
      <c r="Z607" s="28">
        <f t="shared" si="346"/>
        <v>-89.99978509447638</v>
      </c>
      <c r="AA607" s="28">
        <f t="shared" si="347"/>
        <v>77.677357282665895</v>
      </c>
      <c r="AB607" s="28">
        <f t="shared" si="348"/>
        <v>-89.99251391473193</v>
      </c>
      <c r="AC607" s="28">
        <f t="shared" si="349"/>
        <v>38.975625847598472</v>
      </c>
      <c r="AD607" s="28">
        <f t="shared" si="350"/>
        <v>89.355310637767531</v>
      </c>
      <c r="AE607" s="28">
        <f t="shared" si="351"/>
        <v>6.0604932937616596</v>
      </c>
      <c r="AF607" s="28">
        <f t="shared" si="352"/>
        <v>-90.636988371440765</v>
      </c>
      <c r="AG607" s="28">
        <f t="shared" si="375"/>
        <v>92.110410468749379</v>
      </c>
      <c r="AH607" s="28">
        <f t="shared" si="353"/>
        <v>-163.82530222795083</v>
      </c>
      <c r="AI607" s="28">
        <f t="shared" si="354"/>
        <v>-89.999999631143439</v>
      </c>
      <c r="AJ607" s="28">
        <f t="shared" si="355"/>
        <v>87.83321908220492</v>
      </c>
      <c r="AK607" s="28">
        <f t="shared" si="356"/>
        <v>89.997674792696458</v>
      </c>
      <c r="AL607" s="29">
        <f t="shared" si="357"/>
        <v>-57.375652116743566</v>
      </c>
      <c r="AM607" s="28">
        <f t="shared" si="358"/>
        <v>-89.922493137116788</v>
      </c>
      <c r="AN607" s="28">
        <f t="shared" si="359"/>
        <v>-41.257324793740096</v>
      </c>
      <c r="AO607" s="28">
        <f t="shared" si="360"/>
        <v>-89.924817975563769</v>
      </c>
      <c r="AP607">
        <f t="shared" si="376"/>
        <v>23.609121289162623</v>
      </c>
      <c r="AQ607">
        <f t="shared" si="377"/>
        <v>-26.020599913279625</v>
      </c>
      <c r="AR607" s="28">
        <f t="shared" si="361"/>
        <v>-37.608310124095439</v>
      </c>
      <c r="AS607" s="30">
        <f t="shared" si="362"/>
        <v>-180.56180634700453</v>
      </c>
      <c r="AT607" s="28">
        <f t="shared" si="363"/>
        <v>40.604782347242498</v>
      </c>
      <c r="AU607" s="28">
        <f t="shared" si="364"/>
        <v>89.465571250913897</v>
      </c>
      <c r="AV607" s="29">
        <f t="shared" si="365"/>
        <v>-14.732382332331351</v>
      </c>
      <c r="AW607" s="28">
        <f t="shared" si="366"/>
        <v>-79.432590862532862</v>
      </c>
      <c r="AX607" s="31">
        <f t="shared" si="367"/>
        <v>25.872400014911147</v>
      </c>
      <c r="AY607" s="28">
        <f t="shared" si="368"/>
        <v>10.032980388381034</v>
      </c>
      <c r="AZ607" s="8">
        <f t="shared" si="369"/>
        <v>-11.735910109184292</v>
      </c>
      <c r="BA607" s="8">
        <f t="shared" si="370"/>
        <v>-170.52882595862349</v>
      </c>
      <c r="BB607" s="8">
        <f t="shared" si="371"/>
        <v>9.4711740413765142</v>
      </c>
      <c r="BD607" s="32">
        <f t="shared" si="372"/>
        <v>-12</v>
      </c>
      <c r="BE607" s="32">
        <f t="shared" si="373"/>
        <v>-171</v>
      </c>
      <c r="BF607" s="32">
        <f t="shared" si="374"/>
        <v>9</v>
      </c>
    </row>
    <row r="608" spans="22:58" x14ac:dyDescent="0.2">
      <c r="V608" s="27">
        <v>7.0400000000000897</v>
      </c>
      <c r="W608" s="32">
        <f t="shared" si="344"/>
        <v>109647819.61434153</v>
      </c>
      <c r="X608">
        <f t="shared" si="378"/>
        <v>-2.0749887507672389</v>
      </c>
      <c r="Y608" s="28">
        <f t="shared" si="345"/>
        <v>-108.71750108573272</v>
      </c>
      <c r="Z608" s="28">
        <f t="shared" si="346"/>
        <v>-89.999789986323336</v>
      </c>
      <c r="AA608" s="28">
        <f t="shared" si="347"/>
        <v>77.877357279329075</v>
      </c>
      <c r="AB608" s="28">
        <f t="shared" si="348"/>
        <v>-89.992684318834904</v>
      </c>
      <c r="AC608" s="28">
        <f t="shared" si="349"/>
        <v>39.175601101483636</v>
      </c>
      <c r="AD608" s="28">
        <f t="shared" si="350"/>
        <v>89.369984362643123</v>
      </c>
      <c r="AE608" s="28">
        <f t="shared" si="351"/>
        <v>6.2604685443127579</v>
      </c>
      <c r="AF608" s="28">
        <f t="shared" si="352"/>
        <v>-90.622489942515102</v>
      </c>
      <c r="AG608" s="28">
        <f t="shared" si="375"/>
        <v>92.110410468749379</v>
      </c>
      <c r="AH608" s="28">
        <f t="shared" si="353"/>
        <v>-164.02530222795082</v>
      </c>
      <c r="AI608" s="28">
        <f t="shared" si="354"/>
        <v>-89.999999639539638</v>
      </c>
      <c r="AJ608" s="28">
        <f t="shared" si="355"/>
        <v>88.033219081883004</v>
      </c>
      <c r="AK608" s="28">
        <f t="shared" si="356"/>
        <v>89.997727720876497</v>
      </c>
      <c r="AL608" s="29">
        <f t="shared" si="357"/>
        <v>-57.575651759056548</v>
      </c>
      <c r="AM608" s="28">
        <f t="shared" si="358"/>
        <v>-89.924257406631625</v>
      </c>
      <c r="AN608" s="28">
        <f t="shared" si="359"/>
        <v>-41.457324436374982</v>
      </c>
      <c r="AO608" s="28">
        <f t="shared" si="360"/>
        <v>-89.926529325294766</v>
      </c>
      <c r="AP608">
        <f t="shared" si="376"/>
        <v>23.609121289162623</v>
      </c>
      <c r="AQ608">
        <f t="shared" si="377"/>
        <v>-26.020599913279625</v>
      </c>
      <c r="AR608" s="28">
        <f t="shared" si="361"/>
        <v>-37.608334516179227</v>
      </c>
      <c r="AS608" s="30">
        <f t="shared" si="362"/>
        <v>-180.54901926780985</v>
      </c>
      <c r="AT608" s="28">
        <f t="shared" si="363"/>
        <v>40.804765341680572</v>
      </c>
      <c r="AU608" s="28">
        <f t="shared" si="364"/>
        <v>89.47773565276438</v>
      </c>
      <c r="AV608" s="29">
        <f t="shared" si="365"/>
        <v>-14.925803345062148</v>
      </c>
      <c r="AW608" s="28">
        <f t="shared" si="366"/>
        <v>-79.667895280339195</v>
      </c>
      <c r="AX608" s="31">
        <f t="shared" si="367"/>
        <v>25.878961996618422</v>
      </c>
      <c r="AY608" s="28">
        <f t="shared" si="368"/>
        <v>9.8098403724251853</v>
      </c>
      <c r="AZ608" s="8">
        <f t="shared" si="369"/>
        <v>-11.729372519560805</v>
      </c>
      <c r="BA608" s="8">
        <f t="shared" si="370"/>
        <v>-170.73917889538467</v>
      </c>
      <c r="BB608" s="8">
        <f t="shared" si="371"/>
        <v>9.2608211046153315</v>
      </c>
      <c r="BD608" s="32">
        <f t="shared" si="372"/>
        <v>-12</v>
      </c>
      <c r="BE608" s="32">
        <f t="shared" si="373"/>
        <v>-171</v>
      </c>
      <c r="BF608" s="32">
        <f t="shared" si="374"/>
        <v>9</v>
      </c>
    </row>
    <row r="609" spans="22:58" x14ac:dyDescent="0.2">
      <c r="V609" s="27">
        <v>7.0500000000000904</v>
      </c>
      <c r="W609" s="32">
        <f t="shared" si="344"/>
        <v>112201845.43021989</v>
      </c>
      <c r="X609">
        <f t="shared" si="378"/>
        <v>-2.0749887507672389</v>
      </c>
      <c r="Y609" s="28">
        <f t="shared" si="345"/>
        <v>-108.91750108573008</v>
      </c>
      <c r="Z609" s="28">
        <f t="shared" si="346"/>
        <v>-89.999794766818241</v>
      </c>
      <c r="AA609" s="28">
        <f t="shared" si="347"/>
        <v>78.077357276142436</v>
      </c>
      <c r="AB609" s="28">
        <f t="shared" si="348"/>
        <v>-89.992850844067092</v>
      </c>
      <c r="AC609" s="28">
        <f t="shared" si="349"/>
        <v>39.3755774689958</v>
      </c>
      <c r="AD609" s="28">
        <f t="shared" si="350"/>
        <v>89.384324152623989</v>
      </c>
      <c r="AE609" s="28">
        <f t="shared" si="351"/>
        <v>6.4604449086409232</v>
      </c>
      <c r="AF609" s="28">
        <f t="shared" si="352"/>
        <v>-90.608321458261358</v>
      </c>
      <c r="AG609" s="28">
        <f t="shared" si="375"/>
        <v>92.110410468749379</v>
      </c>
      <c r="AH609" s="28">
        <f t="shared" si="353"/>
        <v>-164.22530222795081</v>
      </c>
      <c r="AI609" s="28">
        <f t="shared" si="354"/>
        <v>-89.999999647744716</v>
      </c>
      <c r="AJ609" s="28">
        <f t="shared" si="355"/>
        <v>88.233219081575555</v>
      </c>
      <c r="AK609" s="28">
        <f t="shared" si="356"/>
        <v>89.99777944426404</v>
      </c>
      <c r="AL609" s="29">
        <f t="shared" si="357"/>
        <v>-57.775651417468069</v>
      </c>
      <c r="AM609" s="28">
        <f t="shared" si="358"/>
        <v>-89.92598151660809</v>
      </c>
      <c r="AN609" s="28">
        <f t="shared" si="359"/>
        <v>-41.657324095093941</v>
      </c>
      <c r="AO609" s="28">
        <f t="shared" si="360"/>
        <v>-89.928201720088765</v>
      </c>
      <c r="AP609">
        <f t="shared" si="376"/>
        <v>23.609121289162623</v>
      </c>
      <c r="AQ609">
        <f t="shared" si="377"/>
        <v>-26.020599913279625</v>
      </c>
      <c r="AR609" s="28">
        <f t="shared" si="361"/>
        <v>-37.60835781057002</v>
      </c>
      <c r="AS609" s="30">
        <f t="shared" si="362"/>
        <v>-180.53652317835014</v>
      </c>
      <c r="AT609" s="28">
        <f t="shared" si="363"/>
        <v>41.004749101432864</v>
      </c>
      <c r="AU609" s="28">
        <f t="shared" si="364"/>
        <v>89.489623204519603</v>
      </c>
      <c r="AV609" s="29">
        <f t="shared" si="365"/>
        <v>-15.119511143749637</v>
      </c>
      <c r="AW609" s="28">
        <f t="shared" si="366"/>
        <v>-79.898184489840887</v>
      </c>
      <c r="AX609" s="31">
        <f t="shared" si="367"/>
        <v>25.885237957683227</v>
      </c>
      <c r="AY609" s="28">
        <f t="shared" si="368"/>
        <v>9.5914387146787163</v>
      </c>
      <c r="AZ609" s="8">
        <f t="shared" si="369"/>
        <v>-11.723119852886793</v>
      </c>
      <c r="BA609" s="8">
        <f t="shared" si="370"/>
        <v>-170.94508446367144</v>
      </c>
      <c r="BB609" s="8">
        <f t="shared" si="371"/>
        <v>9.0549155363285649</v>
      </c>
      <c r="BD609" s="32">
        <f t="shared" si="372"/>
        <v>-12</v>
      </c>
      <c r="BE609" s="32">
        <f t="shared" si="373"/>
        <v>-171</v>
      </c>
      <c r="BF609" s="32">
        <f t="shared" si="374"/>
        <v>9</v>
      </c>
    </row>
    <row r="610" spans="22:58" x14ac:dyDescent="0.2">
      <c r="V610" s="27">
        <v>7.0600000000000902</v>
      </c>
      <c r="W610" s="32">
        <f t="shared" si="344"/>
        <v>114815362.14971235</v>
      </c>
      <c r="X610">
        <f t="shared" si="378"/>
        <v>-2.0749887507672389</v>
      </c>
      <c r="Y610" s="28">
        <f t="shared" si="345"/>
        <v>-109.11750108572758</v>
      </c>
      <c r="Z610" s="28">
        <f t="shared" si="346"/>
        <v>-89.999799438495813</v>
      </c>
      <c r="AA610" s="28">
        <f t="shared" si="347"/>
        <v>78.277357273099227</v>
      </c>
      <c r="AB610" s="28">
        <f t="shared" si="348"/>
        <v>-89.993013578722312</v>
      </c>
      <c r="AC610" s="28">
        <f t="shared" si="349"/>
        <v>39.575554900025097</v>
      </c>
      <c r="AD610" s="28">
        <f t="shared" si="350"/>
        <v>89.39833760366669</v>
      </c>
      <c r="AE610" s="28">
        <f t="shared" si="351"/>
        <v>6.6604223366295088</v>
      </c>
      <c r="AF610" s="28">
        <f t="shared" si="352"/>
        <v>-90.594475413551422</v>
      </c>
      <c r="AG610" s="28">
        <f t="shared" si="375"/>
        <v>92.110410468749379</v>
      </c>
      <c r="AH610" s="28">
        <f t="shared" si="353"/>
        <v>-164.42530222795082</v>
      </c>
      <c r="AI610" s="28">
        <f t="shared" si="354"/>
        <v>-89.99999965576302</v>
      </c>
      <c r="AJ610" s="28">
        <f t="shared" si="355"/>
        <v>88.433219081281962</v>
      </c>
      <c r="AK610" s="28">
        <f t="shared" si="356"/>
        <v>89.997829990283577</v>
      </c>
      <c r="AL610" s="29">
        <f t="shared" si="357"/>
        <v>-57.975651091253582</v>
      </c>
      <c r="AM610" s="28">
        <f t="shared" si="358"/>
        <v>-89.927666381179648</v>
      </c>
      <c r="AN610" s="28">
        <f t="shared" si="359"/>
        <v>-41.857323769173064</v>
      </c>
      <c r="AO610" s="28">
        <f t="shared" si="360"/>
        <v>-89.929836046659091</v>
      </c>
      <c r="AP610">
        <f t="shared" si="376"/>
        <v>23.609121289162623</v>
      </c>
      <c r="AQ610">
        <f t="shared" si="377"/>
        <v>-26.020599913279625</v>
      </c>
      <c r="AR610" s="28">
        <f t="shared" si="361"/>
        <v>-37.608380056660557</v>
      </c>
      <c r="AS610" s="30">
        <f t="shared" si="362"/>
        <v>-180.52431146021053</v>
      </c>
      <c r="AT610" s="28">
        <f t="shared" si="363"/>
        <v>41.204733592060009</v>
      </c>
      <c r="AU610" s="28">
        <f t="shared" si="364"/>
        <v>89.501240205020764</v>
      </c>
      <c r="AV610" s="29">
        <f t="shared" si="365"/>
        <v>-15.313493616041754</v>
      </c>
      <c r="AW610" s="28">
        <f t="shared" si="366"/>
        <v>-80.123550816501236</v>
      </c>
      <c r="AX610" s="31">
        <f t="shared" si="367"/>
        <v>25.891239976018255</v>
      </c>
      <c r="AY610" s="28">
        <f t="shared" si="368"/>
        <v>9.3776893885195278</v>
      </c>
      <c r="AZ610" s="8">
        <f t="shared" si="369"/>
        <v>-11.717140080642302</v>
      </c>
      <c r="BA610" s="8">
        <f t="shared" si="370"/>
        <v>-171.14662207169101</v>
      </c>
      <c r="BB610" s="8">
        <f t="shared" si="371"/>
        <v>8.8533779283089871</v>
      </c>
      <c r="BD610" s="32">
        <f t="shared" si="372"/>
        <v>-12</v>
      </c>
      <c r="BE610" s="32">
        <f t="shared" si="373"/>
        <v>-171</v>
      </c>
      <c r="BF610" s="32">
        <f t="shared" si="374"/>
        <v>9</v>
      </c>
    </row>
    <row r="611" spans="22:58" x14ac:dyDescent="0.2">
      <c r="V611" s="27">
        <v>7.07000000000009</v>
      </c>
      <c r="W611" s="32">
        <f t="shared" si="344"/>
        <v>117489755.49397758</v>
      </c>
      <c r="X611">
        <f t="shared" si="378"/>
        <v>-2.0749887507672389</v>
      </c>
      <c r="Y611" s="28">
        <f t="shared" si="345"/>
        <v>-109.31750108572518</v>
      </c>
      <c r="Z611" s="28">
        <f t="shared" si="346"/>
        <v>-89.99980400383302</v>
      </c>
      <c r="AA611" s="28">
        <f t="shared" si="347"/>
        <v>78.477357270192968</v>
      </c>
      <c r="AB611" s="28">
        <f t="shared" si="348"/>
        <v>-89.993172609084638</v>
      </c>
      <c r="AC611" s="28">
        <f t="shared" si="349"/>
        <v>39.775533346715896</v>
      </c>
      <c r="AD611" s="28">
        <f t="shared" si="350"/>
        <v>89.412032139178393</v>
      </c>
      <c r="AE611" s="28">
        <f t="shared" si="351"/>
        <v>6.8604007804164482</v>
      </c>
      <c r="AF611" s="28">
        <f t="shared" si="352"/>
        <v>-90.580944473739265</v>
      </c>
      <c r="AG611" s="28">
        <f t="shared" si="375"/>
        <v>92.110410468749379</v>
      </c>
      <c r="AH611" s="28">
        <f t="shared" si="353"/>
        <v>-164.62530222795081</v>
      </c>
      <c r="AI611" s="28">
        <f t="shared" si="354"/>
        <v>-89.999999663598814</v>
      </c>
      <c r="AJ611" s="28">
        <f t="shared" si="355"/>
        <v>88.633219081001599</v>
      </c>
      <c r="AK611" s="28">
        <f t="shared" si="356"/>
        <v>89.997879385735231</v>
      </c>
      <c r="AL611" s="29">
        <f t="shared" si="357"/>
        <v>-58.175650779721138</v>
      </c>
      <c r="AM611" s="28">
        <f t="shared" si="358"/>
        <v>-89.929312893672119</v>
      </c>
      <c r="AN611" s="28">
        <f t="shared" si="359"/>
        <v>-42.057323457920972</v>
      </c>
      <c r="AO611" s="28">
        <f t="shared" si="360"/>
        <v>-89.931433171535701</v>
      </c>
      <c r="AP611">
        <f t="shared" si="376"/>
        <v>23.609121289162623</v>
      </c>
      <c r="AQ611">
        <f t="shared" si="377"/>
        <v>-26.020599913279625</v>
      </c>
      <c r="AR611" s="28">
        <f t="shared" si="361"/>
        <v>-37.608401301621527</v>
      </c>
      <c r="AS611" s="30">
        <f t="shared" si="362"/>
        <v>-180.51237764527497</v>
      </c>
      <c r="AT611" s="28">
        <f t="shared" si="363"/>
        <v>41.404718780672212</v>
      </c>
      <c r="AU611" s="28">
        <f t="shared" si="364"/>
        <v>89.512592809932542</v>
      </c>
      <c r="AV611" s="29">
        <f t="shared" si="365"/>
        <v>-15.507739127860418</v>
      </c>
      <c r="AW611" s="28">
        <f t="shared" si="366"/>
        <v>-80.344085844599689</v>
      </c>
      <c r="AX611" s="31">
        <f t="shared" si="367"/>
        <v>25.896979652811794</v>
      </c>
      <c r="AY611" s="28">
        <f t="shared" si="368"/>
        <v>9.1685069653328526</v>
      </c>
      <c r="AZ611" s="8">
        <f t="shared" si="369"/>
        <v>-11.711421648809733</v>
      </c>
      <c r="BA611" s="8">
        <f t="shared" si="370"/>
        <v>-171.34387067994211</v>
      </c>
      <c r="BB611" s="8">
        <f t="shared" si="371"/>
        <v>8.6561293200578859</v>
      </c>
      <c r="BD611" s="32">
        <f t="shared" si="372"/>
        <v>-12</v>
      </c>
      <c r="BE611" s="32">
        <f t="shared" si="373"/>
        <v>-171</v>
      </c>
      <c r="BF611" s="32">
        <f t="shared" si="374"/>
        <v>9</v>
      </c>
    </row>
    <row r="612" spans="22:58" x14ac:dyDescent="0.2">
      <c r="V612" s="27">
        <v>7.0800000000000898</v>
      </c>
      <c r="W612" s="32">
        <f t="shared" si="344"/>
        <v>120226443.46176647</v>
      </c>
      <c r="X612">
        <f t="shared" si="378"/>
        <v>-2.0749887507672389</v>
      </c>
      <c r="Y612" s="28">
        <f t="shared" si="345"/>
        <v>-109.5175010857229</v>
      </c>
      <c r="Z612" s="28">
        <f t="shared" si="346"/>
        <v>-89.999808465250467</v>
      </c>
      <c r="AA612" s="28">
        <f t="shared" si="347"/>
        <v>78.677357267417534</v>
      </c>
      <c r="AB612" s="28">
        <f t="shared" si="348"/>
        <v>-89.993328019474063</v>
      </c>
      <c r="AC612" s="28">
        <f t="shared" si="349"/>
        <v>39.975512763365572</v>
      </c>
      <c r="AD612" s="28">
        <f t="shared" si="350"/>
        <v>89.425415013920713</v>
      </c>
      <c r="AE612" s="28">
        <f t="shared" si="351"/>
        <v>7.0603801942929749</v>
      </c>
      <c r="AF612" s="28">
        <f t="shared" si="352"/>
        <v>-90.567721470803804</v>
      </c>
      <c r="AG612" s="28">
        <f t="shared" si="375"/>
        <v>92.110410468749379</v>
      </c>
      <c r="AH612" s="28">
        <f t="shared" si="353"/>
        <v>-164.8253022279508</v>
      </c>
      <c r="AI612" s="28">
        <f t="shared" si="354"/>
        <v>-89.999999671256234</v>
      </c>
      <c r="AJ612" s="28">
        <f t="shared" si="355"/>
        <v>88.833219080733826</v>
      </c>
      <c r="AK612" s="28">
        <f t="shared" si="356"/>
        <v>89.997927656809125</v>
      </c>
      <c r="AL612" s="29">
        <f t="shared" si="357"/>
        <v>-58.375650482209942</v>
      </c>
      <c r="AM612" s="28">
        <f t="shared" si="358"/>
        <v>-89.93092192707735</v>
      </c>
      <c r="AN612" s="28">
        <f t="shared" si="359"/>
        <v>-42.257323160677537</v>
      </c>
      <c r="AO612" s="28">
        <f t="shared" si="360"/>
        <v>-89.932993941524458</v>
      </c>
      <c r="AP612">
        <f t="shared" si="376"/>
        <v>23.609121289162623</v>
      </c>
      <c r="AQ612">
        <f t="shared" si="377"/>
        <v>-26.020599913279625</v>
      </c>
      <c r="AR612" s="28">
        <f t="shared" si="361"/>
        <v>-37.608421590501564</v>
      </c>
      <c r="AS612" s="30">
        <f t="shared" si="362"/>
        <v>-180.50071541232825</v>
      </c>
      <c r="AT612" s="28">
        <f t="shared" si="363"/>
        <v>41.604704635859527</v>
      </c>
      <c r="AU612" s="28">
        <f t="shared" si="364"/>
        <v>89.523687034988697</v>
      </c>
      <c r="AV612" s="29">
        <f t="shared" si="365"/>
        <v>-15.702236507375659</v>
      </c>
      <c r="AW612" s="28">
        <f t="shared" si="366"/>
        <v>-80.559880353341327</v>
      </c>
      <c r="AX612" s="31">
        <f t="shared" si="367"/>
        <v>25.902468128483868</v>
      </c>
      <c r="AY612" s="28">
        <f t="shared" si="368"/>
        <v>8.9638066816473696</v>
      </c>
      <c r="AZ612" s="8">
        <f t="shared" si="369"/>
        <v>-11.705953462017696</v>
      </c>
      <c r="BA612" s="8">
        <f t="shared" si="370"/>
        <v>-171.53690873068086</v>
      </c>
      <c r="BB612" s="8">
        <f t="shared" si="371"/>
        <v>8.4630912693191362</v>
      </c>
      <c r="BD612" s="32">
        <f t="shared" si="372"/>
        <v>-12</v>
      </c>
      <c r="BE612" s="32">
        <f t="shared" si="373"/>
        <v>-172</v>
      </c>
      <c r="BF612" s="32">
        <f t="shared" si="374"/>
        <v>8</v>
      </c>
    </row>
    <row r="613" spans="22:58" x14ac:dyDescent="0.2">
      <c r="V613" s="27">
        <v>7.0900000000000896</v>
      </c>
      <c r="W613" s="32">
        <f t="shared" si="344"/>
        <v>123026877.08126393</v>
      </c>
      <c r="X613">
        <f t="shared" si="378"/>
        <v>-2.0749887507672389</v>
      </c>
      <c r="Y613" s="28">
        <f t="shared" si="345"/>
        <v>-109.71750108572073</v>
      </c>
      <c r="Z613" s="28">
        <f t="shared" si="346"/>
        <v>-89.999812825113651</v>
      </c>
      <c r="AA613" s="28">
        <f t="shared" si="347"/>
        <v>78.877357264766999</v>
      </c>
      <c r="AB613" s="28">
        <f t="shared" si="348"/>
        <v>-89.993479892291248</v>
      </c>
      <c r="AC613" s="28">
        <f t="shared" si="349"/>
        <v>40.175493106327536</v>
      </c>
      <c r="AD613" s="28">
        <f t="shared" si="350"/>
        <v>89.438493317826584</v>
      </c>
      <c r="AE613" s="28">
        <f t="shared" si="351"/>
        <v>7.2603605346065763</v>
      </c>
      <c r="AF613" s="28">
        <f t="shared" si="352"/>
        <v>-90.554799399578314</v>
      </c>
      <c r="AG613" s="28">
        <f t="shared" si="375"/>
        <v>92.110410468749379</v>
      </c>
      <c r="AH613" s="28">
        <f t="shared" si="353"/>
        <v>-165.02530222795085</v>
      </c>
      <c r="AI613" s="28">
        <f t="shared" si="354"/>
        <v>-89.999999678739357</v>
      </c>
      <c r="AJ613" s="28">
        <f t="shared" si="355"/>
        <v>89.033219080478119</v>
      </c>
      <c r="AK613" s="28">
        <f t="shared" si="356"/>
        <v>89.997974829099249</v>
      </c>
      <c r="AL613" s="29">
        <f t="shared" si="357"/>
        <v>-58.575650198088944</v>
      </c>
      <c r="AM613" s="28">
        <f t="shared" si="358"/>
        <v>-89.93249433451598</v>
      </c>
      <c r="AN613" s="28">
        <f t="shared" si="359"/>
        <v>-42.457322876812292</v>
      </c>
      <c r="AO613" s="28">
        <f t="shared" si="360"/>
        <v>-89.934519184156088</v>
      </c>
      <c r="AP613">
        <f t="shared" si="376"/>
        <v>23.609121289162623</v>
      </c>
      <c r="AQ613">
        <f t="shared" si="377"/>
        <v>-26.020599913279625</v>
      </c>
      <c r="AR613" s="28">
        <f t="shared" si="361"/>
        <v>-37.608440966322718</v>
      </c>
      <c r="AS613" s="30">
        <f t="shared" si="362"/>
        <v>-180.48931858373442</v>
      </c>
      <c r="AT613" s="28">
        <f t="shared" si="363"/>
        <v>41.80469112762529</v>
      </c>
      <c r="AU613" s="28">
        <f t="shared" si="364"/>
        <v>89.534528759164644</v>
      </c>
      <c r="AV613" s="29">
        <f t="shared" si="365"/>
        <v>-15.896975029264146</v>
      </c>
      <c r="AW613" s="28">
        <f t="shared" si="366"/>
        <v>-80.771024258791684</v>
      </c>
      <c r="AX613" s="31">
        <f t="shared" si="367"/>
        <v>25.907716098361142</v>
      </c>
      <c r="AY613" s="28">
        <f t="shared" si="368"/>
        <v>8.7635045003729601</v>
      </c>
      <c r="AZ613" s="8">
        <f t="shared" si="369"/>
        <v>-11.700724867961576</v>
      </c>
      <c r="BA613" s="8">
        <f t="shared" si="370"/>
        <v>-171.72581408336146</v>
      </c>
      <c r="BB613" s="8">
        <f t="shared" si="371"/>
        <v>8.2741859166385439</v>
      </c>
      <c r="BD613" s="32">
        <f t="shared" si="372"/>
        <v>-12</v>
      </c>
      <c r="BE613" s="32">
        <f t="shared" si="373"/>
        <v>-172</v>
      </c>
      <c r="BF613" s="32">
        <f t="shared" si="374"/>
        <v>8</v>
      </c>
    </row>
    <row r="614" spans="22:58" x14ac:dyDescent="0.2">
      <c r="V614" s="27">
        <v>7.1000000000000902</v>
      </c>
      <c r="W614" s="32">
        <f t="shared" si="344"/>
        <v>125892541.17944308</v>
      </c>
      <c r="X614">
        <f t="shared" si="378"/>
        <v>-2.0749887507672389</v>
      </c>
      <c r="Y614" s="28">
        <f t="shared" si="345"/>
        <v>-109.91750108571863</v>
      </c>
      <c r="Z614" s="28">
        <f t="shared" si="346"/>
        <v>-89.999817085734222</v>
      </c>
      <c r="AA614" s="28">
        <f t="shared" si="347"/>
        <v>79.077357262235765</v>
      </c>
      <c r="AB614" s="28">
        <f t="shared" si="348"/>
        <v>-89.993628308061133</v>
      </c>
      <c r="AC614" s="28">
        <f t="shared" si="349"/>
        <v>40.375474333918895</v>
      </c>
      <c r="AD614" s="28">
        <f t="shared" si="350"/>
        <v>89.451273979731411</v>
      </c>
      <c r="AE614" s="28">
        <f t="shared" si="351"/>
        <v>7.4603417596688004</v>
      </c>
      <c r="AF614" s="28">
        <f t="shared" si="352"/>
        <v>-90.542171414063944</v>
      </c>
      <c r="AG614" s="28">
        <f t="shared" si="375"/>
        <v>92.110410468749379</v>
      </c>
      <c r="AH614" s="28">
        <f t="shared" si="353"/>
        <v>-165.22530222795083</v>
      </c>
      <c r="AI614" s="28">
        <f t="shared" si="354"/>
        <v>-89.999999686052135</v>
      </c>
      <c r="AJ614" s="28">
        <f t="shared" si="355"/>
        <v>89.233219080233908</v>
      </c>
      <c r="AK614" s="28">
        <f t="shared" si="356"/>
        <v>89.998020927616949</v>
      </c>
      <c r="AL614" s="29">
        <f t="shared" si="357"/>
        <v>-58.775649926755477</v>
      </c>
      <c r="AM614" s="28">
        <f t="shared" si="358"/>
        <v>-89.93403094968977</v>
      </c>
      <c r="AN614" s="28">
        <f t="shared" si="359"/>
        <v>-42.657322605723024</v>
      </c>
      <c r="AO614" s="28">
        <f t="shared" si="360"/>
        <v>-89.936009708124956</v>
      </c>
      <c r="AP614">
        <f t="shared" si="376"/>
        <v>23.609121289162623</v>
      </c>
      <c r="AQ614">
        <f t="shared" si="377"/>
        <v>-26.020599913279625</v>
      </c>
      <c r="AR614" s="28">
        <f t="shared" si="361"/>
        <v>-37.608459470171226</v>
      </c>
      <c r="AS614" s="30">
        <f t="shared" si="362"/>
        <v>-180.47818112218891</v>
      </c>
      <c r="AT614" s="28">
        <f t="shared" si="363"/>
        <v>42.004678227322501</v>
      </c>
      <c r="AU614" s="28">
        <f t="shared" si="364"/>
        <v>89.545123727778716</v>
      </c>
      <c r="AV614" s="29">
        <f t="shared" si="365"/>
        <v>-16.091944399272123</v>
      </c>
      <c r="AW614" s="28">
        <f t="shared" si="366"/>
        <v>-80.977606561313337</v>
      </c>
      <c r="AX614" s="31">
        <f t="shared" si="367"/>
        <v>25.912733828050378</v>
      </c>
      <c r="AY614" s="28">
        <f t="shared" si="368"/>
        <v>8.5675171664653789</v>
      </c>
      <c r="AZ614" s="8">
        <f t="shared" si="369"/>
        <v>-11.695725642120848</v>
      </c>
      <c r="BA614" s="8">
        <f t="shared" si="370"/>
        <v>-171.91066395572352</v>
      </c>
      <c r="BB614" s="8">
        <f t="shared" si="371"/>
        <v>8.0893360442764788</v>
      </c>
      <c r="BD614" s="32">
        <f t="shared" si="372"/>
        <v>-12</v>
      </c>
      <c r="BE614" s="32">
        <f t="shared" si="373"/>
        <v>-172</v>
      </c>
      <c r="BF614" s="32">
        <f t="shared" si="374"/>
        <v>8</v>
      </c>
    </row>
    <row r="615" spans="22:58" x14ac:dyDescent="0.2">
      <c r="V615" s="27">
        <v>7.11000000000009</v>
      </c>
      <c r="W615" s="32">
        <f t="shared" si="344"/>
        <v>128824955.16934036</v>
      </c>
      <c r="X615">
        <f t="shared" si="378"/>
        <v>-2.0749887507672389</v>
      </c>
      <c r="Y615" s="28">
        <f t="shared" si="345"/>
        <v>-110.11750108571663</v>
      </c>
      <c r="Z615" s="28">
        <f t="shared" si="346"/>
        <v>-89.999821249371237</v>
      </c>
      <c r="AA615" s="28">
        <f t="shared" si="347"/>
        <v>79.277357259818444</v>
      </c>
      <c r="AB615" s="28">
        <f t="shared" si="348"/>
        <v>-89.993773345475716</v>
      </c>
      <c r="AC615" s="28">
        <f t="shared" si="349"/>
        <v>40.575456406332073</v>
      </c>
      <c r="AD615" s="28">
        <f t="shared" si="350"/>
        <v>89.463763771020894</v>
      </c>
      <c r="AE615" s="28">
        <f t="shared" si="351"/>
        <v>7.6603238296666589</v>
      </c>
      <c r="AF615" s="28">
        <f t="shared" si="352"/>
        <v>-90.529830823826074</v>
      </c>
      <c r="AG615" s="28">
        <f t="shared" si="375"/>
        <v>92.110410468749379</v>
      </c>
      <c r="AH615" s="28">
        <f t="shared" si="353"/>
        <v>-165.42530222795082</v>
      </c>
      <c r="AI615" s="28">
        <f t="shared" si="354"/>
        <v>-89.999999693198475</v>
      </c>
      <c r="AJ615" s="28">
        <f t="shared" si="355"/>
        <v>89.433219080000711</v>
      </c>
      <c r="AK615" s="28">
        <f t="shared" si="356"/>
        <v>89.998065976804284</v>
      </c>
      <c r="AL615" s="29">
        <f t="shared" si="357"/>
        <v>-58.975649667634009</v>
      </c>
      <c r="AM615" s="28">
        <f t="shared" si="358"/>
        <v>-89.935532587323593</v>
      </c>
      <c r="AN615" s="28">
        <f t="shared" si="359"/>
        <v>-42.857322346834742</v>
      </c>
      <c r="AO615" s="28">
        <f t="shared" si="360"/>
        <v>-89.937466303717784</v>
      </c>
      <c r="AP615">
        <f t="shared" si="376"/>
        <v>23.609121289162623</v>
      </c>
      <c r="AQ615">
        <f t="shared" si="377"/>
        <v>-26.020599913279625</v>
      </c>
      <c r="AR615" s="28">
        <f t="shared" si="361"/>
        <v>-37.608477141285086</v>
      </c>
      <c r="AS615" s="30">
        <f t="shared" si="362"/>
        <v>-180.46729712754387</v>
      </c>
      <c r="AT615" s="28">
        <f t="shared" si="363"/>
        <v>42.204665907593217</v>
      </c>
      <c r="AU615" s="28">
        <f t="shared" si="364"/>
        <v>89.555477555523538</v>
      </c>
      <c r="AV615" s="29">
        <f t="shared" si="365"/>
        <v>-16.287134739099656</v>
      </c>
      <c r="AW615" s="28">
        <f t="shared" si="366"/>
        <v>-81.179715298191098</v>
      </c>
      <c r="AX615" s="31">
        <f t="shared" si="367"/>
        <v>25.917531168493561</v>
      </c>
      <c r="AY615" s="28">
        <f t="shared" si="368"/>
        <v>8.3757622573324397</v>
      </c>
      <c r="AZ615" s="8">
        <f t="shared" si="369"/>
        <v>-11.690945972791525</v>
      </c>
      <c r="BA615" s="8">
        <f t="shared" si="370"/>
        <v>-172.09153487021143</v>
      </c>
      <c r="BB615" s="8">
        <f t="shared" si="371"/>
        <v>7.9084651297885671</v>
      </c>
      <c r="BD615" s="32">
        <f t="shared" si="372"/>
        <v>-12</v>
      </c>
      <c r="BE615" s="32">
        <f t="shared" si="373"/>
        <v>-172</v>
      </c>
      <c r="BF615" s="32">
        <f t="shared" si="374"/>
        <v>8</v>
      </c>
    </row>
    <row r="616" spans="22:58" x14ac:dyDescent="0.2">
      <c r="V616" s="27">
        <v>7.1200000000000898</v>
      </c>
      <c r="W616" s="32">
        <f t="shared" si="344"/>
        <v>131825673.85566828</v>
      </c>
      <c r="X616">
        <f t="shared" si="378"/>
        <v>-2.0749887507672389</v>
      </c>
      <c r="Y616" s="28">
        <f t="shared" si="345"/>
        <v>-110.31750108571472</v>
      </c>
      <c r="Z616" s="28">
        <f t="shared" si="346"/>
        <v>-89.999825318232297</v>
      </c>
      <c r="AA616" s="28">
        <f t="shared" si="347"/>
        <v>79.477357257509937</v>
      </c>
      <c r="AB616" s="28">
        <f t="shared" si="348"/>
        <v>-89.993915081435759</v>
      </c>
      <c r="AC616" s="28">
        <f t="shared" si="349"/>
        <v>40.77543928555049</v>
      </c>
      <c r="AD616" s="28">
        <f t="shared" si="350"/>
        <v>89.475969309196984</v>
      </c>
      <c r="AE616" s="28">
        <f t="shared" si="351"/>
        <v>7.86030670657847</v>
      </c>
      <c r="AF616" s="28">
        <f t="shared" si="352"/>
        <v>-90.517771090471086</v>
      </c>
      <c r="AG616" s="28">
        <f t="shared" si="375"/>
        <v>92.110410468749379</v>
      </c>
      <c r="AH616" s="28">
        <f t="shared" si="353"/>
        <v>-165.62530222795084</v>
      </c>
      <c r="AI616" s="28">
        <f t="shared" si="354"/>
        <v>-89.99999970018213</v>
      </c>
      <c r="AJ616" s="28">
        <f t="shared" si="355"/>
        <v>89.633219079777987</v>
      </c>
      <c r="AK616" s="28">
        <f t="shared" si="356"/>
        <v>89.998110000546916</v>
      </c>
      <c r="AL616" s="29">
        <f t="shared" si="357"/>
        <v>-59.175649420174913</v>
      </c>
      <c r="AM616" s="28">
        <f t="shared" si="358"/>
        <v>-89.937000043597322</v>
      </c>
      <c r="AN616" s="28">
        <f t="shared" si="359"/>
        <v>-43.057322099598387</v>
      </c>
      <c r="AO616" s="28">
        <f t="shared" si="360"/>
        <v>-89.938889743232536</v>
      </c>
      <c r="AP616">
        <f t="shared" si="376"/>
        <v>23.609121289162623</v>
      </c>
      <c r="AQ616">
        <f t="shared" si="377"/>
        <v>-26.020599913279625</v>
      </c>
      <c r="AR616" s="28">
        <f t="shared" si="361"/>
        <v>-37.60849401713692</v>
      </c>
      <c r="AS616" s="30">
        <f t="shared" si="362"/>
        <v>-180.45666083370361</v>
      </c>
      <c r="AT616" s="28">
        <f t="shared" si="363"/>
        <v>42.404654142310463</v>
      </c>
      <c r="AU616" s="28">
        <f t="shared" si="364"/>
        <v>89.565595729429205</v>
      </c>
      <c r="AV616" s="29">
        <f t="shared" si="365"/>
        <v>-16.482536571620031</v>
      </c>
      <c r="AW616" s="28">
        <f t="shared" si="366"/>
        <v>-81.377437501143731</v>
      </c>
      <c r="AX616" s="31">
        <f t="shared" si="367"/>
        <v>25.922117570690432</v>
      </c>
      <c r="AY616" s="28">
        <f t="shared" si="368"/>
        <v>8.1881582282854737</v>
      </c>
      <c r="AZ616" s="8">
        <f t="shared" si="369"/>
        <v>-11.686376446446488</v>
      </c>
      <c r="BA616" s="8">
        <f t="shared" si="370"/>
        <v>-172.26850260541812</v>
      </c>
      <c r="BB616" s="8">
        <f t="shared" si="371"/>
        <v>7.7314973945818792</v>
      </c>
      <c r="BD616" s="32">
        <f t="shared" si="372"/>
        <v>-12</v>
      </c>
      <c r="BE616" s="32">
        <f t="shared" si="373"/>
        <v>-172</v>
      </c>
      <c r="BF616" s="32">
        <f t="shared" si="374"/>
        <v>8</v>
      </c>
    </row>
    <row r="617" spans="22:58" x14ac:dyDescent="0.2">
      <c r="V617" s="27">
        <v>7.1300000000000896</v>
      </c>
      <c r="W617" s="32">
        <f t="shared" ref="W617:W680" si="379">10*10^V617</f>
        <v>134896288.25919357</v>
      </c>
      <c r="X617">
        <f t="shared" si="378"/>
        <v>-2.0749887507672389</v>
      </c>
      <c r="Y617" s="28">
        <f t="shared" ref="Y617:Y680" si="380">20*LOG(1/SQRT((W617/fp)^2+1))</f>
        <v>-110.51750108571291</v>
      </c>
      <c r="Z617" s="28">
        <f t="shared" ref="Z617:Z680" si="381">-180/PI()*ATAN(W617/fp)</f>
        <v>-89.999829294474779</v>
      </c>
      <c r="AA617" s="28">
        <f t="shared" ref="AA617:AA680" si="382">20*LOG(SQRT((W617/fzRHP)^2+1))</f>
        <v>79.677357255305324</v>
      </c>
      <c r="AB617" s="28">
        <f t="shared" ref="AB617:AB680" si="383">-180/PI()*ATAN(W617/fzRHP)</f>
        <v>-89.994053591091529</v>
      </c>
      <c r="AC617" s="28">
        <f t="shared" ref="AC617:AC680" si="384">20*LOG(SQRT((W617/fzESR)^2+1))</f>
        <v>40.975422935268007</v>
      </c>
      <c r="AD617" s="28">
        <f t="shared" ref="AD617:AD680" si="385">180/PI()*ATAN(W617/fzESR)</f>
        <v>89.487897061363881</v>
      </c>
      <c r="AE617" s="28">
        <f t="shared" ref="AE617:AE680" si="386">X617+Y617+AA617+AC617</f>
        <v>8.0602903540931905</v>
      </c>
      <c r="AF617" s="28">
        <f t="shared" ref="AF617:AF680" si="387">Z617+AB617+AD617</f>
        <v>-90.505985824202426</v>
      </c>
      <c r="AG617" s="28">
        <f t="shared" si="375"/>
        <v>92.110410468749379</v>
      </c>
      <c r="AH617" s="28">
        <f t="shared" ref="AH617:AH680" si="388">20*LOG(1/SQRT((W617/fp_comp1)^2+1))</f>
        <v>-165.82530222795083</v>
      </c>
      <c r="AI617" s="28">
        <f t="shared" ref="AI617:AI680" si="389">-180/PI()*ATAN(W617/fp_comp1)</f>
        <v>-89.999999707006822</v>
      </c>
      <c r="AJ617" s="28">
        <f t="shared" ref="AJ617:AJ680" si="390">20*LOG(SQRT((W617/fz_comp)^2+1))</f>
        <v>89.833219079565296</v>
      </c>
      <c r="AK617" s="28">
        <f t="shared" ref="AK617:AK680" si="391">180/PI()*ATAN(W617/fz_comp)</f>
        <v>89.998153022186841</v>
      </c>
      <c r="AL617" s="29">
        <f t="shared" ref="AL617:AL680" si="392">20*LOG(1/SQRT((W617/fp_comp2)^2+1))</f>
        <v>-59.375649183853305</v>
      </c>
      <c r="AM617" s="28">
        <f t="shared" ref="AM617:AM680" si="393">-180/PI()*ATAN(W617/fp_comp2)</f>
        <v>-89.938434096568002</v>
      </c>
      <c r="AN617" s="28">
        <f t="shared" ref="AN617:AN680" si="394">AG617+AH617+AJ617+AL617</f>
        <v>-43.257321863489459</v>
      </c>
      <c r="AO617" s="28">
        <f t="shared" ref="AO617:AO680" si="395">AI617+AK617+AM617</f>
        <v>-89.940280781387983</v>
      </c>
      <c r="AP617">
        <f t="shared" si="376"/>
        <v>23.609121289162623</v>
      </c>
      <c r="AQ617">
        <f t="shared" si="377"/>
        <v>-26.020599913279625</v>
      </c>
      <c r="AR617" s="28">
        <f t="shared" ref="AR617:AR680" si="396">AE617+AN617+AP617+AQ617</f>
        <v>-37.608510133513271</v>
      </c>
      <c r="AS617" s="30">
        <f t="shared" ref="AS617:AS680" si="397">AF617+AO617</f>
        <v>-180.44626660559041</v>
      </c>
      <c r="AT617" s="28">
        <f t="shared" ref="AT617:AT680" si="398">20*LOG(SQRT((W617/fz_ff)^2+1))</f>
        <v>42.604642906522912</v>
      </c>
      <c r="AU617" s="28">
        <f t="shared" ref="AU617:AU680" si="399">180/PI()*ATAN(W617/fz_ff)</f>
        <v>89.575483611759637</v>
      </c>
      <c r="AV617" s="29">
        <f t="shared" ref="AV617:AV680" si="400">20*LOG(1/SQRT((W617/fp_ff)^2+1))</f>
        <v>-16.678140806445832</v>
      </c>
      <c r="AW617" s="28">
        <f t="shared" ref="AW617:AW680" si="401">-180/PI()*ATAN(W617/fp_ff)</f>
        <v>-81.570859158431247</v>
      </c>
      <c r="AX617" s="31">
        <f t="shared" ref="AX617:AX680" si="402">AT617+AV617</f>
        <v>25.92650210007708</v>
      </c>
      <c r="AY617" s="28">
        <f t="shared" ref="AY617:AY680" si="403">AU617+AW617</f>
        <v>8.0046244533283897</v>
      </c>
      <c r="AZ617" s="8">
        <f t="shared" ref="AZ617:AZ680" si="404">AR617+AX617</f>
        <v>-11.68200803343619</v>
      </c>
      <c r="BA617" s="8">
        <f t="shared" ref="BA617:BA680" si="405">AS617+AY617</f>
        <v>-172.44164215226203</v>
      </c>
      <c r="BB617" s="8">
        <f t="shared" ref="BB617:BB680" si="406">BA617+180</f>
        <v>7.558357847737966</v>
      </c>
      <c r="BD617" s="32">
        <f t="shared" ref="BD617:BD680" si="407">ROUND(AZ617,0)</f>
        <v>-12</v>
      </c>
      <c r="BE617" s="32">
        <f t="shared" ref="BE617:BE680" si="408">ROUND(BA617,0)</f>
        <v>-172</v>
      </c>
      <c r="BF617" s="32">
        <f t="shared" ref="BF617:BF680" si="409">ROUND(BB617,0)</f>
        <v>8</v>
      </c>
    </row>
    <row r="618" spans="22:58" x14ac:dyDescent="0.2">
      <c r="V618" s="27">
        <v>7.1400000000000903</v>
      </c>
      <c r="W618" s="32">
        <f t="shared" si="379"/>
        <v>138038426.46031731</v>
      </c>
      <c r="X618">
        <f t="shared" si="378"/>
        <v>-2.0749887507672389</v>
      </c>
      <c r="Y618" s="28">
        <f t="shared" si="380"/>
        <v>-110.71750108571118</v>
      </c>
      <c r="Z618" s="28">
        <f t="shared" si="381"/>
        <v>-89.999833180206934</v>
      </c>
      <c r="AA618" s="28">
        <f t="shared" si="382"/>
        <v>79.877357253199918</v>
      </c>
      <c r="AB618" s="28">
        <f t="shared" si="383"/>
        <v>-89.994188947882677</v>
      </c>
      <c r="AC618" s="28">
        <f t="shared" si="384"/>
        <v>41.175407320811992</v>
      </c>
      <c r="AD618" s="28">
        <f t="shared" si="385"/>
        <v>89.499553347635853</v>
      </c>
      <c r="AE618" s="28">
        <f t="shared" si="386"/>
        <v>8.2602747375334999</v>
      </c>
      <c r="AF618" s="28">
        <f t="shared" si="387"/>
        <v>-90.494468780453772</v>
      </c>
      <c r="AG618" s="28">
        <f t="shared" si="375"/>
        <v>92.110410468749379</v>
      </c>
      <c r="AH618" s="28">
        <f t="shared" si="388"/>
        <v>-166.02530222795082</v>
      </c>
      <c r="AI618" s="28">
        <f t="shared" si="389"/>
        <v>-89.999999713676146</v>
      </c>
      <c r="AJ618" s="28">
        <f t="shared" si="390"/>
        <v>90.033219079362183</v>
      </c>
      <c r="AK618" s="28">
        <f t="shared" si="391"/>
        <v>89.99819506453467</v>
      </c>
      <c r="AL618" s="29">
        <f t="shared" si="392"/>
        <v>-59.575648958167903</v>
      </c>
      <c r="AM618" s="28">
        <f t="shared" si="393"/>
        <v>-89.939835506582327</v>
      </c>
      <c r="AN618" s="28">
        <f t="shared" si="394"/>
        <v>-43.457321638007159</v>
      </c>
      <c r="AO618" s="28">
        <f t="shared" si="395"/>
        <v>-89.941640155723803</v>
      </c>
      <c r="AP618">
        <f t="shared" si="376"/>
        <v>23.609121289162623</v>
      </c>
      <c r="AQ618">
        <f t="shared" si="377"/>
        <v>-26.020599913279625</v>
      </c>
      <c r="AR618" s="28">
        <f t="shared" si="396"/>
        <v>-37.608525524590661</v>
      </c>
      <c r="AS618" s="30">
        <f t="shared" si="397"/>
        <v>-180.43610893617756</v>
      </c>
      <c r="AT618" s="28">
        <f t="shared" si="398"/>
        <v>42.804632176401959</v>
      </c>
      <c r="AU618" s="28">
        <f t="shared" si="399"/>
        <v>89.585146442843694</v>
      </c>
      <c r="AV618" s="29">
        <f t="shared" si="400"/>
        <v>-16.873938725850596</v>
      </c>
      <c r="AW618" s="28">
        <f t="shared" si="401"/>
        <v>-81.760065181278279</v>
      </c>
      <c r="AX618" s="31">
        <f t="shared" si="402"/>
        <v>25.930693450551363</v>
      </c>
      <c r="AY618" s="28">
        <f t="shared" si="403"/>
        <v>7.8250812615654155</v>
      </c>
      <c r="AZ618" s="8">
        <f t="shared" si="404"/>
        <v>-11.677832074039298</v>
      </c>
      <c r="BA618" s="8">
        <f t="shared" si="405"/>
        <v>-172.61102767461216</v>
      </c>
      <c r="BB618" s="8">
        <f t="shared" si="406"/>
        <v>7.3889723253878401</v>
      </c>
      <c r="BD618" s="32">
        <f t="shared" si="407"/>
        <v>-12</v>
      </c>
      <c r="BE618" s="32">
        <f t="shared" si="408"/>
        <v>-173</v>
      </c>
      <c r="BF618" s="32">
        <f t="shared" si="409"/>
        <v>7</v>
      </c>
    </row>
    <row r="619" spans="22:58" x14ac:dyDescent="0.2">
      <c r="V619" s="27">
        <v>7.1500000000000901</v>
      </c>
      <c r="W619" s="32">
        <f t="shared" si="379"/>
        <v>141253754.46230492</v>
      </c>
      <c r="X619">
        <f t="shared" si="378"/>
        <v>-2.0749887507672389</v>
      </c>
      <c r="Y619" s="28">
        <f t="shared" si="380"/>
        <v>-110.91750108570952</v>
      </c>
      <c r="Z619" s="28">
        <f t="shared" si="381"/>
        <v>-89.999836977489025</v>
      </c>
      <c r="AA619" s="28">
        <f t="shared" si="382"/>
        <v>80.077357251189284</v>
      </c>
      <c r="AB619" s="28">
        <f t="shared" si="383"/>
        <v>-89.994321223577174</v>
      </c>
      <c r="AC619" s="28">
        <f t="shared" si="384"/>
        <v>41.375392409069853</v>
      </c>
      <c r="AD619" s="28">
        <f t="shared" si="385"/>
        <v>89.510944344468541</v>
      </c>
      <c r="AE619" s="28">
        <f t="shared" si="386"/>
        <v>8.4602598237823869</v>
      </c>
      <c r="AF619" s="28">
        <f t="shared" si="387"/>
        <v>-90.483213856597658</v>
      </c>
      <c r="AG619" s="28">
        <f t="shared" si="375"/>
        <v>92.110410468749379</v>
      </c>
      <c r="AH619" s="28">
        <f t="shared" si="388"/>
        <v>-166.22530222795081</v>
      </c>
      <c r="AI619" s="28">
        <f t="shared" si="389"/>
        <v>-89.999999720193685</v>
      </c>
      <c r="AJ619" s="28">
        <f t="shared" si="390"/>
        <v>90.233219079168208</v>
      </c>
      <c r="AK619" s="28">
        <f t="shared" si="391"/>
        <v>89.998236149881834</v>
      </c>
      <c r="AL619" s="29">
        <f t="shared" si="392"/>
        <v>-59.775648742640001</v>
      </c>
      <c r="AM619" s="28">
        <f t="shared" si="393"/>
        <v>-89.941205016679675</v>
      </c>
      <c r="AN619" s="28">
        <f t="shared" si="394"/>
        <v>-43.65732142267322</v>
      </c>
      <c r="AO619" s="28">
        <f t="shared" si="395"/>
        <v>-89.942968586991526</v>
      </c>
      <c r="AP619">
        <f t="shared" si="376"/>
        <v>23.609121289162623</v>
      </c>
      <c r="AQ619">
        <f t="shared" si="377"/>
        <v>-26.020599913279625</v>
      </c>
      <c r="AR619" s="28">
        <f t="shared" si="396"/>
        <v>-37.608540223007836</v>
      </c>
      <c r="AS619" s="30">
        <f t="shared" si="397"/>
        <v>-180.4261824435892</v>
      </c>
      <c r="AT619" s="28">
        <f t="shared" si="398"/>
        <v>43.004621929191259</v>
      </c>
      <c r="AU619" s="28">
        <f t="shared" si="399"/>
        <v>89.594589343842401</v>
      </c>
      <c r="AV619" s="29">
        <f t="shared" si="400"/>
        <v>-17.069921971052974</v>
      </c>
      <c r="AW619" s="28">
        <f t="shared" si="401"/>
        <v>-81.945139374345828</v>
      </c>
      <c r="AX619" s="31">
        <f t="shared" si="402"/>
        <v>25.934699958138285</v>
      </c>
      <c r="AY619" s="28">
        <f t="shared" si="403"/>
        <v>7.6494499694965725</v>
      </c>
      <c r="AZ619" s="8">
        <f t="shared" si="404"/>
        <v>-11.673840264869551</v>
      </c>
      <c r="BA619" s="8">
        <f t="shared" si="405"/>
        <v>-172.77673247409263</v>
      </c>
      <c r="BB619" s="8">
        <f t="shared" si="406"/>
        <v>7.2232675259073744</v>
      </c>
      <c r="BD619" s="32">
        <f t="shared" si="407"/>
        <v>-12</v>
      </c>
      <c r="BE619" s="32">
        <f t="shared" si="408"/>
        <v>-173</v>
      </c>
      <c r="BF619" s="32">
        <f t="shared" si="409"/>
        <v>7</v>
      </c>
    </row>
    <row r="620" spans="22:58" x14ac:dyDescent="0.2">
      <c r="V620" s="27">
        <v>7.1600000000000898</v>
      </c>
      <c r="W620" s="32">
        <f t="shared" si="379"/>
        <v>144543977.07462293</v>
      </c>
      <c r="X620">
        <f t="shared" si="378"/>
        <v>-2.0749887507672389</v>
      </c>
      <c r="Y620" s="28">
        <f t="shared" si="380"/>
        <v>-111.11750108570794</v>
      </c>
      <c r="Z620" s="28">
        <f t="shared" si="381"/>
        <v>-89.99984068833443</v>
      </c>
      <c r="AA620" s="28">
        <f t="shared" si="382"/>
        <v>80.277357249269144</v>
      </c>
      <c r="AB620" s="28">
        <f t="shared" si="383"/>
        <v>-89.994450488309297</v>
      </c>
      <c r="AC620" s="28">
        <f t="shared" si="384"/>
        <v>41.575378168418879</v>
      </c>
      <c r="AD620" s="28">
        <f t="shared" si="385"/>
        <v>89.522076087915252</v>
      </c>
      <c r="AE620" s="28">
        <f t="shared" si="386"/>
        <v>8.6602455812128483</v>
      </c>
      <c r="AF620" s="28">
        <f t="shared" si="387"/>
        <v>-90.47221508872849</v>
      </c>
      <c r="AG620" s="28">
        <f t="shared" si="375"/>
        <v>92.110410468749379</v>
      </c>
      <c r="AH620" s="28">
        <f t="shared" si="388"/>
        <v>-166.42530222795079</v>
      </c>
      <c r="AI620" s="28">
        <f t="shared" si="389"/>
        <v>-89.999999726562848</v>
      </c>
      <c r="AJ620" s="28">
        <f t="shared" si="390"/>
        <v>90.433219078982958</v>
      </c>
      <c r="AK620" s="28">
        <f t="shared" si="391"/>
        <v>89.998276300012307</v>
      </c>
      <c r="AL620" s="29">
        <f t="shared" si="392"/>
        <v>-59.975648536812457</v>
      </c>
      <c r="AM620" s="28">
        <f t="shared" si="393"/>
        <v>-89.94254335298622</v>
      </c>
      <c r="AN620" s="28">
        <f t="shared" si="394"/>
        <v>-43.857321217030915</v>
      </c>
      <c r="AO620" s="28">
        <f t="shared" si="395"/>
        <v>-89.944266779536761</v>
      </c>
      <c r="AP620">
        <f t="shared" si="376"/>
        <v>23.609121289162623</v>
      </c>
      <c r="AQ620">
        <f t="shared" si="377"/>
        <v>-26.020599913279625</v>
      </c>
      <c r="AR620" s="28">
        <f t="shared" si="396"/>
        <v>-37.608554259935069</v>
      </c>
      <c r="AS620" s="30">
        <f t="shared" si="397"/>
        <v>-180.41648186826524</v>
      </c>
      <c r="AT620" s="28">
        <f t="shared" si="398"/>
        <v>43.204612143158442</v>
      </c>
      <c r="AU620" s="28">
        <f t="shared" si="399"/>
        <v>89.603817319453739</v>
      </c>
      <c r="AV620" s="29">
        <f t="shared" si="400"/>
        <v>-17.266082528868203</v>
      </c>
      <c r="AW620" s="28">
        <f t="shared" si="401"/>
        <v>-82.126164409994729</v>
      </c>
      <c r="AX620" s="31">
        <f t="shared" si="402"/>
        <v>25.938529614290239</v>
      </c>
      <c r="AY620" s="28">
        <f t="shared" si="403"/>
        <v>7.4776529094590103</v>
      </c>
      <c r="AZ620" s="8">
        <f t="shared" si="404"/>
        <v>-11.67002464564483</v>
      </c>
      <c r="BA620" s="8">
        <f t="shared" si="405"/>
        <v>-172.93882895880623</v>
      </c>
      <c r="BB620" s="8">
        <f t="shared" si="406"/>
        <v>7.0611710411937736</v>
      </c>
      <c r="BD620" s="32">
        <f t="shared" si="407"/>
        <v>-12</v>
      </c>
      <c r="BE620" s="32">
        <f t="shared" si="408"/>
        <v>-173</v>
      </c>
      <c r="BF620" s="32">
        <f t="shared" si="409"/>
        <v>7</v>
      </c>
    </row>
    <row r="621" spans="22:58" x14ac:dyDescent="0.2">
      <c r="V621" s="27">
        <v>7.1700000000000896</v>
      </c>
      <c r="W621" s="32">
        <f t="shared" si="379"/>
        <v>147910838.81685162</v>
      </c>
      <c r="X621">
        <f t="shared" si="378"/>
        <v>-2.0749887507672389</v>
      </c>
      <c r="Y621" s="28">
        <f t="shared" si="380"/>
        <v>-111.31750108570643</v>
      </c>
      <c r="Z621" s="28">
        <f t="shared" si="381"/>
        <v>-89.999844314710657</v>
      </c>
      <c r="AA621" s="28">
        <f t="shared" si="382"/>
        <v>80.477357247435435</v>
      </c>
      <c r="AB621" s="28">
        <f t="shared" si="383"/>
        <v>-89.994576810616962</v>
      </c>
      <c r="AC621" s="28">
        <f t="shared" si="384"/>
        <v>41.775364568659185</v>
      </c>
      <c r="AD621" s="28">
        <f t="shared" si="385"/>
        <v>89.532954476810275</v>
      </c>
      <c r="AE621" s="28">
        <f t="shared" si="386"/>
        <v>8.8602319796209628</v>
      </c>
      <c r="AF621" s="28">
        <f t="shared" si="387"/>
        <v>-90.461466648517344</v>
      </c>
      <c r="AG621" s="28">
        <f t="shared" si="375"/>
        <v>92.110410468749379</v>
      </c>
      <c r="AH621" s="28">
        <f t="shared" si="388"/>
        <v>-166.62530222795081</v>
      </c>
      <c r="AI621" s="28">
        <f t="shared" si="389"/>
        <v>-89.999999732787046</v>
      </c>
      <c r="AJ621" s="28">
        <f t="shared" si="390"/>
        <v>90.63321907880605</v>
      </c>
      <c r="AK621" s="28">
        <f t="shared" si="391"/>
        <v>89.99831553621425</v>
      </c>
      <c r="AL621" s="29">
        <f t="shared" si="392"/>
        <v>-60.175648340248657</v>
      </c>
      <c r="AM621" s="28">
        <f t="shared" si="393"/>
        <v>-89.943851225099706</v>
      </c>
      <c r="AN621" s="28">
        <f t="shared" si="394"/>
        <v>-44.057321020644039</v>
      </c>
      <c r="AO621" s="28">
        <f t="shared" si="395"/>
        <v>-89.945535421672503</v>
      </c>
      <c r="AP621">
        <f t="shared" si="376"/>
        <v>23.609121289162623</v>
      </c>
      <c r="AQ621">
        <f t="shared" si="377"/>
        <v>-26.020599913279625</v>
      </c>
      <c r="AR621" s="28">
        <f t="shared" si="396"/>
        <v>-37.608567665140079</v>
      </c>
      <c r="AS621" s="30">
        <f t="shared" si="397"/>
        <v>-180.40700207018983</v>
      </c>
      <c r="AT621" s="28">
        <f t="shared" si="398"/>
        <v>43.404602797549074</v>
      </c>
      <c r="AU621" s="28">
        <f t="shared" si="399"/>
        <v>89.612835260556466</v>
      </c>
      <c r="AV621" s="29">
        <f t="shared" si="400"/>
        <v>-17.4624127187301</v>
      </c>
      <c r="AW621" s="28">
        <f t="shared" si="401"/>
        <v>-82.303221806095564</v>
      </c>
      <c r="AX621" s="31">
        <f t="shared" si="402"/>
        <v>25.942190078818975</v>
      </c>
      <c r="AY621" s="28">
        <f t="shared" si="403"/>
        <v>7.3096134544609015</v>
      </c>
      <c r="AZ621" s="8">
        <f t="shared" si="404"/>
        <v>-11.666377586321104</v>
      </c>
      <c r="BA621" s="8">
        <f t="shared" si="405"/>
        <v>-173.09738861572893</v>
      </c>
      <c r="BB621" s="8">
        <f t="shared" si="406"/>
        <v>6.9026113842710686</v>
      </c>
      <c r="BD621" s="32">
        <f t="shared" si="407"/>
        <v>-12</v>
      </c>
      <c r="BE621" s="32">
        <f t="shared" si="408"/>
        <v>-173</v>
      </c>
      <c r="BF621" s="32">
        <f t="shared" si="409"/>
        <v>7</v>
      </c>
    </row>
    <row r="622" spans="22:58" x14ac:dyDescent="0.2">
      <c r="V622" s="27">
        <v>7.1800000000000903</v>
      </c>
      <c r="W622" s="32">
        <f t="shared" si="379"/>
        <v>151356124.84365237</v>
      </c>
      <c r="X622">
        <f t="shared" si="378"/>
        <v>-2.0749887507672389</v>
      </c>
      <c r="Y622" s="28">
        <f t="shared" si="380"/>
        <v>-111.51750108570498</v>
      </c>
      <c r="Z622" s="28">
        <f t="shared" si="381"/>
        <v>-89.999847858540519</v>
      </c>
      <c r="AA622" s="28">
        <f t="shared" si="382"/>
        <v>80.677357245684234</v>
      </c>
      <c r="AB622" s="28">
        <f t="shared" si="383"/>
        <v>-89.994700257477888</v>
      </c>
      <c r="AC622" s="28">
        <f t="shared" si="384"/>
        <v>41.975351580949749</v>
      </c>
      <c r="AD622" s="28">
        <f t="shared" si="385"/>
        <v>89.543585275880446</v>
      </c>
      <c r="AE622" s="28">
        <f t="shared" si="386"/>
        <v>9.060218990161772</v>
      </c>
      <c r="AF622" s="28">
        <f t="shared" si="387"/>
        <v>-90.450962840137947</v>
      </c>
      <c r="AG622" s="28">
        <f t="shared" si="375"/>
        <v>92.110410468749379</v>
      </c>
      <c r="AH622" s="28">
        <f t="shared" si="388"/>
        <v>-166.8253022279508</v>
      </c>
      <c r="AI622" s="28">
        <f t="shared" si="389"/>
        <v>-89.999999738869548</v>
      </c>
      <c r="AJ622" s="28">
        <f t="shared" si="390"/>
        <v>90.833219078637114</v>
      </c>
      <c r="AK622" s="28">
        <f t="shared" si="391"/>
        <v>89.998353879291187</v>
      </c>
      <c r="AL622" s="29">
        <f t="shared" si="392"/>
        <v>-60.375648152531681</v>
      </c>
      <c r="AM622" s="28">
        <f t="shared" si="393"/>
        <v>-89.945129326465803</v>
      </c>
      <c r="AN622" s="28">
        <f t="shared" si="394"/>
        <v>-44.257320833095989</v>
      </c>
      <c r="AO622" s="28">
        <f t="shared" si="395"/>
        <v>-89.946775186044164</v>
      </c>
      <c r="AP622">
        <f t="shared" si="376"/>
        <v>23.609121289162623</v>
      </c>
      <c r="AQ622">
        <f t="shared" si="377"/>
        <v>-26.020599913279625</v>
      </c>
      <c r="AR622" s="28">
        <f t="shared" si="396"/>
        <v>-37.608580467051219</v>
      </c>
      <c r="AS622" s="30">
        <f t="shared" si="397"/>
        <v>-180.39773802618211</v>
      </c>
      <c r="AT622" s="28">
        <f t="shared" si="398"/>
        <v>43.604593872542637</v>
      </c>
      <c r="AU622" s="28">
        <f t="shared" si="399"/>
        <v>89.621647946794113</v>
      </c>
      <c r="AV622" s="29">
        <f t="shared" si="400"/>
        <v>-17.658905180085036</v>
      </c>
      <c r="AW622" s="28">
        <f t="shared" si="401"/>
        <v>-82.476391907151935</v>
      </c>
      <c r="AX622" s="31">
        <f t="shared" si="402"/>
        <v>25.945688692457601</v>
      </c>
      <c r="AY622" s="28">
        <f t="shared" si="403"/>
        <v>7.1452560396421774</v>
      </c>
      <c r="AZ622" s="8">
        <f t="shared" si="404"/>
        <v>-11.662891774593618</v>
      </c>
      <c r="BA622" s="8">
        <f t="shared" si="405"/>
        <v>-173.25248198653992</v>
      </c>
      <c r="BB622" s="8">
        <f t="shared" si="406"/>
        <v>6.7475180134600805</v>
      </c>
      <c r="BD622" s="32">
        <f t="shared" si="407"/>
        <v>-12</v>
      </c>
      <c r="BE622" s="32">
        <f t="shared" si="408"/>
        <v>-173</v>
      </c>
      <c r="BF622" s="32">
        <f t="shared" si="409"/>
        <v>7</v>
      </c>
    </row>
    <row r="623" spans="22:58" x14ac:dyDescent="0.2">
      <c r="V623" s="27">
        <v>7.1900000000000901</v>
      </c>
      <c r="W623" s="32">
        <f t="shared" si="379"/>
        <v>154881661.89128041</v>
      </c>
      <c r="X623">
        <f t="shared" si="378"/>
        <v>-2.0749887507672389</v>
      </c>
      <c r="Y623" s="28">
        <f t="shared" si="380"/>
        <v>-111.71750108570359</v>
      </c>
      <c r="Z623" s="28">
        <f t="shared" si="381"/>
        <v>-89.999851321702934</v>
      </c>
      <c r="AA623" s="28">
        <f t="shared" si="382"/>
        <v>80.877357244011861</v>
      </c>
      <c r="AB623" s="28">
        <f t="shared" si="383"/>
        <v>-89.994820894345253</v>
      </c>
      <c r="AC623" s="28">
        <f t="shared" si="384"/>
        <v>42.175339177747269</v>
      </c>
      <c r="AD623" s="28">
        <f t="shared" si="385"/>
        <v>89.553974118786641</v>
      </c>
      <c r="AE623" s="28">
        <f t="shared" si="386"/>
        <v>9.2602065852883086</v>
      </c>
      <c r="AF623" s="28">
        <f t="shared" si="387"/>
        <v>-90.440698097261532</v>
      </c>
      <c r="AG623" s="28">
        <f t="shared" si="375"/>
        <v>92.110410468749379</v>
      </c>
      <c r="AH623" s="28">
        <f t="shared" si="388"/>
        <v>-167.02530222795079</v>
      </c>
      <c r="AI623" s="28">
        <f t="shared" si="389"/>
        <v>-89.999999744813607</v>
      </c>
      <c r="AJ623" s="28">
        <f t="shared" si="390"/>
        <v>91.033219078475753</v>
      </c>
      <c r="AK623" s="28">
        <f t="shared" si="391"/>
        <v>89.998391349573154</v>
      </c>
      <c r="AL623" s="29">
        <f t="shared" si="392"/>
        <v>-60.575647973263351</v>
      </c>
      <c r="AM623" s="28">
        <f t="shared" si="393"/>
        <v>-89.94637833474566</v>
      </c>
      <c r="AN623" s="28">
        <f t="shared" si="394"/>
        <v>-44.457320653989008</v>
      </c>
      <c r="AO623" s="28">
        <f t="shared" si="395"/>
        <v>-89.947986729986113</v>
      </c>
      <c r="AP623">
        <f t="shared" si="376"/>
        <v>23.609121289162623</v>
      </c>
      <c r="AQ623">
        <f t="shared" si="377"/>
        <v>-26.020599913279625</v>
      </c>
      <c r="AR623" s="28">
        <f t="shared" si="396"/>
        <v>-37.608592692817702</v>
      </c>
      <c r="AS623" s="30">
        <f t="shared" si="397"/>
        <v>-180.38868482724763</v>
      </c>
      <c r="AT623" s="28">
        <f t="shared" si="398"/>
        <v>43.804585349210541</v>
      </c>
      <c r="AU623" s="28">
        <f t="shared" si="399"/>
        <v>89.630260049100713</v>
      </c>
      <c r="AV623" s="29">
        <f t="shared" si="400"/>
        <v>-17.855552860158081</v>
      </c>
      <c r="AW623" s="28">
        <f t="shared" si="401"/>
        <v>-82.645753868513822</v>
      </c>
      <c r="AX623" s="31">
        <f t="shared" si="402"/>
        <v>25.94903248905246</v>
      </c>
      <c r="AY623" s="28">
        <f t="shared" si="403"/>
        <v>6.9845061805868909</v>
      </c>
      <c r="AZ623" s="8">
        <f t="shared" si="404"/>
        <v>-11.659560203765242</v>
      </c>
      <c r="BA623" s="8">
        <f t="shared" si="405"/>
        <v>-173.40417864666074</v>
      </c>
      <c r="BB623" s="8">
        <f t="shared" si="406"/>
        <v>6.5958213533392609</v>
      </c>
      <c r="BD623" s="32">
        <f t="shared" si="407"/>
        <v>-12</v>
      </c>
      <c r="BE623" s="32">
        <f t="shared" si="408"/>
        <v>-173</v>
      </c>
      <c r="BF623" s="32">
        <f t="shared" si="409"/>
        <v>7</v>
      </c>
    </row>
    <row r="624" spans="22:58" x14ac:dyDescent="0.2">
      <c r="V624" s="27">
        <v>7.2000000000000899</v>
      </c>
      <c r="W624" s="32">
        <f t="shared" si="379"/>
        <v>158489319.24614435</v>
      </c>
      <c r="X624">
        <f t="shared" si="378"/>
        <v>-2.0749887507672389</v>
      </c>
      <c r="Y624" s="28">
        <f t="shared" si="380"/>
        <v>-111.91750108570227</v>
      </c>
      <c r="Z624" s="28">
        <f t="shared" si="381"/>
        <v>-89.999854706034171</v>
      </c>
      <c r="AA624" s="28">
        <f t="shared" si="382"/>
        <v>81.077357242414777</v>
      </c>
      <c r="AB624" s="28">
        <f t="shared" si="383"/>
        <v>-89.994938785182285</v>
      </c>
      <c r="AC624" s="28">
        <f t="shared" si="384"/>
        <v>42.375327332747787</v>
      </c>
      <c r="AD624" s="28">
        <f t="shared" si="385"/>
        <v>89.564126511096887</v>
      </c>
      <c r="AE624" s="28">
        <f t="shared" si="386"/>
        <v>9.4601947386930618</v>
      </c>
      <c r="AF624" s="28">
        <f t="shared" si="387"/>
        <v>-90.430666980119568</v>
      </c>
      <c r="AG624" s="28">
        <f t="shared" si="375"/>
        <v>92.110410468749379</v>
      </c>
      <c r="AH624" s="28">
        <f t="shared" si="388"/>
        <v>-167.22530222795081</v>
      </c>
      <c r="AI624" s="28">
        <f t="shared" si="389"/>
        <v>-89.999999750622365</v>
      </c>
      <c r="AJ624" s="28">
        <f t="shared" si="390"/>
        <v>91.233219078321667</v>
      </c>
      <c r="AK624" s="28">
        <f t="shared" si="391"/>
        <v>89.998427966927352</v>
      </c>
      <c r="AL624" s="29">
        <f t="shared" si="392"/>
        <v>-60.775647802063418</v>
      </c>
      <c r="AM624" s="28">
        <f t="shared" si="393"/>
        <v>-89.94759891217528</v>
      </c>
      <c r="AN624" s="28">
        <f t="shared" si="394"/>
        <v>-44.657320482943177</v>
      </c>
      <c r="AO624" s="28">
        <f t="shared" si="395"/>
        <v>-89.949170695870293</v>
      </c>
      <c r="AP624">
        <f t="shared" si="376"/>
        <v>23.609121289162623</v>
      </c>
      <c r="AQ624">
        <f t="shared" si="377"/>
        <v>-26.020599913279625</v>
      </c>
      <c r="AR624" s="28">
        <f t="shared" si="396"/>
        <v>-37.608604368367118</v>
      </c>
      <c r="AS624" s="30">
        <f t="shared" si="397"/>
        <v>-180.37983767598985</v>
      </c>
      <c r="AT624" s="28">
        <f t="shared" si="398"/>
        <v>44.004577209475961</v>
      </c>
      <c r="AU624" s="28">
        <f t="shared" si="399"/>
        <v>89.638676132169422</v>
      </c>
      <c r="AV624" s="29">
        <f t="shared" si="400"/>
        <v>-18.052349002090093</v>
      </c>
      <c r="AW624" s="28">
        <f t="shared" si="401"/>
        <v>-82.81138564346945</v>
      </c>
      <c r="AX624" s="31">
        <f t="shared" si="402"/>
        <v>25.952228207385868</v>
      </c>
      <c r="AY624" s="28">
        <f t="shared" si="403"/>
        <v>6.8272904886999726</v>
      </c>
      <c r="AZ624" s="8">
        <f t="shared" si="404"/>
        <v>-11.65637616098125</v>
      </c>
      <c r="BA624" s="8">
        <f t="shared" si="405"/>
        <v>-173.55254718728986</v>
      </c>
      <c r="BB624" s="8">
        <f t="shared" si="406"/>
        <v>6.4474528127101394</v>
      </c>
      <c r="BD624" s="32">
        <f t="shared" si="407"/>
        <v>-12</v>
      </c>
      <c r="BE624" s="32">
        <f t="shared" si="408"/>
        <v>-174</v>
      </c>
      <c r="BF624" s="32">
        <f t="shared" si="409"/>
        <v>6</v>
      </c>
    </row>
    <row r="625" spans="22:58" x14ac:dyDescent="0.2">
      <c r="V625" s="27">
        <v>7.2100000000000897</v>
      </c>
      <c r="W625" s="32">
        <f t="shared" si="379"/>
        <v>162181009.73592675</v>
      </c>
      <c r="X625">
        <f t="shared" si="378"/>
        <v>-2.0749887507672389</v>
      </c>
      <c r="Y625" s="28">
        <f t="shared" si="380"/>
        <v>-112.11750108570102</v>
      </c>
      <c r="Z625" s="28">
        <f t="shared" si="381"/>
        <v>-89.999858013328605</v>
      </c>
      <c r="AA625" s="28">
        <f t="shared" si="382"/>
        <v>81.277357240889557</v>
      </c>
      <c r="AB625" s="28">
        <f t="shared" si="383"/>
        <v>-89.99505399249631</v>
      </c>
      <c r="AC625" s="28">
        <f t="shared" si="384"/>
        <v>42.575316020830947</v>
      </c>
      <c r="AD625" s="28">
        <f t="shared" si="385"/>
        <v>89.574047833192466</v>
      </c>
      <c r="AE625" s="28">
        <f t="shared" si="386"/>
        <v>9.6601834252522494</v>
      </c>
      <c r="AF625" s="28">
        <f t="shared" si="387"/>
        <v>-90.420864172632449</v>
      </c>
      <c r="AG625" s="28">
        <f t="shared" si="375"/>
        <v>92.110410468749379</v>
      </c>
      <c r="AH625" s="28">
        <f t="shared" si="388"/>
        <v>-167.42530222795082</v>
      </c>
      <c r="AI625" s="28">
        <f t="shared" si="389"/>
        <v>-89.999999756298891</v>
      </c>
      <c r="AJ625" s="28">
        <f t="shared" si="390"/>
        <v>91.433219078174531</v>
      </c>
      <c r="AK625" s="28">
        <f t="shared" si="391"/>
        <v>89.998463750768821</v>
      </c>
      <c r="AL625" s="29">
        <f t="shared" si="392"/>
        <v>-60.975647638568745</v>
      </c>
      <c r="AM625" s="28">
        <f t="shared" si="393"/>
        <v>-89.948791705916506</v>
      </c>
      <c r="AN625" s="28">
        <f t="shared" si="394"/>
        <v>-44.857320319595658</v>
      </c>
      <c r="AO625" s="28">
        <f t="shared" si="395"/>
        <v>-89.950327711446576</v>
      </c>
      <c r="AP625">
        <f t="shared" si="376"/>
        <v>23.609121289162623</v>
      </c>
      <c r="AQ625">
        <f t="shared" si="377"/>
        <v>-26.020599913279625</v>
      </c>
      <c r="AR625" s="28">
        <f t="shared" si="396"/>
        <v>-37.608615518460411</v>
      </c>
      <c r="AS625" s="30">
        <f t="shared" si="397"/>
        <v>-180.37119188407902</v>
      </c>
      <c r="AT625" s="28">
        <f t="shared" si="398"/>
        <v>44.204569436075545</v>
      </c>
      <c r="AU625" s="28">
        <f t="shared" si="399"/>
        <v>89.64690065686537</v>
      </c>
      <c r="AV625" s="29">
        <f t="shared" si="400"/>
        <v>-18.24928713344352</v>
      </c>
      <c r="AW625" s="28">
        <f t="shared" si="401"/>
        <v>-82.97336397301487</v>
      </c>
      <c r="AX625" s="31">
        <f t="shared" si="402"/>
        <v>25.955282302632025</v>
      </c>
      <c r="AY625" s="28">
        <f t="shared" si="403"/>
        <v>6.6735366838505001</v>
      </c>
      <c r="AZ625" s="8">
        <f t="shared" si="404"/>
        <v>-11.653333215828386</v>
      </c>
      <c r="BA625" s="8">
        <f t="shared" si="405"/>
        <v>-173.69765520022852</v>
      </c>
      <c r="BB625" s="8">
        <f t="shared" si="406"/>
        <v>6.3023447997714754</v>
      </c>
      <c r="BD625" s="32">
        <f t="shared" si="407"/>
        <v>-12</v>
      </c>
      <c r="BE625" s="32">
        <f t="shared" si="408"/>
        <v>-174</v>
      </c>
      <c r="BF625" s="32">
        <f t="shared" si="409"/>
        <v>6</v>
      </c>
    </row>
    <row r="626" spans="22:58" x14ac:dyDescent="0.2">
      <c r="V626" s="27">
        <v>7.2200000000000903</v>
      </c>
      <c r="W626" s="32">
        <f t="shared" si="379"/>
        <v>165958690.7437906</v>
      </c>
      <c r="X626">
        <f t="shared" si="378"/>
        <v>-2.0749887507672389</v>
      </c>
      <c r="Y626" s="28">
        <f t="shared" si="380"/>
        <v>-112.31750108569983</v>
      </c>
      <c r="Z626" s="28">
        <f t="shared" si="381"/>
        <v>-89.999861245339829</v>
      </c>
      <c r="AA626" s="28">
        <f t="shared" si="382"/>
        <v>81.477357239432976</v>
      </c>
      <c r="AB626" s="28">
        <f t="shared" si="383"/>
        <v>-89.99516657737172</v>
      </c>
      <c r="AC626" s="28">
        <f t="shared" si="384"/>
        <v>42.775305218006721</v>
      </c>
      <c r="AD626" s="28">
        <f t="shared" si="385"/>
        <v>89.583743343108424</v>
      </c>
      <c r="AE626" s="28">
        <f t="shared" si="386"/>
        <v>9.8601726209726337</v>
      </c>
      <c r="AF626" s="28">
        <f t="shared" si="387"/>
        <v>-90.41128447960314</v>
      </c>
      <c r="AG626" s="28">
        <f t="shared" si="375"/>
        <v>92.110410468749379</v>
      </c>
      <c r="AH626" s="28">
        <f t="shared" si="388"/>
        <v>-167.62530222795081</v>
      </c>
      <c r="AI626" s="28">
        <f t="shared" si="389"/>
        <v>-89.999999761846198</v>
      </c>
      <c r="AJ626" s="28">
        <f t="shared" si="390"/>
        <v>91.633219078034017</v>
      </c>
      <c r="AK626" s="28">
        <f t="shared" si="391"/>
        <v>89.998498720070614</v>
      </c>
      <c r="AL626" s="29">
        <f t="shared" si="392"/>
        <v>-61.175647482432545</v>
      </c>
      <c r="AM626" s="28">
        <f t="shared" si="393"/>
        <v>-89.949957348400247</v>
      </c>
      <c r="AN626" s="28">
        <f t="shared" si="394"/>
        <v>-45.057320163599961</v>
      </c>
      <c r="AO626" s="28">
        <f t="shared" si="395"/>
        <v>-89.95145839017583</v>
      </c>
      <c r="AP626">
        <f t="shared" si="376"/>
        <v>23.609121289162623</v>
      </c>
      <c r="AQ626">
        <f t="shared" si="377"/>
        <v>-26.020599913279625</v>
      </c>
      <c r="AR626" s="28">
        <f t="shared" si="396"/>
        <v>-37.60862616674433</v>
      </c>
      <c r="AS626" s="30">
        <f t="shared" si="397"/>
        <v>-180.36274286977897</v>
      </c>
      <c r="AT626" s="28">
        <f t="shared" si="398"/>
        <v>44.404562012522788</v>
      </c>
      <c r="AU626" s="28">
        <f t="shared" si="399"/>
        <v>89.654937982583874</v>
      </c>
      <c r="AV626" s="29">
        <f t="shared" si="400"/>
        <v>-18.446361055073627</v>
      </c>
      <c r="AW626" s="28">
        <f t="shared" si="401"/>
        <v>-83.131764378110148</v>
      </c>
      <c r="AX626" s="31">
        <f t="shared" si="402"/>
        <v>25.958200957449161</v>
      </c>
      <c r="AY626" s="28">
        <f t="shared" si="403"/>
        <v>6.5231736044737261</v>
      </c>
      <c r="AZ626" s="8">
        <f t="shared" si="404"/>
        <v>-11.650425209295168</v>
      </c>
      <c r="BA626" s="8">
        <f t="shared" si="405"/>
        <v>-173.83956926530524</v>
      </c>
      <c r="BB626" s="8">
        <f t="shared" si="406"/>
        <v>6.1604307346947564</v>
      </c>
      <c r="BD626" s="32">
        <f t="shared" si="407"/>
        <v>-12</v>
      </c>
      <c r="BE626" s="32">
        <f t="shared" si="408"/>
        <v>-174</v>
      </c>
      <c r="BF626" s="32">
        <f t="shared" si="409"/>
        <v>6</v>
      </c>
    </row>
    <row r="627" spans="22:58" x14ac:dyDescent="0.2">
      <c r="V627" s="27">
        <v>7.2300000000000901</v>
      </c>
      <c r="W627" s="32">
        <f t="shared" si="379"/>
        <v>169824365.24620977</v>
      </c>
      <c r="X627">
        <f t="shared" si="378"/>
        <v>-2.0749887507672389</v>
      </c>
      <c r="Y627" s="28">
        <f t="shared" si="380"/>
        <v>-112.51750108569867</v>
      </c>
      <c r="Z627" s="28">
        <f t="shared" si="381"/>
        <v>-89.999864403781501</v>
      </c>
      <c r="AA627" s="28">
        <f t="shared" si="382"/>
        <v>81.677357238041964</v>
      </c>
      <c r="AB627" s="28">
        <f t="shared" si="383"/>
        <v>-89.995276599502532</v>
      </c>
      <c r="AC627" s="28">
        <f t="shared" si="384"/>
        <v>42.975294901364606</v>
      </c>
      <c r="AD627" s="28">
        <f t="shared" si="385"/>
        <v>89.593218179310156</v>
      </c>
      <c r="AE627" s="28">
        <f t="shared" si="386"/>
        <v>10.060162302940668</v>
      </c>
      <c r="AF627" s="28">
        <f t="shared" si="387"/>
        <v>-90.401922823973877</v>
      </c>
      <c r="AG627" s="28">
        <f t="shared" si="375"/>
        <v>92.110410468749379</v>
      </c>
      <c r="AH627" s="28">
        <f t="shared" si="388"/>
        <v>-167.82530222795083</v>
      </c>
      <c r="AI627" s="28">
        <f t="shared" si="389"/>
        <v>-89.999999767267241</v>
      </c>
      <c r="AJ627" s="28">
        <f t="shared" si="390"/>
        <v>91.833219077899813</v>
      </c>
      <c r="AK627" s="28">
        <f t="shared" si="391"/>
        <v>89.998532893373905</v>
      </c>
      <c r="AL627" s="29">
        <f t="shared" si="392"/>
        <v>-61.37564733332362</v>
      </c>
      <c r="AM627" s="28">
        <f t="shared" si="393"/>
        <v>-89.951096457661734</v>
      </c>
      <c r="AN627" s="28">
        <f t="shared" si="394"/>
        <v>-45.257320014625257</v>
      </c>
      <c r="AO627" s="28">
        <f t="shared" si="395"/>
        <v>-89.952563331555069</v>
      </c>
      <c r="AP627">
        <f t="shared" si="376"/>
        <v>23.609121289162623</v>
      </c>
      <c r="AQ627">
        <f t="shared" si="377"/>
        <v>-26.020599913279625</v>
      </c>
      <c r="AR627" s="28">
        <f t="shared" si="396"/>
        <v>-37.608636335801592</v>
      </c>
      <c r="AS627" s="30">
        <f t="shared" si="397"/>
        <v>-180.35448615552895</v>
      </c>
      <c r="AT627" s="28">
        <f t="shared" si="398"/>
        <v>44.60455492307311</v>
      </c>
      <c r="AU627" s="28">
        <f t="shared" si="399"/>
        <v>89.662792369555447</v>
      </c>
      <c r="AV627" s="29">
        <f t="shared" si="400"/>
        <v>-18.643564830360958</v>
      </c>
      <c r="AW627" s="28">
        <f t="shared" si="401"/>
        <v>-83.286661154241614</v>
      </c>
      <c r="AX627" s="31">
        <f t="shared" si="402"/>
        <v>25.960990092712152</v>
      </c>
      <c r="AY627" s="28">
        <f t="shared" si="403"/>
        <v>6.3761312153138334</v>
      </c>
      <c r="AZ627" s="8">
        <f t="shared" si="404"/>
        <v>-11.64764624308944</v>
      </c>
      <c r="BA627" s="8">
        <f t="shared" si="405"/>
        <v>-173.97835494021513</v>
      </c>
      <c r="BB627" s="8">
        <f t="shared" si="406"/>
        <v>6.0216450597848734</v>
      </c>
      <c r="BD627" s="32">
        <f t="shared" si="407"/>
        <v>-12</v>
      </c>
      <c r="BE627" s="32">
        <f t="shared" si="408"/>
        <v>-174</v>
      </c>
      <c r="BF627" s="32">
        <f t="shared" si="409"/>
        <v>6</v>
      </c>
    </row>
    <row r="628" spans="22:58" x14ac:dyDescent="0.2">
      <c r="V628" s="27">
        <v>7.2400000000000899</v>
      </c>
      <c r="W628" s="32">
        <f t="shared" si="379"/>
        <v>173780082.87497368</v>
      </c>
      <c r="X628">
        <f t="shared" si="378"/>
        <v>-2.0749887507672389</v>
      </c>
      <c r="Y628" s="28">
        <f t="shared" si="380"/>
        <v>-112.71750108569759</v>
      </c>
      <c r="Z628" s="28">
        <f t="shared" si="381"/>
        <v>-89.999867490328256</v>
      </c>
      <c r="AA628" s="28">
        <f t="shared" si="382"/>
        <v>81.877357236713536</v>
      </c>
      <c r="AB628" s="28">
        <f t="shared" si="383"/>
        <v>-89.995384117223921</v>
      </c>
      <c r="AC628" s="28">
        <f t="shared" si="384"/>
        <v>43.175285049024986</v>
      </c>
      <c r="AD628" s="28">
        <f t="shared" si="385"/>
        <v>89.602477363407218</v>
      </c>
      <c r="AE628" s="28">
        <f t="shared" si="386"/>
        <v>10.260152449273697</v>
      </c>
      <c r="AF628" s="28">
        <f t="shared" si="387"/>
        <v>-90.39277424414496</v>
      </c>
      <c r="AG628" s="28">
        <f t="shared" si="375"/>
        <v>92.110410468749379</v>
      </c>
      <c r="AH628" s="28">
        <f t="shared" si="388"/>
        <v>-168.02530222795082</v>
      </c>
      <c r="AI628" s="28">
        <f t="shared" si="389"/>
        <v>-89.999999772564877</v>
      </c>
      <c r="AJ628" s="28">
        <f t="shared" si="390"/>
        <v>92.033219077771662</v>
      </c>
      <c r="AK628" s="28">
        <f t="shared" si="391"/>
        <v>89.998566288797861</v>
      </c>
      <c r="AL628" s="29">
        <f t="shared" si="392"/>
        <v>-61.5756471909257</v>
      </c>
      <c r="AM628" s="28">
        <f t="shared" si="393"/>
        <v>-89.952209637668133</v>
      </c>
      <c r="AN628" s="28">
        <f t="shared" si="394"/>
        <v>-45.457319872355477</v>
      </c>
      <c r="AO628" s="28">
        <f t="shared" si="395"/>
        <v>-89.95364312143515</v>
      </c>
      <c r="AP628">
        <f t="shared" si="376"/>
        <v>23.609121289162623</v>
      </c>
      <c r="AQ628">
        <f t="shared" si="377"/>
        <v>-26.020599913279625</v>
      </c>
      <c r="AR628" s="28">
        <f t="shared" si="396"/>
        <v>-37.608646047198782</v>
      </c>
      <c r="AS628" s="30">
        <f t="shared" si="397"/>
        <v>-180.34641736558012</v>
      </c>
      <c r="AT628" s="28">
        <f t="shared" si="398"/>
        <v>44.804548152690415</v>
      </c>
      <c r="AU628" s="28">
        <f t="shared" si="399"/>
        <v>89.670467981098525</v>
      </c>
      <c r="AV628" s="29">
        <f t="shared" si="400"/>
        <v>-18.84089277480021</v>
      </c>
      <c r="AW628" s="28">
        <f t="shared" si="401"/>
        <v>-83.438127368119282</v>
      </c>
      <c r="AX628" s="31">
        <f t="shared" si="402"/>
        <v>25.963655377890206</v>
      </c>
      <c r="AY628" s="28">
        <f t="shared" si="403"/>
        <v>6.2323406129792431</v>
      </c>
      <c r="AZ628" s="8">
        <f t="shared" si="404"/>
        <v>-11.644990669308577</v>
      </c>
      <c r="BA628" s="8">
        <f t="shared" si="405"/>
        <v>-174.11407675260088</v>
      </c>
      <c r="BB628" s="8">
        <f t="shared" si="406"/>
        <v>5.8859232473991199</v>
      </c>
      <c r="BD628" s="32">
        <f t="shared" si="407"/>
        <v>-12</v>
      </c>
      <c r="BE628" s="32">
        <f t="shared" si="408"/>
        <v>-174</v>
      </c>
      <c r="BF628" s="32">
        <f t="shared" si="409"/>
        <v>6</v>
      </c>
    </row>
    <row r="629" spans="22:58" x14ac:dyDescent="0.2">
      <c r="V629" s="27">
        <v>7.2500000000000897</v>
      </c>
      <c r="W629" s="32">
        <f t="shared" si="379"/>
        <v>177827941.00392923</v>
      </c>
      <c r="X629">
        <f t="shared" si="378"/>
        <v>-2.0749887507672389</v>
      </c>
      <c r="Y629" s="28">
        <f t="shared" si="380"/>
        <v>-112.91750108569653</v>
      </c>
      <c r="Z629" s="28">
        <f t="shared" si="381"/>
        <v>-89.999870506616645</v>
      </c>
      <c r="AA629" s="28">
        <f t="shared" si="382"/>
        <v>82.077357235444907</v>
      </c>
      <c r="AB629" s="28">
        <f t="shared" si="383"/>
        <v>-89.9954891875432</v>
      </c>
      <c r="AC629" s="28">
        <f t="shared" si="384"/>
        <v>43.375275640092823</v>
      </c>
      <c r="AD629" s="28">
        <f t="shared" si="385"/>
        <v>89.611525802806</v>
      </c>
      <c r="AE629" s="28">
        <f t="shared" si="386"/>
        <v>10.460143039073969</v>
      </c>
      <c r="AF629" s="28">
        <f t="shared" si="387"/>
        <v>-90.383833891353845</v>
      </c>
      <c r="AG629" s="28">
        <f t="shared" si="375"/>
        <v>92.110410468749379</v>
      </c>
      <c r="AH629" s="28">
        <f t="shared" si="388"/>
        <v>-168.22530222795081</v>
      </c>
      <c r="AI629" s="28">
        <f t="shared" si="389"/>
        <v>-89.999999777741948</v>
      </c>
      <c r="AJ629" s="28">
        <f t="shared" si="390"/>
        <v>92.233219077649267</v>
      </c>
      <c r="AK629" s="28">
        <f t="shared" si="391"/>
        <v>89.998598924049148</v>
      </c>
      <c r="AL629" s="29">
        <f t="shared" si="392"/>
        <v>-61.775647054936734</v>
      </c>
      <c r="AM629" s="28">
        <f t="shared" si="393"/>
        <v>-89.953297478638873</v>
      </c>
      <c r="AN629" s="28">
        <f t="shared" si="394"/>
        <v>-45.657319736488894</v>
      </c>
      <c r="AO629" s="28">
        <f t="shared" si="395"/>
        <v>-89.954698332331674</v>
      </c>
      <c r="AP629">
        <f t="shared" si="376"/>
        <v>23.609121289162623</v>
      </c>
      <c r="AQ629">
        <f t="shared" si="377"/>
        <v>-26.020599913279625</v>
      </c>
      <c r="AR629" s="28">
        <f t="shared" si="396"/>
        <v>-37.608655321531927</v>
      </c>
      <c r="AS629" s="30">
        <f t="shared" si="397"/>
        <v>-180.33853222368552</v>
      </c>
      <c r="AT629" s="28">
        <f t="shared" si="398"/>
        <v>45.004541687015291</v>
      </c>
      <c r="AU629" s="28">
        <f t="shared" si="399"/>
        <v>89.677968885821301</v>
      </c>
      <c r="AV629" s="29">
        <f t="shared" si="400"/>
        <v>-19.038339445939823</v>
      </c>
      <c r="AW629" s="28">
        <f t="shared" si="401"/>
        <v>-83.586234856347758</v>
      </c>
      <c r="AX629" s="31">
        <f t="shared" si="402"/>
        <v>25.966202241075468</v>
      </c>
      <c r="AY629" s="28">
        <f t="shared" si="403"/>
        <v>6.0917340294735425</v>
      </c>
      <c r="AZ629" s="8">
        <f t="shared" si="404"/>
        <v>-11.642453080456459</v>
      </c>
      <c r="BA629" s="8">
        <f t="shared" si="405"/>
        <v>-174.24679819421198</v>
      </c>
      <c r="BB629" s="8">
        <f t="shared" si="406"/>
        <v>5.7532018057880236</v>
      </c>
      <c r="BD629" s="32">
        <f t="shared" si="407"/>
        <v>-12</v>
      </c>
      <c r="BE629" s="32">
        <f t="shared" si="408"/>
        <v>-174</v>
      </c>
      <c r="BF629" s="32">
        <f t="shared" si="409"/>
        <v>6</v>
      </c>
    </row>
    <row r="630" spans="22:58" x14ac:dyDescent="0.2">
      <c r="V630" s="27">
        <v>7.2600000000000904</v>
      </c>
      <c r="W630" s="32">
        <f t="shared" si="379"/>
        <v>181970085.86103681</v>
      </c>
      <c r="X630">
        <f t="shared" si="378"/>
        <v>-2.0749887507672389</v>
      </c>
      <c r="Y630" s="28">
        <f t="shared" si="380"/>
        <v>-113.11750108569557</v>
      </c>
      <c r="Z630" s="28">
        <f t="shared" si="381"/>
        <v>-89.999873454245915</v>
      </c>
      <c r="AA630" s="28">
        <f t="shared" si="382"/>
        <v>82.277357234233421</v>
      </c>
      <c r="AB630" s="28">
        <f t="shared" si="383"/>
        <v>-89.995591866170059</v>
      </c>
      <c r="AC630" s="28">
        <f t="shared" si="384"/>
        <v>43.575266654613372</v>
      </c>
      <c r="AD630" s="28">
        <f t="shared" si="385"/>
        <v>89.620368293302406</v>
      </c>
      <c r="AE630" s="28">
        <f t="shared" si="386"/>
        <v>10.660134052383995</v>
      </c>
      <c r="AF630" s="28">
        <f t="shared" si="387"/>
        <v>-90.375097027113569</v>
      </c>
      <c r="AG630" s="28">
        <f t="shared" si="375"/>
        <v>92.110410468749379</v>
      </c>
      <c r="AH630" s="28">
        <f t="shared" si="388"/>
        <v>-168.42530222795085</v>
      </c>
      <c r="AI630" s="28">
        <f t="shared" si="389"/>
        <v>-89.999999782801154</v>
      </c>
      <c r="AJ630" s="28">
        <f t="shared" si="390"/>
        <v>92.433219077532414</v>
      </c>
      <c r="AK630" s="28">
        <f t="shared" si="391"/>
        <v>89.998630816431429</v>
      </c>
      <c r="AL630" s="29">
        <f t="shared" si="392"/>
        <v>-61.975646925068311</v>
      </c>
      <c r="AM630" s="28">
        <f t="shared" si="393"/>
        <v>-89.954360557358498</v>
      </c>
      <c r="AN630" s="28">
        <f t="shared" si="394"/>
        <v>-45.85731960673737</v>
      </c>
      <c r="AO630" s="28">
        <f t="shared" si="395"/>
        <v>-89.955729523728223</v>
      </c>
      <c r="AP630">
        <f t="shared" si="376"/>
        <v>23.609121289162623</v>
      </c>
      <c r="AQ630">
        <f t="shared" si="377"/>
        <v>-26.020599913279625</v>
      </c>
      <c r="AR630" s="28">
        <f t="shared" si="396"/>
        <v>-37.608664178470377</v>
      </c>
      <c r="AS630" s="30">
        <f t="shared" si="397"/>
        <v>-180.33082655084178</v>
      </c>
      <c r="AT630" s="28">
        <f t="shared" si="398"/>
        <v>45.204535512334516</v>
      </c>
      <c r="AU630" s="28">
        <f t="shared" si="399"/>
        <v>89.685299059773712</v>
      </c>
      <c r="AV630" s="29">
        <f t="shared" si="400"/>
        <v>-19.235899633666278</v>
      </c>
      <c r="AW630" s="28">
        <f t="shared" si="401"/>
        <v>-83.731054225918257</v>
      </c>
      <c r="AX630" s="31">
        <f t="shared" si="402"/>
        <v>25.968635878668238</v>
      </c>
      <c r="AY630" s="28">
        <f t="shared" si="403"/>
        <v>5.954244833855455</v>
      </c>
      <c r="AZ630" s="8">
        <f t="shared" si="404"/>
        <v>-11.64002829980214</v>
      </c>
      <c r="BA630" s="8">
        <f t="shared" si="405"/>
        <v>-174.37658171698632</v>
      </c>
      <c r="BB630" s="8">
        <f t="shared" si="406"/>
        <v>5.6234182830136774</v>
      </c>
      <c r="BD630" s="32">
        <f t="shared" si="407"/>
        <v>-12</v>
      </c>
      <c r="BE630" s="32">
        <f t="shared" si="408"/>
        <v>-174</v>
      </c>
      <c r="BF630" s="32">
        <f t="shared" si="409"/>
        <v>6</v>
      </c>
    </row>
    <row r="631" spans="22:58" x14ac:dyDescent="0.2">
      <c r="V631" s="27">
        <v>7.2700000000000902</v>
      </c>
      <c r="W631" s="32">
        <f t="shared" si="379"/>
        <v>186208713.66632539</v>
      </c>
      <c r="X631">
        <f t="shared" si="378"/>
        <v>-2.0749887507672389</v>
      </c>
      <c r="Y631" s="28">
        <f t="shared" si="380"/>
        <v>-113.31750108569459</v>
      </c>
      <c r="Z631" s="28">
        <f t="shared" si="381"/>
        <v>-89.999876334778961</v>
      </c>
      <c r="AA631" s="28">
        <f t="shared" si="382"/>
        <v>82.477357233076404</v>
      </c>
      <c r="AB631" s="28">
        <f t="shared" si="383"/>
        <v>-89.995692207546043</v>
      </c>
      <c r="AC631" s="28">
        <f t="shared" si="384"/>
        <v>43.775258073529706</v>
      </c>
      <c r="AD631" s="28">
        <f t="shared" si="385"/>
        <v>89.62900952161614</v>
      </c>
      <c r="AE631" s="28">
        <f t="shared" si="386"/>
        <v>10.86012547014429</v>
      </c>
      <c r="AF631" s="28">
        <f t="shared" si="387"/>
        <v>-90.366559020708863</v>
      </c>
      <c r="AG631" s="28">
        <f t="shared" si="375"/>
        <v>92.110410468749379</v>
      </c>
      <c r="AH631" s="28">
        <f t="shared" si="388"/>
        <v>-168.62530222795078</v>
      </c>
      <c r="AI631" s="28">
        <f t="shared" si="389"/>
        <v>-89.999999787745196</v>
      </c>
      <c r="AJ631" s="28">
        <f t="shared" si="390"/>
        <v>92.633219077420762</v>
      </c>
      <c r="AK631" s="28">
        <f t="shared" si="391"/>
        <v>89.998661982854458</v>
      </c>
      <c r="AL631" s="29">
        <f t="shared" si="392"/>
        <v>-62.17564680104487</v>
      </c>
      <c r="AM631" s="28">
        <f t="shared" si="393"/>
        <v>-89.955399437482484</v>
      </c>
      <c r="AN631" s="28">
        <f t="shared" si="394"/>
        <v>-46.057319482825513</v>
      </c>
      <c r="AO631" s="28">
        <f t="shared" si="395"/>
        <v>-89.956737242373222</v>
      </c>
      <c r="AP631">
        <f t="shared" si="376"/>
        <v>23.609121289162623</v>
      </c>
      <c r="AQ631">
        <f t="shared" si="377"/>
        <v>-26.020599913279625</v>
      </c>
      <c r="AR631" s="28">
        <f t="shared" si="396"/>
        <v>-37.608672636798225</v>
      </c>
      <c r="AS631" s="30">
        <f t="shared" si="397"/>
        <v>-180.32329626308209</v>
      </c>
      <c r="AT631" s="28">
        <f t="shared" si="398"/>
        <v>45.404529615551908</v>
      </c>
      <c r="AU631" s="28">
        <f t="shared" si="399"/>
        <v>89.692462388550652</v>
      </c>
      <c r="AV631" s="29">
        <f t="shared" si="400"/>
        <v>-19.433568350826203</v>
      </c>
      <c r="AW631" s="28">
        <f t="shared" si="401"/>
        <v>-83.87265485637765</v>
      </c>
      <c r="AX631" s="31">
        <f t="shared" si="402"/>
        <v>25.970961264725705</v>
      </c>
      <c r="AY631" s="28">
        <f t="shared" si="403"/>
        <v>5.8198075321730016</v>
      </c>
      <c r="AZ631" s="8">
        <f t="shared" si="404"/>
        <v>-11.63771137207252</v>
      </c>
      <c r="BA631" s="8">
        <f t="shared" si="405"/>
        <v>-174.50348873090908</v>
      </c>
      <c r="BB631" s="8">
        <f t="shared" si="406"/>
        <v>5.4965112690909166</v>
      </c>
      <c r="BD631" s="32">
        <f t="shared" si="407"/>
        <v>-12</v>
      </c>
      <c r="BE631" s="32">
        <f t="shared" si="408"/>
        <v>-175</v>
      </c>
      <c r="BF631" s="32">
        <f t="shared" si="409"/>
        <v>5</v>
      </c>
    </row>
    <row r="632" spans="22:58" x14ac:dyDescent="0.2">
      <c r="V632" s="27">
        <v>7.28000000000009</v>
      </c>
      <c r="W632" s="32">
        <f t="shared" si="379"/>
        <v>190546071.79636425</v>
      </c>
      <c r="X632">
        <f t="shared" si="378"/>
        <v>-2.0749887507672389</v>
      </c>
      <c r="Y632" s="28">
        <f t="shared" si="380"/>
        <v>-113.51750108569368</v>
      </c>
      <c r="Z632" s="28">
        <f t="shared" si="381"/>
        <v>-89.999879149743052</v>
      </c>
      <c r="AA632" s="28">
        <f t="shared" si="382"/>
        <v>82.67735723197147</v>
      </c>
      <c r="AB632" s="28">
        <f t="shared" si="383"/>
        <v>-89.995790264873477</v>
      </c>
      <c r="AC632" s="28">
        <f t="shared" si="384"/>
        <v>43.975249878642622</v>
      </c>
      <c r="AD632" s="28">
        <f t="shared" si="385"/>
        <v>89.637454067867466</v>
      </c>
      <c r="AE632" s="28">
        <f t="shared" si="386"/>
        <v>11.060117274153178</v>
      </c>
      <c r="AF632" s="28">
        <f t="shared" si="387"/>
        <v>-90.358215346749077</v>
      </c>
      <c r="AG632" s="28">
        <f t="shared" si="375"/>
        <v>92.110410468749379</v>
      </c>
      <c r="AH632" s="28">
        <f t="shared" si="388"/>
        <v>-168.8253022279508</v>
      </c>
      <c r="AI632" s="28">
        <f t="shared" si="389"/>
        <v>-89.999999792576716</v>
      </c>
      <c r="AJ632" s="28">
        <f t="shared" si="390"/>
        <v>92.833219077314169</v>
      </c>
      <c r="AK632" s="28">
        <f t="shared" si="391"/>
        <v>89.998692439843097</v>
      </c>
      <c r="AL632" s="29">
        <f t="shared" si="392"/>
        <v>-62.375646682603417</v>
      </c>
      <c r="AM632" s="28">
        <f t="shared" si="393"/>
        <v>-89.956414669836093</v>
      </c>
      <c r="AN632" s="28">
        <f t="shared" si="394"/>
        <v>-46.257319364490669</v>
      </c>
      <c r="AO632" s="28">
        <f t="shared" si="395"/>
        <v>-89.957722022569712</v>
      </c>
      <c r="AP632">
        <f t="shared" si="376"/>
        <v>23.609121289162623</v>
      </c>
      <c r="AQ632">
        <f t="shared" si="377"/>
        <v>-26.020599913279625</v>
      </c>
      <c r="AR632" s="28">
        <f t="shared" si="396"/>
        <v>-37.608680714454493</v>
      </c>
      <c r="AS632" s="30">
        <f t="shared" si="397"/>
        <v>-180.31593736931879</v>
      </c>
      <c r="AT632" s="28">
        <f t="shared" si="398"/>
        <v>45.604523984160792</v>
      </c>
      <c r="AU632" s="28">
        <f t="shared" si="399"/>
        <v>89.699462669347568</v>
      </c>
      <c r="AV632" s="29">
        <f t="shared" si="400"/>
        <v>-19.631340824179897</v>
      </c>
      <c r="AW632" s="28">
        <f t="shared" si="401"/>
        <v>-84.011104903539675</v>
      </c>
      <c r="AX632" s="31">
        <f t="shared" si="402"/>
        <v>25.973183159980895</v>
      </c>
      <c r="AY632" s="28">
        <f t="shared" si="403"/>
        <v>5.6883577658078934</v>
      </c>
      <c r="AZ632" s="8">
        <f t="shared" si="404"/>
        <v>-11.635497554473599</v>
      </c>
      <c r="BA632" s="8">
        <f t="shared" si="405"/>
        <v>-174.6275796035109</v>
      </c>
      <c r="BB632" s="8">
        <f t="shared" si="406"/>
        <v>5.3724203964891046</v>
      </c>
      <c r="BD632" s="32">
        <f t="shared" si="407"/>
        <v>-12</v>
      </c>
      <c r="BE632" s="32">
        <f t="shared" si="408"/>
        <v>-175</v>
      </c>
      <c r="BF632" s="32">
        <f t="shared" si="409"/>
        <v>5</v>
      </c>
    </row>
    <row r="633" spans="22:58" x14ac:dyDescent="0.2">
      <c r="V633" s="27">
        <v>7.2900000000000897</v>
      </c>
      <c r="W633" s="32">
        <f t="shared" si="379"/>
        <v>194984459.97584498</v>
      </c>
      <c r="X633">
        <f t="shared" si="378"/>
        <v>-2.0749887507672389</v>
      </c>
      <c r="Y633" s="28">
        <f t="shared" si="380"/>
        <v>-113.7175010856928</v>
      </c>
      <c r="Z633" s="28">
        <f t="shared" si="381"/>
        <v>-89.999881900630754</v>
      </c>
      <c r="AA633" s="28">
        <f t="shared" si="382"/>
        <v>82.877357230916274</v>
      </c>
      <c r="AB633" s="28">
        <f t="shared" si="383"/>
        <v>-89.995886090143671</v>
      </c>
      <c r="AC633" s="28">
        <f t="shared" si="384"/>
        <v>44.175242052571789</v>
      </c>
      <c r="AD633" s="28">
        <f t="shared" si="385"/>
        <v>89.64570640799829</v>
      </c>
      <c r="AE633" s="28">
        <f t="shared" si="386"/>
        <v>11.260109447028029</v>
      </c>
      <c r="AF633" s="28">
        <f t="shared" si="387"/>
        <v>-90.350061582776135</v>
      </c>
      <c r="AG633" s="28">
        <f t="shared" si="375"/>
        <v>92.110410468749379</v>
      </c>
      <c r="AH633" s="28">
        <f t="shared" si="388"/>
        <v>-169.02530222795079</v>
      </c>
      <c r="AI633" s="28">
        <f t="shared" si="389"/>
        <v>-89.999999797298244</v>
      </c>
      <c r="AJ633" s="28">
        <f t="shared" si="390"/>
        <v>93.033219077212351</v>
      </c>
      <c r="AK633" s="28">
        <f t="shared" si="391"/>
        <v>89.998722203546023</v>
      </c>
      <c r="AL633" s="29">
        <f t="shared" si="392"/>
        <v>-62.575646569492712</v>
      </c>
      <c r="AM633" s="28">
        <f t="shared" si="393"/>
        <v>-89.957406792706408</v>
      </c>
      <c r="AN633" s="28">
        <f t="shared" si="394"/>
        <v>-46.457319251481771</v>
      </c>
      <c r="AO633" s="28">
        <f t="shared" si="395"/>
        <v>-89.958684386458629</v>
      </c>
      <c r="AP633">
        <f t="shared" si="376"/>
        <v>23.609121289162623</v>
      </c>
      <c r="AQ633">
        <f t="shared" si="377"/>
        <v>-26.020599913279625</v>
      </c>
      <c r="AR633" s="28">
        <f t="shared" si="396"/>
        <v>-37.608688428570744</v>
      </c>
      <c r="AS633" s="30">
        <f t="shared" si="397"/>
        <v>-180.30874596923476</v>
      </c>
      <c r="AT633" s="28">
        <f t="shared" si="398"/>
        <v>45.804518606217208</v>
      </c>
      <c r="AU633" s="28">
        <f t="shared" si="399"/>
        <v>89.706303612969549</v>
      </c>
      <c r="AV633" s="29">
        <f t="shared" si="400"/>
        <v>-19.829212485677896</v>
      </c>
      <c r="AW633" s="28">
        <f t="shared" si="401"/>
        <v>-84.146471304609918</v>
      </c>
      <c r="AX633" s="31">
        <f t="shared" si="402"/>
        <v>25.975306120539312</v>
      </c>
      <c r="AY633" s="28">
        <f t="shared" si="403"/>
        <v>5.5598323083596313</v>
      </c>
      <c r="AZ633" s="8">
        <f t="shared" si="404"/>
        <v>-11.633382308031432</v>
      </c>
      <c r="BA633" s="8">
        <f t="shared" si="405"/>
        <v>-174.74891366087513</v>
      </c>
      <c r="BB633" s="8">
        <f t="shared" si="406"/>
        <v>5.2510863391248677</v>
      </c>
      <c r="BD633" s="32">
        <f t="shared" si="407"/>
        <v>-12</v>
      </c>
      <c r="BE633" s="32">
        <f t="shared" si="408"/>
        <v>-175</v>
      </c>
      <c r="BF633" s="32">
        <f t="shared" si="409"/>
        <v>5</v>
      </c>
    </row>
    <row r="634" spans="22:58" x14ac:dyDescent="0.2">
      <c r="V634" s="27">
        <v>7.3000000000000904</v>
      </c>
      <c r="W634" s="32">
        <f t="shared" si="379"/>
        <v>199526231.49693006</v>
      </c>
      <c r="X634">
        <f t="shared" si="378"/>
        <v>-2.0749887507672389</v>
      </c>
      <c r="Y634" s="28">
        <f t="shared" si="380"/>
        <v>-113.917501085692</v>
      </c>
      <c r="Z634" s="28">
        <f t="shared" si="381"/>
        <v>-89.999884588900599</v>
      </c>
      <c r="AA634" s="28">
        <f t="shared" si="382"/>
        <v>83.077357229908586</v>
      </c>
      <c r="AB634" s="28">
        <f t="shared" si="383"/>
        <v>-89.995979734164422</v>
      </c>
      <c r="AC634" s="28">
        <f t="shared" si="384"/>
        <v>44.375234578719017</v>
      </c>
      <c r="AD634" s="28">
        <f t="shared" si="385"/>
        <v>89.653770916138228</v>
      </c>
      <c r="AE634" s="28">
        <f t="shared" si="386"/>
        <v>11.460101972168374</v>
      </c>
      <c r="AF634" s="28">
        <f t="shared" si="387"/>
        <v>-90.342093406926779</v>
      </c>
      <c r="AG634" s="28">
        <f t="shared" si="375"/>
        <v>92.110410468749379</v>
      </c>
      <c r="AH634" s="28">
        <f t="shared" si="388"/>
        <v>-169.22530222795081</v>
      </c>
      <c r="AI634" s="28">
        <f t="shared" si="389"/>
        <v>-89.999999801912296</v>
      </c>
      <c r="AJ634" s="28">
        <f t="shared" si="390"/>
        <v>93.233219077115166</v>
      </c>
      <c r="AK634" s="28">
        <f t="shared" si="391"/>
        <v>89.998751289744362</v>
      </c>
      <c r="AL634" s="29">
        <f t="shared" si="392"/>
        <v>-62.77564646147286</v>
      </c>
      <c r="AM634" s="28">
        <f t="shared" si="393"/>
        <v>-89.958376332127727</v>
      </c>
      <c r="AN634" s="28">
        <f t="shared" si="394"/>
        <v>-46.657319143559121</v>
      </c>
      <c r="AO634" s="28">
        <f t="shared" si="395"/>
        <v>-89.959624844295661</v>
      </c>
      <c r="AP634">
        <f t="shared" si="376"/>
        <v>23.609121289162623</v>
      </c>
      <c r="AQ634">
        <f t="shared" si="377"/>
        <v>-26.020599913279625</v>
      </c>
      <c r="AR634" s="28">
        <f t="shared" si="396"/>
        <v>-37.608695795507749</v>
      </c>
      <c r="AS634" s="30">
        <f t="shared" si="397"/>
        <v>-180.30171825122244</v>
      </c>
      <c r="AT634" s="28">
        <f t="shared" si="398"/>
        <v>46.004513470314777</v>
      </c>
      <c r="AU634" s="28">
        <f t="shared" si="399"/>
        <v>89.712988845794854</v>
      </c>
      <c r="AV634" s="29">
        <f t="shared" si="400"/>
        <v>-20.027178964053938</v>
      </c>
      <c r="AW634" s="28">
        <f t="shared" si="401"/>
        <v>-84.278819784605744</v>
      </c>
      <c r="AX634" s="31">
        <f t="shared" si="402"/>
        <v>25.977334506260839</v>
      </c>
      <c r="AY634" s="28">
        <f t="shared" si="403"/>
        <v>5.4341690611891096</v>
      </c>
      <c r="AZ634" s="8">
        <f t="shared" si="404"/>
        <v>-11.631361289246911</v>
      </c>
      <c r="BA634" s="8">
        <f t="shared" si="405"/>
        <v>-174.86754919003334</v>
      </c>
      <c r="BB634" s="8">
        <f t="shared" si="406"/>
        <v>5.1324508099666559</v>
      </c>
      <c r="BD634" s="32">
        <f t="shared" si="407"/>
        <v>-12</v>
      </c>
      <c r="BE634" s="32">
        <f t="shared" si="408"/>
        <v>-175</v>
      </c>
      <c r="BF634" s="32">
        <f t="shared" si="409"/>
        <v>5</v>
      </c>
    </row>
    <row r="635" spans="22:58" x14ac:dyDescent="0.2">
      <c r="V635" s="27">
        <v>7.3100000000000902</v>
      </c>
      <c r="W635" s="32">
        <f t="shared" si="379"/>
        <v>204173794.46699595</v>
      </c>
      <c r="X635">
        <f t="shared" si="378"/>
        <v>-2.0749887507672389</v>
      </c>
      <c r="Y635" s="28">
        <f t="shared" si="380"/>
        <v>-114.11750108569122</v>
      </c>
      <c r="Z635" s="28">
        <f t="shared" si="381"/>
        <v>-89.999887215977949</v>
      </c>
      <c r="AA635" s="28">
        <f t="shared" si="382"/>
        <v>83.277357228946244</v>
      </c>
      <c r="AB635" s="28">
        <f t="shared" si="383"/>
        <v>-89.99607124658705</v>
      </c>
      <c r="AC635" s="28">
        <f t="shared" si="384"/>
        <v>44.575227441232997</v>
      </c>
      <c r="AD635" s="28">
        <f t="shared" si="385"/>
        <v>89.661651866917353</v>
      </c>
      <c r="AE635" s="28">
        <f t="shared" si="386"/>
        <v>11.660094833720791</v>
      </c>
      <c r="AF635" s="28">
        <f t="shared" si="387"/>
        <v>-90.334306595647647</v>
      </c>
      <c r="AG635" s="28">
        <f t="shared" si="375"/>
        <v>92.110410468749379</v>
      </c>
      <c r="AH635" s="28">
        <f t="shared" si="388"/>
        <v>-169.42530222795082</v>
      </c>
      <c r="AI635" s="28">
        <f t="shared" si="389"/>
        <v>-89.999999806421329</v>
      </c>
      <c r="AJ635" s="28">
        <f t="shared" si="390"/>
        <v>93.433219077022329</v>
      </c>
      <c r="AK635" s="28">
        <f t="shared" si="391"/>
        <v>89.998779713860003</v>
      </c>
      <c r="AL635" s="29">
        <f t="shared" si="392"/>
        <v>-62.975646358314663</v>
      </c>
      <c r="AM635" s="28">
        <f t="shared" si="393"/>
        <v>-89.959323802160441</v>
      </c>
      <c r="AN635" s="28">
        <f t="shared" si="394"/>
        <v>-46.857319040493778</v>
      </c>
      <c r="AO635" s="28">
        <f t="shared" si="395"/>
        <v>-89.960543894721766</v>
      </c>
      <c r="AP635">
        <f t="shared" si="376"/>
        <v>23.609121289162623</v>
      </c>
      <c r="AQ635">
        <f t="shared" si="377"/>
        <v>-26.020599913279625</v>
      </c>
      <c r="AR635" s="28">
        <f t="shared" si="396"/>
        <v>-37.608702830889989</v>
      </c>
      <c r="AS635" s="30">
        <f t="shared" si="397"/>
        <v>-180.29485049036941</v>
      </c>
      <c r="AT635" s="28">
        <f t="shared" si="398"/>
        <v>46.204508565560324</v>
      </c>
      <c r="AU635" s="28">
        <f t="shared" si="399"/>
        <v>89.719521911693874</v>
      </c>
      <c r="AV635" s="29">
        <f t="shared" si="400"/>
        <v>-20.225236076725771</v>
      </c>
      <c r="AW635" s="28">
        <f t="shared" si="401"/>
        <v>-84.408214863957795</v>
      </c>
      <c r="AX635" s="31">
        <f t="shared" si="402"/>
        <v>25.979272488834553</v>
      </c>
      <c r="AY635" s="28">
        <f t="shared" si="403"/>
        <v>5.3113070477360793</v>
      </c>
      <c r="AZ635" s="8">
        <f t="shared" si="404"/>
        <v>-11.629430342055436</v>
      </c>
      <c r="BA635" s="8">
        <f t="shared" si="405"/>
        <v>-174.98354344263333</v>
      </c>
      <c r="BB635" s="8">
        <f t="shared" si="406"/>
        <v>5.0164565573666664</v>
      </c>
      <c r="BD635" s="32">
        <f t="shared" si="407"/>
        <v>-12</v>
      </c>
      <c r="BE635" s="32">
        <f t="shared" si="408"/>
        <v>-175</v>
      </c>
      <c r="BF635" s="32">
        <f t="shared" si="409"/>
        <v>5</v>
      </c>
    </row>
    <row r="636" spans="22:58" x14ac:dyDescent="0.2">
      <c r="V636" s="27">
        <v>7.32000000000009</v>
      </c>
      <c r="W636" s="32">
        <f t="shared" si="379"/>
        <v>208929613.08544725</v>
      </c>
      <c r="X636">
        <f t="shared" si="378"/>
        <v>-2.0749887507672389</v>
      </c>
      <c r="Y636" s="28">
        <f t="shared" si="380"/>
        <v>-114.31750108569041</v>
      </c>
      <c r="Z636" s="28">
        <f t="shared" si="381"/>
        <v>-89.999889783255725</v>
      </c>
      <c r="AA636" s="28">
        <f t="shared" si="382"/>
        <v>83.477357228027174</v>
      </c>
      <c r="AB636" s="28">
        <f t="shared" si="383"/>
        <v>-89.996160675932643</v>
      </c>
      <c r="AC636" s="28">
        <f t="shared" si="384"/>
        <v>44.775220624975788</v>
      </c>
      <c r="AD636" s="28">
        <f t="shared" si="385"/>
        <v>89.669353437726599</v>
      </c>
      <c r="AE636" s="28">
        <f t="shared" si="386"/>
        <v>11.860088016545319</v>
      </c>
      <c r="AF636" s="28">
        <f t="shared" si="387"/>
        <v>-90.326697021461783</v>
      </c>
      <c r="AG636" s="28">
        <f t="shared" si="375"/>
        <v>92.110410468749379</v>
      </c>
      <c r="AH636" s="28">
        <f t="shared" si="388"/>
        <v>-169.62530222795081</v>
      </c>
      <c r="AI636" s="28">
        <f t="shared" si="389"/>
        <v>-89.999999810827717</v>
      </c>
      <c r="AJ636" s="28">
        <f t="shared" si="390"/>
        <v>93.633219076933628</v>
      </c>
      <c r="AK636" s="28">
        <f t="shared" si="391"/>
        <v>89.998807490963756</v>
      </c>
      <c r="AL636" s="29">
        <f t="shared" si="392"/>
        <v>-63.175646259799322</v>
      </c>
      <c r="AM636" s="28">
        <f t="shared" si="393"/>
        <v>-89.960249705163662</v>
      </c>
      <c r="AN636" s="28">
        <f t="shared" si="394"/>
        <v>-47.057318942067127</v>
      </c>
      <c r="AO636" s="28">
        <f t="shared" si="395"/>
        <v>-89.961442025027623</v>
      </c>
      <c r="AP636">
        <f t="shared" si="376"/>
        <v>23.609121289162623</v>
      </c>
      <c r="AQ636">
        <f t="shared" si="377"/>
        <v>-26.020599913279625</v>
      </c>
      <c r="AR636" s="28">
        <f t="shared" si="396"/>
        <v>-37.60870954963881</v>
      </c>
      <c r="AS636" s="30">
        <f t="shared" si="397"/>
        <v>-180.28813904648939</v>
      </c>
      <c r="AT636" s="28">
        <f t="shared" si="398"/>
        <v>46.404503881550994</v>
      </c>
      <c r="AU636" s="28">
        <f t="shared" si="399"/>
        <v>89.725906273904727</v>
      </c>
      <c r="AV636" s="29">
        <f t="shared" si="400"/>
        <v>-20.423379821996363</v>
      </c>
      <c r="AW636" s="28">
        <f t="shared" si="401"/>
        <v>-84.534719867188159</v>
      </c>
      <c r="AX636" s="31">
        <f t="shared" si="402"/>
        <v>25.981124059554631</v>
      </c>
      <c r="AY636" s="28">
        <f t="shared" si="403"/>
        <v>5.1911864067165681</v>
      </c>
      <c r="AZ636" s="8">
        <f t="shared" si="404"/>
        <v>-11.627585490084179</v>
      </c>
      <c r="BA636" s="8">
        <f t="shared" si="405"/>
        <v>-175.09695263977284</v>
      </c>
      <c r="BB636" s="8">
        <f t="shared" si="406"/>
        <v>4.9030473602271627</v>
      </c>
      <c r="BD636" s="32">
        <f t="shared" si="407"/>
        <v>-12</v>
      </c>
      <c r="BE636" s="32">
        <f t="shared" si="408"/>
        <v>-175</v>
      </c>
      <c r="BF636" s="32">
        <f t="shared" si="409"/>
        <v>5</v>
      </c>
    </row>
    <row r="637" spans="22:58" x14ac:dyDescent="0.2">
      <c r="V637" s="27">
        <v>7.3300000000000898</v>
      </c>
      <c r="W637" s="32">
        <f t="shared" si="379"/>
        <v>213796208.95026746</v>
      </c>
      <c r="X637">
        <f t="shared" si="378"/>
        <v>-2.0749887507672389</v>
      </c>
      <c r="Y637" s="28">
        <f t="shared" si="380"/>
        <v>-114.5175010856897</v>
      </c>
      <c r="Z637" s="28">
        <f t="shared" si="381"/>
        <v>-89.999892292095126</v>
      </c>
      <c r="AA637" s="28">
        <f t="shared" si="382"/>
        <v>83.677357227149514</v>
      </c>
      <c r="AB637" s="28">
        <f t="shared" si="383"/>
        <v>-89.996248069617806</v>
      </c>
      <c r="AC637" s="28">
        <f t="shared" si="384"/>
        <v>44.975214115490729</v>
      </c>
      <c r="AD637" s="28">
        <f t="shared" si="385"/>
        <v>89.676879710926855</v>
      </c>
      <c r="AE637" s="28">
        <f t="shared" si="386"/>
        <v>12.060081506183309</v>
      </c>
      <c r="AF637" s="28">
        <f t="shared" si="387"/>
        <v>-90.319260650786092</v>
      </c>
      <c r="AG637" s="28">
        <f t="shared" si="375"/>
        <v>92.110410468749379</v>
      </c>
      <c r="AH637" s="28">
        <f t="shared" si="388"/>
        <v>-169.8253022279508</v>
      </c>
      <c r="AI637" s="28">
        <f t="shared" si="389"/>
        <v>-89.999999815133791</v>
      </c>
      <c r="AJ637" s="28">
        <f t="shared" si="390"/>
        <v>93.833219076848962</v>
      </c>
      <c r="AK637" s="28">
        <f t="shared" si="391"/>
        <v>89.998834635783453</v>
      </c>
      <c r="AL637" s="29">
        <f t="shared" si="392"/>
        <v>-63.375646165717924</v>
      </c>
      <c r="AM637" s="28">
        <f t="shared" si="393"/>
        <v>-89.961154532061457</v>
      </c>
      <c r="AN637" s="28">
        <f t="shared" si="394"/>
        <v>-47.257318848070383</v>
      </c>
      <c r="AO637" s="28">
        <f t="shared" si="395"/>
        <v>-89.962319711411794</v>
      </c>
      <c r="AP637">
        <f t="shared" si="376"/>
        <v>23.609121289162623</v>
      </c>
      <c r="AQ637">
        <f t="shared" si="377"/>
        <v>-26.020599913279625</v>
      </c>
      <c r="AR637" s="28">
        <f t="shared" si="396"/>
        <v>-37.608715966004077</v>
      </c>
      <c r="AS637" s="30">
        <f t="shared" si="397"/>
        <v>-180.28158036219787</v>
      </c>
      <c r="AT637" s="28">
        <f t="shared" si="398"/>
        <v>46.604499408352112</v>
      </c>
      <c r="AU637" s="28">
        <f t="shared" si="399"/>
        <v>89.732145316866237</v>
      </c>
      <c r="AV637" s="29">
        <f t="shared" si="400"/>
        <v>-20.621606371546889</v>
      </c>
      <c r="AW637" s="28">
        <f t="shared" si="401"/>
        <v>-84.65839693256585</v>
      </c>
      <c r="AX637" s="31">
        <f t="shared" si="402"/>
        <v>25.982893036805223</v>
      </c>
      <c r="AY637" s="28">
        <f t="shared" si="403"/>
        <v>5.0737483843003872</v>
      </c>
      <c r="AZ637" s="8">
        <f t="shared" si="404"/>
        <v>-11.625822929198854</v>
      </c>
      <c r="BA637" s="8">
        <f t="shared" si="405"/>
        <v>-175.20783197789748</v>
      </c>
      <c r="BB637" s="8">
        <f t="shared" si="406"/>
        <v>4.7921680221025156</v>
      </c>
      <c r="BD637" s="32">
        <f t="shared" si="407"/>
        <v>-12</v>
      </c>
      <c r="BE637" s="32">
        <f t="shared" si="408"/>
        <v>-175</v>
      </c>
      <c r="BF637" s="32">
        <f t="shared" si="409"/>
        <v>5</v>
      </c>
    </row>
    <row r="638" spans="22:58" x14ac:dyDescent="0.2">
      <c r="V638" s="27">
        <v>7.3400000000000896</v>
      </c>
      <c r="W638" s="32">
        <f t="shared" si="379"/>
        <v>218776162.39500052</v>
      </c>
      <c r="X638">
        <f t="shared" si="378"/>
        <v>-2.0749887507672389</v>
      </c>
      <c r="Y638" s="28">
        <f t="shared" si="380"/>
        <v>-114.71750108568899</v>
      </c>
      <c r="Z638" s="28">
        <f t="shared" si="381"/>
        <v>-89.99989474382636</v>
      </c>
      <c r="AA638" s="28">
        <f t="shared" si="382"/>
        <v>83.877357226311332</v>
      </c>
      <c r="AB638" s="28">
        <f t="shared" si="383"/>
        <v>-89.996333473979846</v>
      </c>
      <c r="AC638" s="28">
        <f t="shared" si="384"/>
        <v>45.175207898971649</v>
      </c>
      <c r="AD638" s="28">
        <f t="shared" si="385"/>
        <v>89.684234676008302</v>
      </c>
      <c r="AE638" s="28">
        <f t="shared" si="386"/>
        <v>12.260075288826755</v>
      </c>
      <c r="AF638" s="28">
        <f t="shared" si="387"/>
        <v>-90.311993541797918</v>
      </c>
      <c r="AG638" s="28">
        <f t="shared" si="375"/>
        <v>92.110410468749379</v>
      </c>
      <c r="AH638" s="28">
        <f t="shared" si="388"/>
        <v>-170.02530222795082</v>
      </c>
      <c r="AI638" s="28">
        <f t="shared" si="389"/>
        <v>-89.999999819341866</v>
      </c>
      <c r="AJ638" s="28">
        <f t="shared" si="390"/>
        <v>94.033219076768106</v>
      </c>
      <c r="AK638" s="28">
        <f t="shared" si="391"/>
        <v>89.99886116271162</v>
      </c>
      <c r="AL638" s="29">
        <f t="shared" si="392"/>
        <v>-63.575646075870878</v>
      </c>
      <c r="AM638" s="28">
        <f t="shared" si="393"/>
        <v>-89.962038762603228</v>
      </c>
      <c r="AN638" s="28">
        <f t="shared" si="394"/>
        <v>-47.457318758304211</v>
      </c>
      <c r="AO638" s="28">
        <f t="shared" si="395"/>
        <v>-89.963177419233475</v>
      </c>
      <c r="AP638">
        <f t="shared" si="376"/>
        <v>23.609121289162623</v>
      </c>
      <c r="AQ638">
        <f t="shared" si="377"/>
        <v>-26.020599913279625</v>
      </c>
      <c r="AR638" s="28">
        <f t="shared" si="396"/>
        <v>-37.608722093594459</v>
      </c>
      <c r="AS638" s="30">
        <f t="shared" si="397"/>
        <v>-180.27517096103139</v>
      </c>
      <c r="AT638" s="28">
        <f t="shared" si="398"/>
        <v>46.804495136476056</v>
      </c>
      <c r="AU638" s="28">
        <f t="shared" si="399"/>
        <v>89.738242348009393</v>
      </c>
      <c r="AV638" s="29">
        <f t="shared" si="400"/>
        <v>-20.819912063213479</v>
      </c>
      <c r="AW638" s="28">
        <f t="shared" si="401"/>
        <v>-84.779307022646861</v>
      </c>
      <c r="AX638" s="31">
        <f t="shared" si="402"/>
        <v>25.984583073262577</v>
      </c>
      <c r="AY638" s="28">
        <f t="shared" si="403"/>
        <v>4.9589353253625319</v>
      </c>
      <c r="AZ638" s="8">
        <f t="shared" si="404"/>
        <v>-11.624139020331882</v>
      </c>
      <c r="BA638" s="8">
        <f t="shared" si="405"/>
        <v>-175.31623563566887</v>
      </c>
      <c r="BB638" s="8">
        <f t="shared" si="406"/>
        <v>4.6837643643311253</v>
      </c>
      <c r="BD638" s="32">
        <f t="shared" si="407"/>
        <v>-12</v>
      </c>
      <c r="BE638" s="32">
        <f t="shared" si="408"/>
        <v>-175</v>
      </c>
      <c r="BF638" s="32">
        <f t="shared" si="409"/>
        <v>5</v>
      </c>
    </row>
    <row r="639" spans="22:58" x14ac:dyDescent="0.2">
      <c r="V639" s="27">
        <v>7.3500000000000902</v>
      </c>
      <c r="W639" s="32">
        <f t="shared" si="379"/>
        <v>223872113.85688108</v>
      </c>
      <c r="X639">
        <f t="shared" si="378"/>
        <v>-2.0749887507672389</v>
      </c>
      <c r="Y639" s="28">
        <f t="shared" si="380"/>
        <v>-114.91750108568837</v>
      </c>
      <c r="Z639" s="28">
        <f t="shared" si="381"/>
        <v>-89.999897139749393</v>
      </c>
      <c r="AA639" s="28">
        <f t="shared" si="382"/>
        <v>84.077357225510923</v>
      </c>
      <c r="AB639" s="28">
        <f t="shared" si="383"/>
        <v>-89.99641693430128</v>
      </c>
      <c r="AC639" s="28">
        <f t="shared" si="384"/>
        <v>45.375201962233753</v>
      </c>
      <c r="AD639" s="28">
        <f t="shared" si="385"/>
        <v>89.691422231700614</v>
      </c>
      <c r="AE639" s="28">
        <f t="shared" si="386"/>
        <v>12.460069351289071</v>
      </c>
      <c r="AF639" s="28">
        <f t="shared" si="387"/>
        <v>-90.30489184235006</v>
      </c>
      <c r="AG639" s="28">
        <f t="shared" si="375"/>
        <v>92.110410468749379</v>
      </c>
      <c r="AH639" s="28">
        <f t="shared" si="388"/>
        <v>-170.22530222795083</v>
      </c>
      <c r="AI639" s="28">
        <f t="shared" si="389"/>
        <v>-89.999999823454147</v>
      </c>
      <c r="AJ639" s="28">
        <f t="shared" si="390"/>
        <v>94.233219076690901</v>
      </c>
      <c r="AK639" s="28">
        <f t="shared" si="391"/>
        <v>89.998887085813166</v>
      </c>
      <c r="AL639" s="29">
        <f t="shared" si="392"/>
        <v>-63.775645990067666</v>
      </c>
      <c r="AM639" s="28">
        <f t="shared" si="393"/>
        <v>-89.962902865618034</v>
      </c>
      <c r="AN639" s="28">
        <f t="shared" si="394"/>
        <v>-47.657318672578221</v>
      </c>
      <c r="AO639" s="28">
        <f t="shared" si="395"/>
        <v>-89.964015603259014</v>
      </c>
      <c r="AP639">
        <f t="shared" si="376"/>
        <v>23.609121289162623</v>
      </c>
      <c r="AQ639">
        <f t="shared" si="377"/>
        <v>-26.020599913279625</v>
      </c>
      <c r="AR639" s="28">
        <f t="shared" si="396"/>
        <v>-37.608727945406152</v>
      </c>
      <c r="AS639" s="30">
        <f t="shared" si="397"/>
        <v>-180.26890744560907</v>
      </c>
      <c r="AT639" s="28">
        <f t="shared" si="398"/>
        <v>47.004491056862193</v>
      </c>
      <c r="AU639" s="28">
        <f t="shared" si="399"/>
        <v>89.744200599508176</v>
      </c>
      <c r="AV639" s="29">
        <f t="shared" si="400"/>
        <v>-21.018293394039684</v>
      </c>
      <c r="AW639" s="28">
        <f t="shared" si="401"/>
        <v>-84.897509935612561</v>
      </c>
      <c r="AX639" s="31">
        <f t="shared" si="402"/>
        <v>25.986197662822509</v>
      </c>
      <c r="AY639" s="28">
        <f t="shared" si="403"/>
        <v>4.8466906638956146</v>
      </c>
      <c r="AZ639" s="8">
        <f t="shared" si="404"/>
        <v>-11.622530282583643</v>
      </c>
      <c r="BA639" s="8">
        <f t="shared" si="405"/>
        <v>-175.42221678171347</v>
      </c>
      <c r="BB639" s="8">
        <f t="shared" si="406"/>
        <v>4.5777832182865268</v>
      </c>
      <c r="BD639" s="32">
        <f t="shared" si="407"/>
        <v>-12</v>
      </c>
      <c r="BE639" s="32">
        <f t="shared" si="408"/>
        <v>-175</v>
      </c>
      <c r="BF639" s="32">
        <f t="shared" si="409"/>
        <v>5</v>
      </c>
    </row>
    <row r="640" spans="22:58" x14ac:dyDescent="0.2">
      <c r="V640" s="27">
        <v>7.36000000000009</v>
      </c>
      <c r="W640" s="32">
        <f t="shared" si="379"/>
        <v>229086765.27682549</v>
      </c>
      <c r="X640">
        <f t="shared" si="378"/>
        <v>-2.0749887507672389</v>
      </c>
      <c r="Y640" s="28">
        <f t="shared" si="380"/>
        <v>-115.11750108568775</v>
      </c>
      <c r="Z640" s="28">
        <f t="shared" si="381"/>
        <v>-89.999899481134548</v>
      </c>
      <c r="AA640" s="28">
        <f t="shared" si="382"/>
        <v>84.277357224746495</v>
      </c>
      <c r="AB640" s="28">
        <f t="shared" si="383"/>
        <v>-89.996498494833887</v>
      </c>
      <c r="AC640" s="28">
        <f t="shared" si="384"/>
        <v>45.575196292685462</v>
      </c>
      <c r="AD640" s="28">
        <f t="shared" si="385"/>
        <v>89.698446188035575</v>
      </c>
      <c r="AE640" s="28">
        <f t="shared" si="386"/>
        <v>12.660063680976975</v>
      </c>
      <c r="AF640" s="28">
        <f t="shared" si="387"/>
        <v>-90.297951787932845</v>
      </c>
      <c r="AG640" s="28">
        <f t="shared" si="375"/>
        <v>92.110410468749379</v>
      </c>
      <c r="AH640" s="28">
        <f t="shared" si="388"/>
        <v>-170.42530222795082</v>
      </c>
      <c r="AI640" s="28">
        <f t="shared" si="389"/>
        <v>-89.99999982747282</v>
      </c>
      <c r="AJ640" s="28">
        <f t="shared" si="390"/>
        <v>94.433219076617149</v>
      </c>
      <c r="AK640" s="28">
        <f t="shared" si="391"/>
        <v>89.998912418832887</v>
      </c>
      <c r="AL640" s="29">
        <f t="shared" si="392"/>
        <v>-63.975645908126182</v>
      </c>
      <c r="AM640" s="28">
        <f t="shared" si="393"/>
        <v>-89.963747299263133</v>
      </c>
      <c r="AN640" s="28">
        <f t="shared" si="394"/>
        <v>-47.857318590710477</v>
      </c>
      <c r="AO640" s="28">
        <f t="shared" si="395"/>
        <v>-89.964834707903066</v>
      </c>
      <c r="AP640">
        <f t="shared" si="376"/>
        <v>23.609121289162623</v>
      </c>
      <c r="AQ640">
        <f t="shared" si="377"/>
        <v>-26.020599913279625</v>
      </c>
      <c r="AR640" s="28">
        <f t="shared" si="396"/>
        <v>-37.608733533850504</v>
      </c>
      <c r="AS640" s="30">
        <f t="shared" si="397"/>
        <v>-180.26278649583591</v>
      </c>
      <c r="AT640" s="28">
        <f t="shared" si="398"/>
        <v>47.204487160857596</v>
      </c>
      <c r="AU640" s="28">
        <f t="shared" si="399"/>
        <v>89.750023229990617</v>
      </c>
      <c r="AV640" s="29">
        <f t="shared" si="400"/>
        <v>-21.216747013596059</v>
      </c>
      <c r="AW640" s="28">
        <f t="shared" si="401"/>
        <v>-85.013064317324947</v>
      </c>
      <c r="AX640" s="31">
        <f t="shared" si="402"/>
        <v>25.987740147261537</v>
      </c>
      <c r="AY640" s="28">
        <f t="shared" si="403"/>
        <v>4.7369589126656706</v>
      </c>
      <c r="AZ640" s="8">
        <f t="shared" si="404"/>
        <v>-11.620993386588967</v>
      </c>
      <c r="BA640" s="8">
        <f t="shared" si="405"/>
        <v>-175.52582758317024</v>
      </c>
      <c r="BB640" s="8">
        <f t="shared" si="406"/>
        <v>4.4741724168297594</v>
      </c>
      <c r="BD640" s="32">
        <f t="shared" si="407"/>
        <v>-12</v>
      </c>
      <c r="BE640" s="32">
        <f t="shared" si="408"/>
        <v>-176</v>
      </c>
      <c r="BF640" s="32">
        <f t="shared" si="409"/>
        <v>4</v>
      </c>
    </row>
    <row r="641" spans="22:58" x14ac:dyDescent="0.2">
      <c r="V641" s="27">
        <v>7.3700000000000996</v>
      </c>
      <c r="W641" s="32">
        <f t="shared" si="379"/>
        <v>234422881.5320465</v>
      </c>
      <c r="X641">
        <f t="shared" si="378"/>
        <v>-2.0749887507672389</v>
      </c>
      <c r="Y641" s="28">
        <f t="shared" si="380"/>
        <v>-115.31750108568731</v>
      </c>
      <c r="Z641" s="28">
        <f t="shared" si="381"/>
        <v>-89.999901769223271</v>
      </c>
      <c r="AA641" s="28">
        <f t="shared" si="382"/>
        <v>84.477357224016671</v>
      </c>
      <c r="AB641" s="28">
        <f t="shared" si="383"/>
        <v>-89.996578198822121</v>
      </c>
      <c r="AC641" s="28">
        <f t="shared" si="384"/>
        <v>45.775190878302148</v>
      </c>
      <c r="AD641" s="28">
        <f t="shared" si="385"/>
        <v>89.705310268362837</v>
      </c>
      <c r="AE641" s="28">
        <f t="shared" si="386"/>
        <v>12.860058265864275</v>
      </c>
      <c r="AF641" s="28">
        <f t="shared" si="387"/>
        <v>-90.291169699682541</v>
      </c>
      <c r="AG641" s="28">
        <f t="shared" si="375"/>
        <v>92.110410468749379</v>
      </c>
      <c r="AH641" s="28">
        <f t="shared" si="388"/>
        <v>-170.62530222795101</v>
      </c>
      <c r="AI641" s="28">
        <f t="shared" si="389"/>
        <v>-89.999999831400018</v>
      </c>
      <c r="AJ641" s="28">
        <f t="shared" si="390"/>
        <v>94.633219076546908</v>
      </c>
      <c r="AK641" s="28">
        <f t="shared" si="391"/>
        <v>89.998937175202684</v>
      </c>
      <c r="AL641" s="29">
        <f t="shared" si="392"/>
        <v>-64.175645829872863</v>
      </c>
      <c r="AM641" s="28">
        <f t="shared" si="393"/>
        <v>-89.964572511266979</v>
      </c>
      <c r="AN641" s="28">
        <f t="shared" si="394"/>
        <v>-48.057318512527587</v>
      </c>
      <c r="AO641" s="28">
        <f t="shared" si="395"/>
        <v>-89.965635167464313</v>
      </c>
      <c r="AP641">
        <f t="shared" si="376"/>
        <v>23.609121289162623</v>
      </c>
      <c r="AQ641">
        <f t="shared" si="377"/>
        <v>-26.020599913279625</v>
      </c>
      <c r="AR641" s="28">
        <f t="shared" si="396"/>
        <v>-37.608738870780314</v>
      </c>
      <c r="AS641" s="30">
        <f t="shared" si="397"/>
        <v>-180.25680486714685</v>
      </c>
      <c r="AT641" s="28">
        <f t="shared" si="398"/>
        <v>47.404483440199016</v>
      </c>
      <c r="AU641" s="28">
        <f t="shared" si="399"/>
        <v>89.755713326211151</v>
      </c>
      <c r="AV641" s="29">
        <f t="shared" si="400"/>
        <v>-21.415269717559369</v>
      </c>
      <c r="AW641" s="28">
        <f t="shared" si="401"/>
        <v>-85.126027674023518</v>
      </c>
      <c r="AX641" s="31">
        <f t="shared" si="402"/>
        <v>25.989213722639647</v>
      </c>
      <c r="AY641" s="28">
        <f t="shared" si="403"/>
        <v>4.6296856521876322</v>
      </c>
      <c r="AZ641" s="8">
        <f t="shared" si="404"/>
        <v>-11.619525148140667</v>
      </c>
      <c r="BA641" s="8">
        <f t="shared" si="405"/>
        <v>-175.62711921495924</v>
      </c>
      <c r="BB641" s="8">
        <f t="shared" si="406"/>
        <v>4.3728807850407634</v>
      </c>
      <c r="BD641" s="32">
        <f t="shared" si="407"/>
        <v>-12</v>
      </c>
      <c r="BE641" s="32">
        <f t="shared" si="408"/>
        <v>-176</v>
      </c>
      <c r="BF641" s="32">
        <f t="shared" si="409"/>
        <v>4</v>
      </c>
    </row>
    <row r="642" spans="22:58" x14ac:dyDescent="0.2">
      <c r="V642" s="27">
        <v>7.3800000000001003</v>
      </c>
      <c r="W642" s="32">
        <f t="shared" si="379"/>
        <v>239883291.9020046</v>
      </c>
      <c r="X642">
        <f t="shared" si="378"/>
        <v>-2.0749887507672389</v>
      </c>
      <c r="Y642" s="28">
        <f t="shared" si="380"/>
        <v>-115.51750108568675</v>
      </c>
      <c r="Z642" s="28">
        <f t="shared" si="381"/>
        <v>-89.999904005228728</v>
      </c>
      <c r="AA642" s="28">
        <f t="shared" si="382"/>
        <v>84.677357223319504</v>
      </c>
      <c r="AB642" s="28">
        <f t="shared" si="383"/>
        <v>-89.99665608852608</v>
      </c>
      <c r="AC642" s="28">
        <f t="shared" si="384"/>
        <v>45.975185707599763</v>
      </c>
      <c r="AD642" s="28">
        <f t="shared" si="385"/>
        <v>89.712018111320063</v>
      </c>
      <c r="AE642" s="28">
        <f t="shared" si="386"/>
        <v>13.060053094465289</v>
      </c>
      <c r="AF642" s="28">
        <f t="shared" si="387"/>
        <v>-90.284541982434732</v>
      </c>
      <c r="AG642" s="28">
        <f t="shared" si="375"/>
        <v>92.110410468749379</v>
      </c>
      <c r="AH642" s="28">
        <f t="shared" si="388"/>
        <v>-170.825302227951</v>
      </c>
      <c r="AI642" s="28">
        <f t="shared" si="389"/>
        <v>-89.99999983523783</v>
      </c>
      <c r="AJ642" s="28">
        <f t="shared" si="390"/>
        <v>94.833219076479651</v>
      </c>
      <c r="AK642" s="28">
        <f t="shared" si="391"/>
        <v>89.998961368048697</v>
      </c>
      <c r="AL642" s="29">
        <f t="shared" si="392"/>
        <v>-64.375645755141349</v>
      </c>
      <c r="AM642" s="28">
        <f t="shared" si="393"/>
        <v>-89.965378939166527</v>
      </c>
      <c r="AN642" s="28">
        <f t="shared" si="394"/>
        <v>-48.257318437863319</v>
      </c>
      <c r="AO642" s="28">
        <f t="shared" si="395"/>
        <v>-89.96641740635566</v>
      </c>
      <c r="AP642">
        <f t="shared" si="376"/>
        <v>23.609121289162623</v>
      </c>
      <c r="AQ642">
        <f t="shared" si="377"/>
        <v>-26.020599913279625</v>
      </c>
      <c r="AR642" s="28">
        <f t="shared" si="396"/>
        <v>-37.608743967515032</v>
      </c>
      <c r="AS642" s="30">
        <f t="shared" si="397"/>
        <v>-180.25095938879039</v>
      </c>
      <c r="AT642" s="28">
        <f t="shared" si="398"/>
        <v>47.604479886994504</v>
      </c>
      <c r="AU642" s="28">
        <f t="shared" si="399"/>
        <v>89.76127390468487</v>
      </c>
      <c r="AV642" s="29">
        <f t="shared" si="400"/>
        <v>-21.613858441541481</v>
      </c>
      <c r="AW642" s="28">
        <f t="shared" si="401"/>
        <v>-85.236456385592376</v>
      </c>
      <c r="AX642" s="31">
        <f t="shared" si="402"/>
        <v>25.990621445453023</v>
      </c>
      <c r="AY642" s="28">
        <f t="shared" si="403"/>
        <v>4.524817519092494</v>
      </c>
      <c r="AZ642" s="8">
        <f t="shared" si="404"/>
        <v>-11.618122522062009</v>
      </c>
      <c r="BA642" s="8">
        <f t="shared" si="405"/>
        <v>-175.7261418696979</v>
      </c>
      <c r="BB642" s="8">
        <f t="shared" si="406"/>
        <v>4.2738581303021022</v>
      </c>
      <c r="BD642" s="32">
        <f t="shared" si="407"/>
        <v>-12</v>
      </c>
      <c r="BE642" s="32">
        <f t="shared" si="408"/>
        <v>-176</v>
      </c>
      <c r="BF642" s="32">
        <f t="shared" si="409"/>
        <v>4</v>
      </c>
    </row>
    <row r="643" spans="22:58" x14ac:dyDescent="0.2">
      <c r="V643" s="27">
        <v>7.3900000000000903</v>
      </c>
      <c r="W643" s="32">
        <f t="shared" si="379"/>
        <v>245470891.56855461</v>
      </c>
      <c r="X643">
        <f t="shared" si="378"/>
        <v>-2.0749887507672389</v>
      </c>
      <c r="Y643" s="28">
        <f t="shared" si="380"/>
        <v>-115.71750108568601</v>
      </c>
      <c r="Z643" s="28">
        <f t="shared" si="381"/>
        <v>-89.999906190336503</v>
      </c>
      <c r="AA643" s="28">
        <f t="shared" si="382"/>
        <v>84.877357222653544</v>
      </c>
      <c r="AB643" s="28">
        <f t="shared" si="383"/>
        <v>-89.99673220524393</v>
      </c>
      <c r="AC643" s="28">
        <f t="shared" si="384"/>
        <v>46.175180769611373</v>
      </c>
      <c r="AD643" s="28">
        <f t="shared" si="385"/>
        <v>89.718573272758462</v>
      </c>
      <c r="AE643" s="28">
        <f t="shared" si="386"/>
        <v>13.260048155811674</v>
      </c>
      <c r="AF643" s="28">
        <f t="shared" si="387"/>
        <v>-90.278065122821957</v>
      </c>
      <c r="AG643" s="28">
        <f t="shared" si="375"/>
        <v>92.110410468749379</v>
      </c>
      <c r="AH643" s="28">
        <f t="shared" si="388"/>
        <v>-171.02530222795082</v>
      </c>
      <c r="AI643" s="28">
        <f t="shared" si="389"/>
        <v>-89.999999838988273</v>
      </c>
      <c r="AJ643" s="28">
        <f t="shared" si="390"/>
        <v>95.033219076415236</v>
      </c>
      <c r="AK643" s="28">
        <f t="shared" si="391"/>
        <v>89.998985010198311</v>
      </c>
      <c r="AL643" s="29">
        <f t="shared" si="392"/>
        <v>-64.575645683773118</v>
      </c>
      <c r="AM643" s="28">
        <f t="shared" si="393"/>
        <v>-89.966167010539223</v>
      </c>
      <c r="AN643" s="28">
        <f t="shared" si="394"/>
        <v>-48.457318366559321</v>
      </c>
      <c r="AO643" s="28">
        <f t="shared" si="395"/>
        <v>-89.967181839329186</v>
      </c>
      <c r="AP643">
        <f t="shared" si="376"/>
        <v>23.609121289162623</v>
      </c>
      <c r="AQ643">
        <f t="shared" si="377"/>
        <v>-26.020599913279625</v>
      </c>
      <c r="AR643" s="28">
        <f t="shared" si="396"/>
        <v>-37.608748834864649</v>
      </c>
      <c r="AS643" s="30">
        <f t="shared" si="397"/>
        <v>-180.24524696215116</v>
      </c>
      <c r="AT643" s="28">
        <f t="shared" si="398"/>
        <v>47.804476493707639</v>
      </c>
      <c r="AU643" s="28">
        <f t="shared" si="399"/>
        <v>89.766707913284861</v>
      </c>
      <c r="AV643" s="29">
        <f t="shared" si="400"/>
        <v>-21.812510255163019</v>
      </c>
      <c r="AW643" s="28">
        <f t="shared" si="401"/>
        <v>-85.344405719333295</v>
      </c>
      <c r="AX643" s="31">
        <f t="shared" si="402"/>
        <v>25.99196623854462</v>
      </c>
      <c r="AY643" s="28">
        <f t="shared" si="403"/>
        <v>4.4223021939515661</v>
      </c>
      <c r="AZ643" s="8">
        <f t="shared" si="404"/>
        <v>-11.616782596320029</v>
      </c>
      <c r="BA643" s="8">
        <f t="shared" si="405"/>
        <v>-175.82294476819959</v>
      </c>
      <c r="BB643" s="8">
        <f t="shared" si="406"/>
        <v>4.1770552318004093</v>
      </c>
      <c r="BD643" s="32">
        <f t="shared" si="407"/>
        <v>-12</v>
      </c>
      <c r="BE643" s="32">
        <f t="shared" si="408"/>
        <v>-176</v>
      </c>
      <c r="BF643" s="32">
        <f t="shared" si="409"/>
        <v>4</v>
      </c>
    </row>
    <row r="644" spans="22:58" x14ac:dyDescent="0.2">
      <c r="V644" s="27">
        <v>7.4000000000000998</v>
      </c>
      <c r="W644" s="32">
        <f t="shared" si="379"/>
        <v>251188643.15101612</v>
      </c>
      <c r="X644">
        <f t="shared" si="378"/>
        <v>-2.0749887507672389</v>
      </c>
      <c r="Y644" s="28">
        <f t="shared" si="380"/>
        <v>-115.91750108568567</v>
      </c>
      <c r="Z644" s="28">
        <f t="shared" si="381"/>
        <v>-89.99990832570515</v>
      </c>
      <c r="AA644" s="28">
        <f t="shared" si="382"/>
        <v>85.077357222017895</v>
      </c>
      <c r="AB644" s="28">
        <f t="shared" si="383"/>
        <v>-89.996806589333772</v>
      </c>
      <c r="AC644" s="28">
        <f t="shared" si="384"/>
        <v>46.375176053864202</v>
      </c>
      <c r="AD644" s="28">
        <f t="shared" si="385"/>
        <v>89.724979227624559</v>
      </c>
      <c r="AE644" s="28">
        <f t="shared" si="386"/>
        <v>13.460043439429192</v>
      </c>
      <c r="AF644" s="28">
        <f t="shared" si="387"/>
        <v>-90.271735687414363</v>
      </c>
      <c r="AG644" s="28">
        <f t="shared" ref="AG644:AG707" si="410">DC_gain_comp</f>
        <v>92.110410468749379</v>
      </c>
      <c r="AH644" s="28">
        <f t="shared" si="388"/>
        <v>-171.22530222795103</v>
      </c>
      <c r="AI644" s="28">
        <f t="shared" si="389"/>
        <v>-89.999999842653338</v>
      </c>
      <c r="AJ644" s="28">
        <f t="shared" si="390"/>
        <v>95.233219076354075</v>
      </c>
      <c r="AK644" s="28">
        <f t="shared" si="391"/>
        <v>89.999008114186893</v>
      </c>
      <c r="AL644" s="29">
        <f t="shared" si="392"/>
        <v>-64.77564561561735</v>
      </c>
      <c r="AM644" s="28">
        <f t="shared" si="393"/>
        <v>-89.966937143229771</v>
      </c>
      <c r="AN644" s="28">
        <f t="shared" si="394"/>
        <v>-48.657318298464929</v>
      </c>
      <c r="AO644" s="28">
        <f t="shared" si="395"/>
        <v>-89.967928871696216</v>
      </c>
      <c r="AP644">
        <f t="shared" ref="AP644:AP707" si="411">-20*LOG(GmPS*Rsns)</f>
        <v>23.609121289162623</v>
      </c>
      <c r="AQ644">
        <f t="shared" ref="AQ644:AQ707" si="412">20*LOG(Vref/Vout)</f>
        <v>-26.020599913279625</v>
      </c>
      <c r="AR644" s="28">
        <f t="shared" si="396"/>
        <v>-37.608753483152739</v>
      </c>
      <c r="AS644" s="30">
        <f t="shared" si="397"/>
        <v>-180.23966455911057</v>
      </c>
      <c r="AT644" s="28">
        <f t="shared" si="398"/>
        <v>48.004473253141725</v>
      </c>
      <c r="AU644" s="28">
        <f t="shared" si="399"/>
        <v>89.772018232803191</v>
      </c>
      <c r="AV644" s="29">
        <f t="shared" si="400"/>
        <v>-22.011222356361159</v>
      </c>
      <c r="AW644" s="28">
        <f t="shared" si="401"/>
        <v>-85.449929844182194</v>
      </c>
      <c r="AX644" s="31">
        <f t="shared" si="402"/>
        <v>25.993250896780566</v>
      </c>
      <c r="AY644" s="28">
        <f t="shared" si="403"/>
        <v>4.3220883886209975</v>
      </c>
      <c r="AZ644" s="8">
        <f t="shared" si="404"/>
        <v>-11.615502586372173</v>
      </c>
      <c r="BA644" s="8">
        <f t="shared" si="405"/>
        <v>-175.91757617048955</v>
      </c>
      <c r="BB644" s="8">
        <f t="shared" si="406"/>
        <v>4.0824238295104465</v>
      </c>
      <c r="BD644" s="32">
        <f t="shared" si="407"/>
        <v>-12</v>
      </c>
      <c r="BE644" s="32">
        <f t="shared" si="408"/>
        <v>-176</v>
      </c>
      <c r="BF644" s="32">
        <f t="shared" si="409"/>
        <v>4</v>
      </c>
    </row>
    <row r="645" spans="22:58" x14ac:dyDescent="0.2">
      <c r="V645" s="27">
        <v>7.4100000000000996</v>
      </c>
      <c r="W645" s="32">
        <f t="shared" si="379"/>
        <v>257039578.2769458</v>
      </c>
      <c r="X645">
        <f t="shared" ref="X645:X708" si="413">DC_gain_power</f>
        <v>-2.0749887507672389</v>
      </c>
      <c r="Y645" s="28">
        <f t="shared" si="380"/>
        <v>-116.11750108568516</v>
      </c>
      <c r="Z645" s="28">
        <f t="shared" si="381"/>
        <v>-89.999910412466861</v>
      </c>
      <c r="AA645" s="28">
        <f t="shared" si="382"/>
        <v>85.277357221410711</v>
      </c>
      <c r="AB645" s="28">
        <f t="shared" si="383"/>
        <v>-89.996879280235021</v>
      </c>
      <c r="AC645" s="28">
        <f t="shared" si="384"/>
        <v>46.575171550355648</v>
      </c>
      <c r="AD645" s="28">
        <f t="shared" si="385"/>
        <v>89.731239371799447</v>
      </c>
      <c r="AE645" s="28">
        <f t="shared" si="386"/>
        <v>13.660038935313963</v>
      </c>
      <c r="AF645" s="28">
        <f t="shared" si="387"/>
        <v>-90.265550320902449</v>
      </c>
      <c r="AG645" s="28">
        <f t="shared" si="410"/>
        <v>92.110410468749379</v>
      </c>
      <c r="AH645" s="28">
        <f t="shared" si="388"/>
        <v>-171.42530222795102</v>
      </c>
      <c r="AI645" s="28">
        <f t="shared" si="389"/>
        <v>-89.999999846234985</v>
      </c>
      <c r="AJ645" s="28">
        <f t="shared" si="390"/>
        <v>95.433219076295487</v>
      </c>
      <c r="AK645" s="28">
        <f t="shared" si="391"/>
        <v>89.999030692264498</v>
      </c>
      <c r="AL645" s="29">
        <f t="shared" si="392"/>
        <v>-64.97564555052891</v>
      </c>
      <c r="AM645" s="28">
        <f t="shared" si="393"/>
        <v>-89.967689745571576</v>
      </c>
      <c r="AN645" s="28">
        <f t="shared" si="394"/>
        <v>-48.857318233435066</v>
      </c>
      <c r="AO645" s="28">
        <f t="shared" si="395"/>
        <v>-89.968658899542064</v>
      </c>
      <c r="AP645">
        <f t="shared" si="411"/>
        <v>23.609121289162623</v>
      </c>
      <c r="AQ645">
        <f t="shared" si="412"/>
        <v>-26.020599913279625</v>
      </c>
      <c r="AR645" s="28">
        <f t="shared" si="396"/>
        <v>-37.608757922238105</v>
      </c>
      <c r="AS645" s="30">
        <f t="shared" si="397"/>
        <v>-180.23420922044451</v>
      </c>
      <c r="AT645" s="28">
        <f t="shared" si="398"/>
        <v>48.204470158422865</v>
      </c>
      <c r="AU645" s="28">
        <f t="shared" si="399"/>
        <v>89.777207678476373</v>
      </c>
      <c r="AV645" s="29">
        <f t="shared" si="400"/>
        <v>-22.209992065922538</v>
      </c>
      <c r="AW645" s="28">
        <f t="shared" si="401"/>
        <v>-85.553081845311524</v>
      </c>
      <c r="AX645" s="31">
        <f t="shared" si="402"/>
        <v>25.994478092500326</v>
      </c>
      <c r="AY645" s="28">
        <f t="shared" si="403"/>
        <v>4.2241258331648481</v>
      </c>
      <c r="AZ645" s="8">
        <f t="shared" si="404"/>
        <v>-11.614279829737779</v>
      </c>
      <c r="BA645" s="8">
        <f t="shared" si="405"/>
        <v>-176.01008338727968</v>
      </c>
      <c r="BB645" s="8">
        <f t="shared" si="406"/>
        <v>3.9899166127203216</v>
      </c>
      <c r="BD645" s="32">
        <f t="shared" si="407"/>
        <v>-12</v>
      </c>
      <c r="BE645" s="32">
        <f t="shared" si="408"/>
        <v>-176</v>
      </c>
      <c r="BF645" s="32">
        <f t="shared" si="409"/>
        <v>4</v>
      </c>
    </row>
    <row r="646" spans="22:58" x14ac:dyDescent="0.2">
      <c r="V646" s="27">
        <v>7.4200000000001003</v>
      </c>
      <c r="W646" s="32">
        <f t="shared" si="379"/>
        <v>263026799.18959898</v>
      </c>
      <c r="X646">
        <f t="shared" si="413"/>
        <v>-2.0749887507672389</v>
      </c>
      <c r="Y646" s="28">
        <f t="shared" si="380"/>
        <v>-116.3175010856847</v>
      </c>
      <c r="Z646" s="28">
        <f t="shared" si="381"/>
        <v>-89.999912451728079</v>
      </c>
      <c r="AA646" s="28">
        <f t="shared" si="382"/>
        <v>85.477357220830825</v>
      </c>
      <c r="AB646" s="28">
        <f t="shared" si="383"/>
        <v>-89.996950316489347</v>
      </c>
      <c r="AC646" s="28">
        <f t="shared" si="384"/>
        <v>46.775167249534022</v>
      </c>
      <c r="AD646" s="28">
        <f t="shared" si="385"/>
        <v>89.737357023896195</v>
      </c>
      <c r="AE646" s="28">
        <f t="shared" si="386"/>
        <v>13.860034633912917</v>
      </c>
      <c r="AF646" s="28">
        <f t="shared" si="387"/>
        <v>-90.259505744321231</v>
      </c>
      <c r="AG646" s="28">
        <f t="shared" si="410"/>
        <v>92.110410468749379</v>
      </c>
      <c r="AH646" s="28">
        <f t="shared" si="388"/>
        <v>-171.62530222795101</v>
      </c>
      <c r="AI646" s="28">
        <f t="shared" si="389"/>
        <v>-89.999999849735119</v>
      </c>
      <c r="AJ646" s="28">
        <f t="shared" si="390"/>
        <v>95.633219076239556</v>
      </c>
      <c r="AK646" s="28">
        <f t="shared" si="391"/>
        <v>89.999052756402307</v>
      </c>
      <c r="AL646" s="29">
        <f t="shared" si="392"/>
        <v>-65.175645488369952</v>
      </c>
      <c r="AM646" s="28">
        <f t="shared" si="393"/>
        <v>-89.968425216603364</v>
      </c>
      <c r="AN646" s="28">
        <f t="shared" si="394"/>
        <v>-49.057318171332028</v>
      </c>
      <c r="AO646" s="28">
        <f t="shared" si="395"/>
        <v>-89.969372309936176</v>
      </c>
      <c r="AP646">
        <f t="shared" si="411"/>
        <v>23.609121289162623</v>
      </c>
      <c r="AQ646">
        <f t="shared" si="412"/>
        <v>-26.020599913279625</v>
      </c>
      <c r="AR646" s="28">
        <f t="shared" si="396"/>
        <v>-37.608762161536113</v>
      </c>
      <c r="AS646" s="30">
        <f t="shared" si="397"/>
        <v>-180.22887805425739</v>
      </c>
      <c r="AT646" s="28">
        <f t="shared" si="398"/>
        <v>48.404467202987249</v>
      </c>
      <c r="AU646" s="28">
        <f t="shared" si="399"/>
        <v>89.782279001476454</v>
      </c>
      <c r="AV646" s="29">
        <f t="shared" si="400"/>
        <v>-22.408816822239103</v>
      </c>
      <c r="AW646" s="28">
        <f t="shared" si="401"/>
        <v>-85.653913739068429</v>
      </c>
      <c r="AX646" s="31">
        <f t="shared" si="402"/>
        <v>25.995650380748145</v>
      </c>
      <c r="AY646" s="28">
        <f t="shared" si="403"/>
        <v>4.1283652624080247</v>
      </c>
      <c r="AZ646" s="8">
        <f t="shared" si="404"/>
        <v>-11.613111780787968</v>
      </c>
      <c r="BA646" s="8">
        <f t="shared" si="405"/>
        <v>-176.10051279184938</v>
      </c>
      <c r="BB646" s="8">
        <f t="shared" si="406"/>
        <v>3.8994872081506173</v>
      </c>
      <c r="BD646" s="32">
        <f t="shared" si="407"/>
        <v>-12</v>
      </c>
      <c r="BE646" s="32">
        <f t="shared" si="408"/>
        <v>-176</v>
      </c>
      <c r="BF646" s="32">
        <f t="shared" si="409"/>
        <v>4</v>
      </c>
    </row>
    <row r="647" spans="22:58" x14ac:dyDescent="0.2">
      <c r="V647" s="27">
        <v>7.4300000000001001</v>
      </c>
      <c r="W647" s="32">
        <f t="shared" si="379"/>
        <v>269153480.39275372</v>
      </c>
      <c r="X647">
        <f t="shared" si="413"/>
        <v>-2.0749887507672389</v>
      </c>
      <c r="Y647" s="28">
        <f t="shared" si="380"/>
        <v>-116.51750108568423</v>
      </c>
      <c r="Z647" s="28">
        <f t="shared" si="381"/>
        <v>-89.999914444570067</v>
      </c>
      <c r="AA647" s="28">
        <f t="shared" si="382"/>
        <v>85.677357220277045</v>
      </c>
      <c r="AB647" s="28">
        <f t="shared" si="383"/>
        <v>-89.997019735761128</v>
      </c>
      <c r="AC647" s="28">
        <f t="shared" si="384"/>
        <v>46.975163142277268</v>
      </c>
      <c r="AD647" s="28">
        <f t="shared" si="385"/>
        <v>89.743335427016675</v>
      </c>
      <c r="AE647" s="28">
        <f t="shared" si="386"/>
        <v>14.06003052610285</v>
      </c>
      <c r="AF647" s="28">
        <f t="shared" si="387"/>
        <v>-90.253598753314535</v>
      </c>
      <c r="AG647" s="28">
        <f t="shared" si="410"/>
        <v>92.110410468749379</v>
      </c>
      <c r="AH647" s="28">
        <f t="shared" si="388"/>
        <v>-171.825302227951</v>
      </c>
      <c r="AI647" s="28">
        <f t="shared" si="389"/>
        <v>-89.999999853155558</v>
      </c>
      <c r="AJ647" s="28">
        <f t="shared" si="390"/>
        <v>95.833219076186126</v>
      </c>
      <c r="AK647" s="28">
        <f t="shared" si="391"/>
        <v>89.999074318299009</v>
      </c>
      <c r="AL647" s="29">
        <f t="shared" si="392"/>
        <v>-65.375645429008586</v>
      </c>
      <c r="AM647" s="28">
        <f t="shared" si="393"/>
        <v>-89.969143946280596</v>
      </c>
      <c r="AN647" s="28">
        <f t="shared" si="394"/>
        <v>-49.25731811202408</v>
      </c>
      <c r="AO647" s="28">
        <f t="shared" si="395"/>
        <v>-89.970069481137145</v>
      </c>
      <c r="AP647">
        <f t="shared" si="411"/>
        <v>23.609121289162623</v>
      </c>
      <c r="AQ647">
        <f t="shared" si="412"/>
        <v>-26.020599913279625</v>
      </c>
      <c r="AR647" s="28">
        <f t="shared" si="396"/>
        <v>-37.608766210038233</v>
      </c>
      <c r="AS647" s="30">
        <f t="shared" si="397"/>
        <v>-180.22366823445168</v>
      </c>
      <c r="AT647" s="28">
        <f t="shared" si="398"/>
        <v>48.604464380566263</v>
      </c>
      <c r="AU647" s="28">
        <f t="shared" si="399"/>
        <v>89.787234890367998</v>
      </c>
      <c r="AV647" s="29">
        <f t="shared" si="400"/>
        <v>-22.607694176272787</v>
      </c>
      <c r="AW647" s="28">
        <f t="shared" si="401"/>
        <v>-85.752476488196123</v>
      </c>
      <c r="AX647" s="31">
        <f t="shared" si="402"/>
        <v>25.996770204293476</v>
      </c>
      <c r="AY647" s="28">
        <f t="shared" si="403"/>
        <v>4.0347584021718745</v>
      </c>
      <c r="AZ647" s="8">
        <f t="shared" si="404"/>
        <v>-11.611996005744757</v>
      </c>
      <c r="BA647" s="8">
        <f t="shared" si="405"/>
        <v>-176.18890983227982</v>
      </c>
      <c r="BB647" s="8">
        <f t="shared" si="406"/>
        <v>3.8110901677201809</v>
      </c>
      <c r="BD647" s="32">
        <f t="shared" si="407"/>
        <v>-12</v>
      </c>
      <c r="BE647" s="32">
        <f t="shared" si="408"/>
        <v>-176</v>
      </c>
      <c r="BF647" s="32">
        <f t="shared" si="409"/>
        <v>4</v>
      </c>
    </row>
    <row r="648" spans="22:58" x14ac:dyDescent="0.2">
      <c r="V648" s="27">
        <v>7.4400000000000999</v>
      </c>
      <c r="W648" s="32">
        <f t="shared" si="379"/>
        <v>275422870.33388025</v>
      </c>
      <c r="X648">
        <f t="shared" si="413"/>
        <v>-2.0749887507672389</v>
      </c>
      <c r="Y648" s="28">
        <f t="shared" si="380"/>
        <v>-116.71750108568381</v>
      </c>
      <c r="Z648" s="28">
        <f t="shared" si="381"/>
        <v>-89.9999163920494</v>
      </c>
      <c r="AA648" s="28">
        <f t="shared" si="382"/>
        <v>85.877357219748205</v>
      </c>
      <c r="AB648" s="28">
        <f t="shared" si="383"/>
        <v>-89.997087574857375</v>
      </c>
      <c r="AC648" s="28">
        <f t="shared" si="384"/>
        <v>47.175159219873905</v>
      </c>
      <c r="AD648" s="28">
        <f t="shared" si="385"/>
        <v>89.749177750468348</v>
      </c>
      <c r="AE648" s="28">
        <f t="shared" si="386"/>
        <v>14.26002660317107</v>
      </c>
      <c r="AF648" s="28">
        <f t="shared" si="387"/>
        <v>-90.24782621643844</v>
      </c>
      <c r="AG648" s="28">
        <f t="shared" si="410"/>
        <v>92.110410468749379</v>
      </c>
      <c r="AH648" s="28">
        <f t="shared" si="388"/>
        <v>-172.02530222795102</v>
      </c>
      <c r="AI648" s="28">
        <f t="shared" si="389"/>
        <v>-89.99999985649815</v>
      </c>
      <c r="AJ648" s="28">
        <f t="shared" si="390"/>
        <v>96.033219076135111</v>
      </c>
      <c r="AK648" s="28">
        <f t="shared" si="391"/>
        <v>89.999095389387037</v>
      </c>
      <c r="AL648" s="29">
        <f t="shared" si="392"/>
        <v>-65.575645372318931</v>
      </c>
      <c r="AM648" s="28">
        <f t="shared" si="393"/>
        <v>-89.969846315682389</v>
      </c>
      <c r="AN648" s="28">
        <f t="shared" si="394"/>
        <v>-49.457318055385457</v>
      </c>
      <c r="AO648" s="28">
        <f t="shared" si="395"/>
        <v>-89.970750782793502</v>
      </c>
      <c r="AP648">
        <f t="shared" si="411"/>
        <v>23.609121289162623</v>
      </c>
      <c r="AQ648">
        <f t="shared" si="412"/>
        <v>-26.020599913279625</v>
      </c>
      <c r="AR648" s="28">
        <f t="shared" si="396"/>
        <v>-37.608770076331389</v>
      </c>
      <c r="AS648" s="30">
        <f t="shared" si="397"/>
        <v>-180.21857699923194</v>
      </c>
      <c r="AT648" s="28">
        <f t="shared" si="398"/>
        <v>48.804461685173436</v>
      </c>
      <c r="AU648" s="28">
        <f t="shared" si="399"/>
        <v>89.79207797253207</v>
      </c>
      <c r="AV648" s="29">
        <f t="shared" si="400"/>
        <v>-22.806621786725646</v>
      </c>
      <c r="AW648" s="28">
        <f t="shared" si="401"/>
        <v>-85.848820017295367</v>
      </c>
      <c r="AX648" s="31">
        <f t="shared" si="402"/>
        <v>25.99783989844779</v>
      </c>
      <c r="AY648" s="28">
        <f t="shared" si="403"/>
        <v>3.9432579552367031</v>
      </c>
      <c r="AZ648" s="8">
        <f t="shared" si="404"/>
        <v>-11.610930177883599</v>
      </c>
      <c r="BA648" s="8">
        <f t="shared" si="405"/>
        <v>-176.27531904399524</v>
      </c>
      <c r="BB648" s="8">
        <f t="shared" si="406"/>
        <v>3.7246809560047609</v>
      </c>
      <c r="BD648" s="32">
        <f t="shared" si="407"/>
        <v>-12</v>
      </c>
      <c r="BE648" s="32">
        <f t="shared" si="408"/>
        <v>-176</v>
      </c>
      <c r="BF648" s="32">
        <f t="shared" si="409"/>
        <v>4</v>
      </c>
    </row>
    <row r="649" spans="22:58" x14ac:dyDescent="0.2">
      <c r="V649" s="27">
        <v>7.4500000000000997</v>
      </c>
      <c r="W649" s="32">
        <f t="shared" si="379"/>
        <v>281838293.12651044</v>
      </c>
      <c r="X649">
        <f t="shared" si="413"/>
        <v>-2.0749887507672389</v>
      </c>
      <c r="Y649" s="28">
        <f t="shared" si="380"/>
        <v>-116.9175010856834</v>
      </c>
      <c r="Z649" s="28">
        <f t="shared" si="381"/>
        <v>-89.999918295198711</v>
      </c>
      <c r="AA649" s="28">
        <f t="shared" si="382"/>
        <v>86.077357219243154</v>
      </c>
      <c r="AB649" s="28">
        <f t="shared" si="383"/>
        <v>-89.997153869747265</v>
      </c>
      <c r="AC649" s="28">
        <f t="shared" si="384"/>
        <v>47.375155474004458</v>
      </c>
      <c r="AD649" s="28">
        <f t="shared" si="385"/>
        <v>89.754887091442185</v>
      </c>
      <c r="AE649" s="28">
        <f t="shared" si="386"/>
        <v>14.460022856796982</v>
      </c>
      <c r="AF649" s="28">
        <f t="shared" si="387"/>
        <v>-90.242185073503776</v>
      </c>
      <c r="AG649" s="28">
        <f t="shared" si="410"/>
        <v>92.110410468749379</v>
      </c>
      <c r="AH649" s="28">
        <f t="shared" si="388"/>
        <v>-172.225302227951</v>
      </c>
      <c r="AI649" s="28">
        <f t="shared" si="389"/>
        <v>-89.999999859764642</v>
      </c>
      <c r="AJ649" s="28">
        <f t="shared" si="390"/>
        <v>96.233219076086385</v>
      </c>
      <c r="AK649" s="28">
        <f t="shared" si="391"/>
        <v>89.999115980838539</v>
      </c>
      <c r="AL649" s="29">
        <f t="shared" si="392"/>
        <v>-65.775645318180722</v>
      </c>
      <c r="AM649" s="28">
        <f t="shared" si="393"/>
        <v>-89.970532697213429</v>
      </c>
      <c r="AN649" s="28">
        <f t="shared" si="394"/>
        <v>-49.657318001295963</v>
      </c>
      <c r="AO649" s="28">
        <f t="shared" si="395"/>
        <v>-89.971416576139532</v>
      </c>
      <c r="AP649">
        <f t="shared" si="411"/>
        <v>23.609121289162623</v>
      </c>
      <c r="AQ649">
        <f t="shared" si="412"/>
        <v>-26.020599913279625</v>
      </c>
      <c r="AR649" s="28">
        <f t="shared" si="396"/>
        <v>-37.608773768615983</v>
      </c>
      <c r="AS649" s="30">
        <f t="shared" si="397"/>
        <v>-180.21360164964329</v>
      </c>
      <c r="AT649" s="28">
        <f t="shared" si="398"/>
        <v>49.004459111091705</v>
      </c>
      <c r="AU649" s="28">
        <f t="shared" si="399"/>
        <v>89.796810815557976</v>
      </c>
      <c r="AV649" s="29">
        <f t="shared" si="400"/>
        <v>-23.005597415406701</v>
      </c>
      <c r="AW649" s="28">
        <f t="shared" si="401"/>
        <v>-85.942993228482678</v>
      </c>
      <c r="AX649" s="31">
        <f t="shared" si="402"/>
        <v>25.998861695685004</v>
      </c>
      <c r="AY649" s="28">
        <f t="shared" si="403"/>
        <v>3.853817587075298</v>
      </c>
      <c r="AZ649" s="8">
        <f t="shared" si="404"/>
        <v>-11.609912072930978</v>
      </c>
      <c r="BA649" s="8">
        <f t="shared" si="405"/>
        <v>-176.359784062568</v>
      </c>
      <c r="BB649" s="8">
        <f t="shared" si="406"/>
        <v>3.6402159374320036</v>
      </c>
      <c r="BD649" s="32">
        <f t="shared" si="407"/>
        <v>-12</v>
      </c>
      <c r="BE649" s="32">
        <f t="shared" si="408"/>
        <v>-176</v>
      </c>
      <c r="BF649" s="32">
        <f t="shared" si="409"/>
        <v>4</v>
      </c>
    </row>
    <row r="650" spans="22:58" x14ac:dyDescent="0.2">
      <c r="V650" s="27">
        <v>7.4600000000001003</v>
      </c>
      <c r="W650" s="32">
        <f t="shared" si="379"/>
        <v>288403150.31272817</v>
      </c>
      <c r="X650">
        <f t="shared" si="413"/>
        <v>-2.0749887507672389</v>
      </c>
      <c r="Y650" s="28">
        <f t="shared" si="380"/>
        <v>-117.11750108568302</v>
      </c>
      <c r="Z650" s="28">
        <f t="shared" si="381"/>
        <v>-89.999920155027041</v>
      </c>
      <c r="AA650" s="28">
        <f t="shared" si="382"/>
        <v>86.277357218760855</v>
      </c>
      <c r="AB650" s="28">
        <f t="shared" si="383"/>
        <v>-89.997218655581236</v>
      </c>
      <c r="AC650" s="28">
        <f t="shared" si="384"/>
        <v>47.575151896723924</v>
      </c>
      <c r="AD650" s="28">
        <f t="shared" si="385"/>
        <v>89.760466476652539</v>
      </c>
      <c r="AE650" s="28">
        <f t="shared" si="386"/>
        <v>14.660019279034529</v>
      </c>
      <c r="AF650" s="28">
        <f t="shared" si="387"/>
        <v>-90.236672333955738</v>
      </c>
      <c r="AG650" s="28">
        <f t="shared" si="410"/>
        <v>92.110410468749379</v>
      </c>
      <c r="AH650" s="28">
        <f t="shared" si="388"/>
        <v>-172.42530222795102</v>
      </c>
      <c r="AI650" s="28">
        <f t="shared" si="389"/>
        <v>-89.999999862956798</v>
      </c>
      <c r="AJ650" s="28">
        <f t="shared" si="390"/>
        <v>96.43321907603989</v>
      </c>
      <c r="AK650" s="28">
        <f t="shared" si="391"/>
        <v>89.999136103571374</v>
      </c>
      <c r="AL650" s="29">
        <f t="shared" si="392"/>
        <v>-65.975645266479162</v>
      </c>
      <c r="AM650" s="28">
        <f t="shared" si="393"/>
        <v>-89.971203454801525</v>
      </c>
      <c r="AN650" s="28">
        <f t="shared" si="394"/>
        <v>-49.857317949640915</v>
      </c>
      <c r="AO650" s="28">
        <f t="shared" si="395"/>
        <v>-89.97206721418695</v>
      </c>
      <c r="AP650">
        <f t="shared" si="411"/>
        <v>23.609121289162623</v>
      </c>
      <c r="AQ650">
        <f t="shared" si="412"/>
        <v>-26.020599913279625</v>
      </c>
      <c r="AR650" s="28">
        <f t="shared" si="396"/>
        <v>-37.608777294723389</v>
      </c>
      <c r="AS650" s="30">
        <f t="shared" si="397"/>
        <v>-180.20873954814269</v>
      </c>
      <c r="AT650" s="28">
        <f t="shared" si="398"/>
        <v>49.204456652861346</v>
      </c>
      <c r="AU650" s="28">
        <f t="shared" si="399"/>
        <v>89.80143592860324</v>
      </c>
      <c r="AV650" s="29">
        <f t="shared" si="400"/>
        <v>-23.204618922788733</v>
      </c>
      <c r="AW650" s="28">
        <f t="shared" si="401"/>
        <v>-86.035044017206786</v>
      </c>
      <c r="AX650" s="31">
        <f t="shared" si="402"/>
        <v>25.999837730072613</v>
      </c>
      <c r="AY650" s="28">
        <f t="shared" si="403"/>
        <v>3.7663919113964539</v>
      </c>
      <c r="AZ650" s="8">
        <f t="shared" si="404"/>
        <v>-11.608939564650775</v>
      </c>
      <c r="BA650" s="8">
        <f t="shared" si="405"/>
        <v>-176.44234763674623</v>
      </c>
      <c r="BB650" s="8">
        <f t="shared" si="406"/>
        <v>3.5576523632537658</v>
      </c>
      <c r="BD650" s="32">
        <f t="shared" si="407"/>
        <v>-12</v>
      </c>
      <c r="BE650" s="32">
        <f t="shared" si="408"/>
        <v>-176</v>
      </c>
      <c r="BF650" s="32">
        <f t="shared" si="409"/>
        <v>4</v>
      </c>
    </row>
    <row r="651" spans="22:58" x14ac:dyDescent="0.2">
      <c r="V651" s="27">
        <v>7.4700000000001001</v>
      </c>
      <c r="W651" s="32">
        <f t="shared" si="379"/>
        <v>295120922.66670662</v>
      </c>
      <c r="X651">
        <f t="shared" si="413"/>
        <v>-2.0749887507672389</v>
      </c>
      <c r="Y651" s="28">
        <f t="shared" si="380"/>
        <v>-117.31750108568261</v>
      </c>
      <c r="Z651" s="28">
        <f t="shared" si="381"/>
        <v>-89.999921972520525</v>
      </c>
      <c r="AA651" s="28">
        <f t="shared" si="382"/>
        <v>86.477357218300227</v>
      </c>
      <c r="AB651" s="28">
        <f t="shared" si="383"/>
        <v>-89.997281966709593</v>
      </c>
      <c r="AC651" s="28">
        <f t="shared" si="384"/>
        <v>47.77514848044472</v>
      </c>
      <c r="AD651" s="28">
        <f t="shared" si="385"/>
        <v>89.765918863939831</v>
      </c>
      <c r="AE651" s="28">
        <f t="shared" si="386"/>
        <v>14.860015862295107</v>
      </c>
      <c r="AF651" s="28">
        <f t="shared" si="387"/>
        <v>-90.231285075290302</v>
      </c>
      <c r="AG651" s="28">
        <f t="shared" si="410"/>
        <v>92.110410468749379</v>
      </c>
      <c r="AH651" s="28">
        <f t="shared" si="388"/>
        <v>-172.62530222795101</v>
      </c>
      <c r="AI651" s="28">
        <f t="shared" si="389"/>
        <v>-89.99999986607628</v>
      </c>
      <c r="AJ651" s="28">
        <f t="shared" si="390"/>
        <v>96.633219075995413</v>
      </c>
      <c r="AK651" s="28">
        <f t="shared" si="391"/>
        <v>89.999155768254894</v>
      </c>
      <c r="AL651" s="29">
        <f t="shared" si="392"/>
        <v>-66.175645217104503</v>
      </c>
      <c r="AM651" s="28">
        <f t="shared" si="393"/>
        <v>-89.971858944090471</v>
      </c>
      <c r="AN651" s="28">
        <f t="shared" si="394"/>
        <v>-50.057317900310721</v>
      </c>
      <c r="AO651" s="28">
        <f t="shared" si="395"/>
        <v>-89.972703041911856</v>
      </c>
      <c r="AP651">
        <f t="shared" si="411"/>
        <v>23.609121289162623</v>
      </c>
      <c r="AQ651">
        <f t="shared" si="412"/>
        <v>-26.020599913279625</v>
      </c>
      <c r="AR651" s="28">
        <f t="shared" si="396"/>
        <v>-37.608780662132617</v>
      </c>
      <c r="AS651" s="30">
        <f t="shared" si="397"/>
        <v>-180.20398811720216</v>
      </c>
      <c r="AT651" s="28">
        <f t="shared" si="398"/>
        <v>49.404454305268217</v>
      </c>
      <c r="AU651" s="28">
        <f t="shared" si="399"/>
        <v>89.805955763722764</v>
      </c>
      <c r="AV651" s="29">
        <f t="shared" si="400"/>
        <v>-23.403684263747792</v>
      </c>
      <c r="AW651" s="28">
        <f t="shared" si="401"/>
        <v>-86.125019288186891</v>
      </c>
      <c r="AX651" s="31">
        <f t="shared" si="402"/>
        <v>26.000770041520425</v>
      </c>
      <c r="AY651" s="28">
        <f t="shared" si="403"/>
        <v>3.6809364755358729</v>
      </c>
      <c r="AZ651" s="8">
        <f t="shared" si="404"/>
        <v>-11.608010620612191</v>
      </c>
      <c r="BA651" s="8">
        <f t="shared" si="405"/>
        <v>-176.52305164166629</v>
      </c>
      <c r="BB651" s="8">
        <f t="shared" si="406"/>
        <v>3.4769483583337149</v>
      </c>
      <c r="BD651" s="32">
        <f t="shared" si="407"/>
        <v>-12</v>
      </c>
      <c r="BE651" s="32">
        <f t="shared" si="408"/>
        <v>-177</v>
      </c>
      <c r="BF651" s="32">
        <f t="shared" si="409"/>
        <v>3</v>
      </c>
    </row>
    <row r="652" spans="22:58" x14ac:dyDescent="0.2">
      <c r="V652" s="27">
        <v>7.4800000000000999</v>
      </c>
      <c r="W652" s="32">
        <f t="shared" si="379"/>
        <v>301995172.04027122</v>
      </c>
      <c r="X652">
        <f t="shared" si="413"/>
        <v>-2.0749887507672389</v>
      </c>
      <c r="Y652" s="28">
        <f t="shared" si="380"/>
        <v>-117.51750108568224</v>
      </c>
      <c r="Z652" s="28">
        <f t="shared" si="381"/>
        <v>-89.9999237486428</v>
      </c>
      <c r="AA652" s="28">
        <f t="shared" si="382"/>
        <v>86.677357217860333</v>
      </c>
      <c r="AB652" s="28">
        <f t="shared" si="383"/>
        <v>-89.997343836700736</v>
      </c>
      <c r="AC652" s="28">
        <f t="shared" si="384"/>
        <v>47.975145217920939</v>
      </c>
      <c r="AD652" s="28">
        <f t="shared" si="385"/>
        <v>89.771247143836746</v>
      </c>
      <c r="AE652" s="28">
        <f t="shared" si="386"/>
        <v>15.060012599331799</v>
      </c>
      <c r="AF652" s="28">
        <f t="shared" si="387"/>
        <v>-90.22602044150679</v>
      </c>
      <c r="AG652" s="28">
        <f t="shared" si="410"/>
        <v>92.110410468749379</v>
      </c>
      <c r="AH652" s="28">
        <f t="shared" si="388"/>
        <v>-172.825302227951</v>
      </c>
      <c r="AI652" s="28">
        <f t="shared" si="389"/>
        <v>-89.99999986912475</v>
      </c>
      <c r="AJ652" s="28">
        <f t="shared" si="390"/>
        <v>96.833219075952982</v>
      </c>
      <c r="AK652" s="28">
        <f t="shared" si="391"/>
        <v>89.999174985315562</v>
      </c>
      <c r="AL652" s="29">
        <f t="shared" si="392"/>
        <v>-66.375645169952108</v>
      </c>
      <c r="AM652" s="28">
        <f t="shared" si="393"/>
        <v>-89.972499512628687</v>
      </c>
      <c r="AN652" s="28">
        <f t="shared" si="394"/>
        <v>-50.257317853200746</v>
      </c>
      <c r="AO652" s="28">
        <f t="shared" si="395"/>
        <v>-89.973324396437874</v>
      </c>
      <c r="AP652">
        <f t="shared" si="411"/>
        <v>23.609121289162623</v>
      </c>
      <c r="AQ652">
        <f t="shared" si="412"/>
        <v>-26.020599913279625</v>
      </c>
      <c r="AR652" s="28">
        <f t="shared" si="396"/>
        <v>-37.60878387798595</v>
      </c>
      <c r="AS652" s="30">
        <f t="shared" si="397"/>
        <v>-180.19934483794466</v>
      </c>
      <c r="AT652" s="28">
        <f t="shared" si="398"/>
        <v>49.604452063333035</v>
      </c>
      <c r="AU652" s="28">
        <f t="shared" si="399"/>
        <v>89.810372717167795</v>
      </c>
      <c r="AV652" s="29">
        <f t="shared" si="400"/>
        <v>-23.602791483479294</v>
      </c>
      <c r="AW652" s="28">
        <f t="shared" si="401"/>
        <v>-86.212964971440016</v>
      </c>
      <c r="AX652" s="31">
        <f t="shared" si="402"/>
        <v>26.001660579853741</v>
      </c>
      <c r="AY652" s="28">
        <f t="shared" si="403"/>
        <v>3.5974077457277787</v>
      </c>
      <c r="AZ652" s="8">
        <f t="shared" si="404"/>
        <v>-11.607123298132208</v>
      </c>
      <c r="BA652" s="8">
        <f t="shared" si="405"/>
        <v>-176.60193709221687</v>
      </c>
      <c r="BB652" s="8">
        <f t="shared" si="406"/>
        <v>3.3980629077831281</v>
      </c>
      <c r="BD652" s="32">
        <f t="shared" si="407"/>
        <v>-12</v>
      </c>
      <c r="BE652" s="32">
        <f t="shared" si="408"/>
        <v>-177</v>
      </c>
      <c r="BF652" s="32">
        <f t="shared" si="409"/>
        <v>3</v>
      </c>
    </row>
    <row r="653" spans="22:58" x14ac:dyDescent="0.2">
      <c r="V653" s="27">
        <v>7.4900000000000997</v>
      </c>
      <c r="W653" s="32">
        <f t="shared" si="379"/>
        <v>309029543.25143027</v>
      </c>
      <c r="X653">
        <f t="shared" si="413"/>
        <v>-2.0749887507672389</v>
      </c>
      <c r="Y653" s="28">
        <f t="shared" si="380"/>
        <v>-117.7175010856819</v>
      </c>
      <c r="Z653" s="28">
        <f t="shared" si="381"/>
        <v>-89.999925484335606</v>
      </c>
      <c r="AA653" s="28">
        <f t="shared" si="382"/>
        <v>86.877357217440263</v>
      </c>
      <c r="AB653" s="28">
        <f t="shared" si="383"/>
        <v>-89.99740429835893</v>
      </c>
      <c r="AC653" s="28">
        <f t="shared" si="384"/>
        <v>48.17514210223262</v>
      </c>
      <c r="AD653" s="28">
        <f t="shared" si="385"/>
        <v>89.77645414109891</v>
      </c>
      <c r="AE653" s="28">
        <f t="shared" si="386"/>
        <v>15.260009483223747</v>
      </c>
      <c r="AF653" s="28">
        <f t="shared" si="387"/>
        <v>-90.220875641595612</v>
      </c>
      <c r="AG653" s="28">
        <f t="shared" si="410"/>
        <v>92.110410468749379</v>
      </c>
      <c r="AH653" s="28">
        <f t="shared" si="388"/>
        <v>-173.02530222795099</v>
      </c>
      <c r="AI653" s="28">
        <f t="shared" si="389"/>
        <v>-89.999999872103842</v>
      </c>
      <c r="AJ653" s="28">
        <f t="shared" si="390"/>
        <v>97.033219075912442</v>
      </c>
      <c r="AK653" s="28">
        <f t="shared" si="391"/>
        <v>89.999193764942532</v>
      </c>
      <c r="AL653" s="29">
        <f t="shared" si="392"/>
        <v>-66.575645124921905</v>
      </c>
      <c r="AM653" s="28">
        <f t="shared" si="393"/>
        <v>-89.973125500053442</v>
      </c>
      <c r="AN653" s="28">
        <f t="shared" si="394"/>
        <v>-50.457317808211073</v>
      </c>
      <c r="AO653" s="28">
        <f t="shared" si="395"/>
        <v>-89.973931607214752</v>
      </c>
      <c r="AP653">
        <f t="shared" si="411"/>
        <v>23.609121289162623</v>
      </c>
      <c r="AQ653">
        <f t="shared" si="412"/>
        <v>-26.020599913279625</v>
      </c>
      <c r="AR653" s="28">
        <f t="shared" si="396"/>
        <v>-37.608786949104328</v>
      </c>
      <c r="AS653" s="30">
        <f t="shared" si="397"/>
        <v>-180.19480724881038</v>
      </c>
      <c r="AT653" s="28">
        <f t="shared" si="398"/>
        <v>49.804449922300478</v>
      </c>
      <c r="AU653" s="28">
        <f t="shared" si="399"/>
        <v>89.814689130655424</v>
      </c>
      <c r="AV653" s="29">
        <f t="shared" si="400"/>
        <v>-23.801938713583056</v>
      </c>
      <c r="AW653" s="28">
        <f t="shared" si="401"/>
        <v>-86.298926038366048</v>
      </c>
      <c r="AX653" s="31">
        <f t="shared" si="402"/>
        <v>26.002511208717422</v>
      </c>
      <c r="AY653" s="28">
        <f t="shared" si="403"/>
        <v>3.5157630922893759</v>
      </c>
      <c r="AZ653" s="8">
        <f t="shared" si="404"/>
        <v>-11.606275740386906</v>
      </c>
      <c r="BA653" s="8">
        <f t="shared" si="405"/>
        <v>-176.679044156521</v>
      </c>
      <c r="BB653" s="8">
        <f t="shared" si="406"/>
        <v>3.3209558434789983</v>
      </c>
      <c r="BD653" s="32">
        <f t="shared" si="407"/>
        <v>-12</v>
      </c>
      <c r="BE653" s="32">
        <f t="shared" si="408"/>
        <v>-177</v>
      </c>
      <c r="BF653" s="32">
        <f t="shared" si="409"/>
        <v>3</v>
      </c>
    </row>
    <row r="654" spans="22:58" x14ac:dyDescent="0.2">
      <c r="V654" s="27">
        <v>7.5000000000001004</v>
      </c>
      <c r="W654" s="32">
        <f t="shared" si="379"/>
        <v>316227766.01691192</v>
      </c>
      <c r="X654">
        <f t="shared" si="413"/>
        <v>-2.0749887507672389</v>
      </c>
      <c r="Y654" s="28">
        <f t="shared" si="380"/>
        <v>-117.91750108568159</v>
      </c>
      <c r="Z654" s="28">
        <f t="shared" si="381"/>
        <v>-89.999927180519208</v>
      </c>
      <c r="AA654" s="28">
        <f t="shared" si="382"/>
        <v>87.077357217039122</v>
      </c>
      <c r="AB654" s="28">
        <f t="shared" si="383"/>
        <v>-89.997463383741774</v>
      </c>
      <c r="AC654" s="28">
        <f t="shared" si="384"/>
        <v>48.375139126771323</v>
      </c>
      <c r="AD654" s="28">
        <f t="shared" si="385"/>
        <v>89.781542616201008</v>
      </c>
      <c r="AE654" s="28">
        <f t="shared" si="386"/>
        <v>15.460006507361619</v>
      </c>
      <c r="AF654" s="28">
        <f t="shared" si="387"/>
        <v>-90.21584794805996</v>
      </c>
      <c r="AG654" s="28">
        <f t="shared" si="410"/>
        <v>92.110410468749379</v>
      </c>
      <c r="AH654" s="28">
        <f t="shared" si="388"/>
        <v>-173.22530222795103</v>
      </c>
      <c r="AI654" s="28">
        <f t="shared" si="389"/>
        <v>-89.999999875015121</v>
      </c>
      <c r="AJ654" s="28">
        <f t="shared" si="390"/>
        <v>97.233219075873777</v>
      </c>
      <c r="AK654" s="28">
        <f t="shared" si="391"/>
        <v>89.999212117092995</v>
      </c>
      <c r="AL654" s="29">
        <f t="shared" si="392"/>
        <v>-66.775645081918427</v>
      </c>
      <c r="AM654" s="28">
        <f t="shared" si="393"/>
        <v>-89.973737238270957</v>
      </c>
      <c r="AN654" s="28">
        <f t="shared" si="394"/>
        <v>-50.657317765246304</v>
      </c>
      <c r="AO654" s="28">
        <f t="shared" si="395"/>
        <v>-89.974524996193082</v>
      </c>
      <c r="AP654">
        <f t="shared" si="411"/>
        <v>23.609121289162623</v>
      </c>
      <c r="AQ654">
        <f t="shared" si="412"/>
        <v>-26.020599913279625</v>
      </c>
      <c r="AR654" s="28">
        <f t="shared" si="396"/>
        <v>-37.608789882001687</v>
      </c>
      <c r="AS654" s="30">
        <f t="shared" si="397"/>
        <v>-180.19037294425306</v>
      </c>
      <c r="AT654" s="28">
        <f t="shared" si="398"/>
        <v>50.004447877629296</v>
      </c>
      <c r="AU654" s="28">
        <f t="shared" si="399"/>
        <v>89.818907292609097</v>
      </c>
      <c r="AV654" s="29">
        <f t="shared" si="400"/>
        <v>-24.001124168312032</v>
      </c>
      <c r="AW654" s="28">
        <f t="shared" si="401"/>
        <v>-86.382946517862948</v>
      </c>
      <c r="AX654" s="31">
        <f t="shared" si="402"/>
        <v>26.003323709317264</v>
      </c>
      <c r="AY654" s="28">
        <f t="shared" si="403"/>
        <v>3.4359607747461496</v>
      </c>
      <c r="AZ654" s="8">
        <f t="shared" si="404"/>
        <v>-11.605466172684423</v>
      </c>
      <c r="BA654" s="8">
        <f t="shared" si="405"/>
        <v>-176.75441216950691</v>
      </c>
      <c r="BB654" s="8">
        <f t="shared" si="406"/>
        <v>3.2455878304930934</v>
      </c>
      <c r="BD654" s="32">
        <f t="shared" si="407"/>
        <v>-12</v>
      </c>
      <c r="BE654" s="32">
        <f t="shared" si="408"/>
        <v>-177</v>
      </c>
      <c r="BF654" s="32">
        <f t="shared" si="409"/>
        <v>3</v>
      </c>
    </row>
    <row r="655" spans="22:58" x14ac:dyDescent="0.2">
      <c r="V655" s="27">
        <v>7.5100000000001002</v>
      </c>
      <c r="W655" s="32">
        <f t="shared" si="379"/>
        <v>323593656.92970389</v>
      </c>
      <c r="X655">
        <f t="shared" si="413"/>
        <v>-2.0749887507672389</v>
      </c>
      <c r="Y655" s="28">
        <f t="shared" si="380"/>
        <v>-118.11750108568127</v>
      </c>
      <c r="Z655" s="28">
        <f t="shared" si="381"/>
        <v>-89.999928838092941</v>
      </c>
      <c r="AA655" s="28">
        <f t="shared" si="382"/>
        <v>87.277357216655986</v>
      </c>
      <c r="AB655" s="28">
        <f t="shared" si="383"/>
        <v>-89.997521124177112</v>
      </c>
      <c r="AC655" s="28">
        <f t="shared" si="384"/>
        <v>48.575136285225909</v>
      </c>
      <c r="AD655" s="28">
        <f t="shared" si="385"/>
        <v>89.786515266798602</v>
      </c>
      <c r="AE655" s="28">
        <f t="shared" si="386"/>
        <v>15.660003665433393</v>
      </c>
      <c r="AF655" s="28">
        <f t="shared" si="387"/>
        <v>-90.210934695471451</v>
      </c>
      <c r="AG655" s="28">
        <f t="shared" si="410"/>
        <v>92.110410468749379</v>
      </c>
      <c r="AH655" s="28">
        <f t="shared" si="388"/>
        <v>-173.42530222795102</v>
      </c>
      <c r="AI655" s="28">
        <f t="shared" si="389"/>
        <v>-89.999999877860105</v>
      </c>
      <c r="AJ655" s="28">
        <f t="shared" si="390"/>
        <v>97.433219075836803</v>
      </c>
      <c r="AK655" s="28">
        <f t="shared" si="391"/>
        <v>89.99923005149752</v>
      </c>
      <c r="AL655" s="29">
        <f t="shared" si="392"/>
        <v>-66.975645040850395</v>
      </c>
      <c r="AM655" s="28">
        <f t="shared" si="393"/>
        <v>-89.974335051632394</v>
      </c>
      <c r="AN655" s="28">
        <f t="shared" si="394"/>
        <v>-50.857317724215235</v>
      </c>
      <c r="AO655" s="28">
        <f t="shared" si="395"/>
        <v>-89.97510487799498</v>
      </c>
      <c r="AP655">
        <f t="shared" si="411"/>
        <v>23.609121289162623</v>
      </c>
      <c r="AQ655">
        <f t="shared" si="412"/>
        <v>-26.020599913279625</v>
      </c>
      <c r="AR655" s="28">
        <f t="shared" si="396"/>
        <v>-37.608792682898844</v>
      </c>
      <c r="AS655" s="30">
        <f t="shared" si="397"/>
        <v>-180.18603957346642</v>
      </c>
      <c r="AT655" s="28">
        <f t="shared" si="398"/>
        <v>50.204445924982551</v>
      </c>
      <c r="AU655" s="28">
        <f t="shared" si="399"/>
        <v>89.82302943937114</v>
      </c>
      <c r="AV655" s="29">
        <f t="shared" si="400"/>
        <v>-24.200346140977533</v>
      </c>
      <c r="AW655" s="28">
        <f t="shared" si="401"/>
        <v>-86.465069512445794</v>
      </c>
      <c r="AX655" s="31">
        <f t="shared" si="402"/>
        <v>26.004099784005017</v>
      </c>
      <c r="AY655" s="28">
        <f t="shared" si="403"/>
        <v>3.3579599269253464</v>
      </c>
      <c r="AZ655" s="8">
        <f t="shared" si="404"/>
        <v>-11.604692898893827</v>
      </c>
      <c r="BA655" s="8">
        <f t="shared" si="405"/>
        <v>-176.82807964654108</v>
      </c>
      <c r="BB655" s="8">
        <f t="shared" si="406"/>
        <v>3.1719203534589155</v>
      </c>
      <c r="BD655" s="32">
        <f t="shared" si="407"/>
        <v>-12</v>
      </c>
      <c r="BE655" s="32">
        <f t="shared" si="408"/>
        <v>-177</v>
      </c>
      <c r="BF655" s="32">
        <f t="shared" si="409"/>
        <v>3</v>
      </c>
    </row>
    <row r="656" spans="22:58" x14ac:dyDescent="0.2">
      <c r="V656" s="27">
        <v>7.5200000000000999</v>
      </c>
      <c r="W656" s="32">
        <f t="shared" si="379"/>
        <v>331131121.48266727</v>
      </c>
      <c r="X656">
        <f t="shared" si="413"/>
        <v>-2.0749887507672389</v>
      </c>
      <c r="Y656" s="28">
        <f t="shared" si="380"/>
        <v>-118.31750108568095</v>
      </c>
      <c r="Z656" s="28">
        <f t="shared" si="381"/>
        <v>-89.999930457935719</v>
      </c>
      <c r="AA656" s="28">
        <f t="shared" si="382"/>
        <v>87.477357216290102</v>
      </c>
      <c r="AB656" s="28">
        <f t="shared" si="383"/>
        <v>-89.997577550279672</v>
      </c>
      <c r="AC656" s="28">
        <f t="shared" si="384"/>
        <v>48.775133571569349</v>
      </c>
      <c r="AD656" s="28">
        <f t="shared" si="385"/>
        <v>89.791374729157042</v>
      </c>
      <c r="AE656" s="28">
        <f t="shared" si="386"/>
        <v>15.860000951411273</v>
      </c>
      <c r="AF656" s="28">
        <f t="shared" si="387"/>
        <v>-90.206133279058349</v>
      </c>
      <c r="AG656" s="28">
        <f t="shared" si="410"/>
        <v>92.110410468749379</v>
      </c>
      <c r="AH656" s="28">
        <f t="shared" si="388"/>
        <v>-173.62530222795101</v>
      </c>
      <c r="AI656" s="28">
        <f t="shared" si="389"/>
        <v>-89.99999988064036</v>
      </c>
      <c r="AJ656" s="28">
        <f t="shared" si="390"/>
        <v>97.633219075801478</v>
      </c>
      <c r="AK656" s="28">
        <f t="shared" si="391"/>
        <v>89.999247577665159</v>
      </c>
      <c r="AL656" s="29">
        <f t="shared" si="392"/>
        <v>-67.175645001630699</v>
      </c>
      <c r="AM656" s="28">
        <f t="shared" si="393"/>
        <v>-89.974919257105753</v>
      </c>
      <c r="AN656" s="28">
        <f t="shared" si="394"/>
        <v>-51.057317685030853</v>
      </c>
      <c r="AO656" s="28">
        <f t="shared" si="395"/>
        <v>-89.975671560080954</v>
      </c>
      <c r="AP656">
        <f t="shared" si="411"/>
        <v>23.609121289162623</v>
      </c>
      <c r="AQ656">
        <f t="shared" si="412"/>
        <v>-26.020599913279625</v>
      </c>
      <c r="AR656" s="28">
        <f t="shared" si="396"/>
        <v>-37.608795357736582</v>
      </c>
      <c r="AS656" s="30">
        <f t="shared" si="397"/>
        <v>-180.18180483913932</v>
      </c>
      <c r="AT656" s="28">
        <f t="shared" si="398"/>
        <v>50.404444060218538</v>
      </c>
      <c r="AU656" s="28">
        <f t="shared" si="399"/>
        <v>89.827057756387504</v>
      </c>
      <c r="AV656" s="29">
        <f t="shared" si="400"/>
        <v>-24.399603000505778</v>
      </c>
      <c r="AW656" s="28">
        <f t="shared" si="401"/>
        <v>-86.545337214346205</v>
      </c>
      <c r="AX656" s="31">
        <f t="shared" si="402"/>
        <v>26.00484105971276</v>
      </c>
      <c r="AY656" s="28">
        <f t="shared" si="403"/>
        <v>3.2817205420412989</v>
      </c>
      <c r="AZ656" s="8">
        <f t="shared" si="404"/>
        <v>-11.603954298023822</v>
      </c>
      <c r="BA656" s="8">
        <f t="shared" si="405"/>
        <v>-176.90008429709803</v>
      </c>
      <c r="BB656" s="8">
        <f t="shared" si="406"/>
        <v>3.0999157029019671</v>
      </c>
      <c r="BD656" s="32">
        <f t="shared" si="407"/>
        <v>-12</v>
      </c>
      <c r="BE656" s="32">
        <f t="shared" si="408"/>
        <v>-177</v>
      </c>
      <c r="BF656" s="32">
        <f t="shared" si="409"/>
        <v>3</v>
      </c>
    </row>
    <row r="657" spans="22:58" x14ac:dyDescent="0.2">
      <c r="V657" s="27">
        <v>7.5300000000000997</v>
      </c>
      <c r="W657" s="32">
        <f t="shared" si="379"/>
        <v>338844156.1392805</v>
      </c>
      <c r="X657">
        <f t="shared" si="413"/>
        <v>-2.0749887507672389</v>
      </c>
      <c r="Y657" s="28">
        <f t="shared" si="380"/>
        <v>-118.51750108568066</v>
      </c>
      <c r="Z657" s="28">
        <f t="shared" si="381"/>
        <v>-89.999932040906359</v>
      </c>
      <c r="AA657" s="28">
        <f t="shared" si="382"/>
        <v>87.677357215940674</v>
      </c>
      <c r="AB657" s="28">
        <f t="shared" si="383"/>
        <v>-89.99763269196734</v>
      </c>
      <c r="AC657" s="28">
        <f t="shared" si="384"/>
        <v>48.97513098004589</v>
      </c>
      <c r="AD657" s="28">
        <f t="shared" si="385"/>
        <v>89.79612357954781</v>
      </c>
      <c r="AE657" s="28">
        <f t="shared" si="386"/>
        <v>16.059998359538668</v>
      </c>
      <c r="AF657" s="28">
        <f t="shared" si="387"/>
        <v>-90.201441153325874</v>
      </c>
      <c r="AG657" s="28">
        <f t="shared" si="410"/>
        <v>92.110410468749379</v>
      </c>
      <c r="AH657" s="28">
        <f t="shared" si="388"/>
        <v>-173.825302227951</v>
      </c>
      <c r="AI657" s="28">
        <f t="shared" si="389"/>
        <v>-89.999999883357319</v>
      </c>
      <c r="AJ657" s="28">
        <f t="shared" si="390"/>
        <v>97.833219075767772</v>
      </c>
      <c r="AK657" s="28">
        <f t="shared" si="391"/>
        <v>89.999264704888517</v>
      </c>
      <c r="AL657" s="29">
        <f t="shared" si="392"/>
        <v>-67.375644964176217</v>
      </c>
      <c r="AM657" s="28">
        <f t="shared" si="393"/>
        <v>-89.975490164444068</v>
      </c>
      <c r="AN657" s="28">
        <f t="shared" si="394"/>
        <v>-51.257317647610066</v>
      </c>
      <c r="AO657" s="28">
        <f t="shared" si="395"/>
        <v>-89.976225342912869</v>
      </c>
      <c r="AP657">
        <f t="shared" si="411"/>
        <v>23.609121289162623</v>
      </c>
      <c r="AQ657">
        <f t="shared" si="412"/>
        <v>-26.020599913279625</v>
      </c>
      <c r="AR657" s="28">
        <f t="shared" si="396"/>
        <v>-37.6087979121884</v>
      </c>
      <c r="AS657" s="30">
        <f t="shared" si="397"/>
        <v>-180.17766649623874</v>
      </c>
      <c r="AT657" s="28">
        <f t="shared" si="398"/>
        <v>50.604442279382013</v>
      </c>
      <c r="AU657" s="28">
        <f t="shared" si="399"/>
        <v>89.830994379365833</v>
      </c>
      <c r="AV657" s="29">
        <f t="shared" si="400"/>
        <v>-24.598893188139211</v>
      </c>
      <c r="AW657" s="28">
        <f t="shared" si="401"/>
        <v>-86.623790921570077</v>
      </c>
      <c r="AX657" s="31">
        <f t="shared" si="402"/>
        <v>26.005549091242802</v>
      </c>
      <c r="AY657" s="28">
        <f t="shared" si="403"/>
        <v>3.2072034577957567</v>
      </c>
      <c r="AZ657" s="8">
        <f t="shared" si="404"/>
        <v>-11.603248820945598</v>
      </c>
      <c r="BA657" s="8">
        <f t="shared" si="405"/>
        <v>-176.97046303844297</v>
      </c>
      <c r="BB657" s="8">
        <f t="shared" si="406"/>
        <v>3.029536961557028</v>
      </c>
      <c r="BD657" s="32">
        <f t="shared" si="407"/>
        <v>-12</v>
      </c>
      <c r="BE657" s="32">
        <f t="shared" si="408"/>
        <v>-177</v>
      </c>
      <c r="BF657" s="32">
        <f t="shared" si="409"/>
        <v>3</v>
      </c>
    </row>
    <row r="658" spans="22:58" x14ac:dyDescent="0.2">
      <c r="V658" s="27">
        <v>7.5400000000001004</v>
      </c>
      <c r="W658" s="32">
        <f t="shared" si="379"/>
        <v>346736850.45261264</v>
      </c>
      <c r="X658">
        <f t="shared" si="413"/>
        <v>-2.0749887507672389</v>
      </c>
      <c r="Y658" s="28">
        <f t="shared" si="380"/>
        <v>-118.7175010856804</v>
      </c>
      <c r="Z658" s="28">
        <f t="shared" si="381"/>
        <v>-89.999933587844183</v>
      </c>
      <c r="AA658" s="28">
        <f t="shared" si="382"/>
        <v>87.877357215607049</v>
      </c>
      <c r="AB658" s="28">
        <f t="shared" si="383"/>
        <v>-89.997686578476973</v>
      </c>
      <c r="AC658" s="28">
        <f t="shared" si="384"/>
        <v>49.175128505158796</v>
      </c>
      <c r="AD658" s="28">
        <f t="shared" si="385"/>
        <v>89.800764335613096</v>
      </c>
      <c r="AE658" s="28">
        <f t="shared" si="386"/>
        <v>16.259995884318215</v>
      </c>
      <c r="AF658" s="28">
        <f t="shared" si="387"/>
        <v>-90.19685583070806</v>
      </c>
      <c r="AG658" s="28">
        <f t="shared" si="410"/>
        <v>92.110410468749379</v>
      </c>
      <c r="AH658" s="28">
        <f t="shared" si="388"/>
        <v>-174.02530222795104</v>
      </c>
      <c r="AI658" s="28">
        <f t="shared" si="389"/>
        <v>-89.999999886012432</v>
      </c>
      <c r="AJ658" s="28">
        <f t="shared" si="390"/>
        <v>98.033219075735616</v>
      </c>
      <c r="AK658" s="28">
        <f t="shared" si="391"/>
        <v>89.999281442248673</v>
      </c>
      <c r="AL658" s="29">
        <f t="shared" si="392"/>
        <v>-67.575644928407485</v>
      </c>
      <c r="AM658" s="28">
        <f t="shared" si="393"/>
        <v>-89.976048076349485</v>
      </c>
      <c r="AN658" s="28">
        <f t="shared" si="394"/>
        <v>-51.457317611873535</v>
      </c>
      <c r="AO658" s="28">
        <f t="shared" si="395"/>
        <v>-89.976766520113244</v>
      </c>
      <c r="AP658">
        <f t="shared" si="411"/>
        <v>23.609121289162623</v>
      </c>
      <c r="AQ658">
        <f t="shared" si="412"/>
        <v>-26.020599913279625</v>
      </c>
      <c r="AR658" s="28">
        <f t="shared" si="396"/>
        <v>-37.608800351672322</v>
      </c>
      <c r="AS658" s="30">
        <f t="shared" si="397"/>
        <v>-180.17362235082129</v>
      </c>
      <c r="AT658" s="28">
        <f t="shared" si="398"/>
        <v>50.80444057869569</v>
      </c>
      <c r="AU658" s="28">
        <f t="shared" si="399"/>
        <v>89.834841395406968</v>
      </c>
      <c r="AV658" s="29">
        <f t="shared" si="400"/>
        <v>-24.798215214277157</v>
      </c>
      <c r="AW658" s="28">
        <f t="shared" si="401"/>
        <v>-86.700471053893949</v>
      </c>
      <c r="AX658" s="31">
        <f t="shared" si="402"/>
        <v>26.006225364418533</v>
      </c>
      <c r="AY658" s="28">
        <f t="shared" si="403"/>
        <v>3.1343703415130193</v>
      </c>
      <c r="AZ658" s="8">
        <f t="shared" si="404"/>
        <v>-11.602574987253789</v>
      </c>
      <c r="BA658" s="8">
        <f t="shared" si="405"/>
        <v>-177.03925200930826</v>
      </c>
      <c r="BB658" s="8">
        <f t="shared" si="406"/>
        <v>2.9607479906917433</v>
      </c>
      <c r="BD658" s="32">
        <f t="shared" si="407"/>
        <v>-12</v>
      </c>
      <c r="BE658" s="32">
        <f t="shared" si="408"/>
        <v>-177</v>
      </c>
      <c r="BF658" s="32">
        <f t="shared" si="409"/>
        <v>3</v>
      </c>
    </row>
    <row r="659" spans="22:58" x14ac:dyDescent="0.2">
      <c r="V659" s="27">
        <v>7.5500000000001002</v>
      </c>
      <c r="W659" s="32">
        <f t="shared" si="379"/>
        <v>354813389.23365825</v>
      </c>
      <c r="X659">
        <f t="shared" si="413"/>
        <v>-2.0749887507672389</v>
      </c>
      <c r="Y659" s="28">
        <f t="shared" si="380"/>
        <v>-118.91750108568016</v>
      </c>
      <c r="Z659" s="28">
        <f t="shared" si="381"/>
        <v>-89.999935099569427</v>
      </c>
      <c r="AA659" s="28">
        <f t="shared" si="382"/>
        <v>88.077357215288359</v>
      </c>
      <c r="AB659" s="28">
        <f t="shared" si="383"/>
        <v>-89.997739238379864</v>
      </c>
      <c r="AC659" s="28">
        <f t="shared" si="384"/>
        <v>49.375126141658612</v>
      </c>
      <c r="AD659" s="28">
        <f t="shared" si="385"/>
        <v>89.805299457699491</v>
      </c>
      <c r="AE659" s="28">
        <f t="shared" si="386"/>
        <v>16.45999352049958</v>
      </c>
      <c r="AF659" s="28">
        <f t="shared" si="387"/>
        <v>-90.192374880249801</v>
      </c>
      <c r="AG659" s="28">
        <f t="shared" si="410"/>
        <v>92.110410468749379</v>
      </c>
      <c r="AH659" s="28">
        <f t="shared" si="388"/>
        <v>-174.22530222795103</v>
      </c>
      <c r="AI659" s="28">
        <f t="shared" si="389"/>
        <v>-89.999999888607107</v>
      </c>
      <c r="AJ659" s="28">
        <f t="shared" si="390"/>
        <v>98.233219075704866</v>
      </c>
      <c r="AK659" s="28">
        <f t="shared" si="391"/>
        <v>89.999297798619978</v>
      </c>
      <c r="AL659" s="29">
        <f t="shared" si="392"/>
        <v>-67.775644894248586</v>
      </c>
      <c r="AM659" s="28">
        <f t="shared" si="393"/>
        <v>-89.97659328863385</v>
      </c>
      <c r="AN659" s="28">
        <f t="shared" si="394"/>
        <v>-51.657317577745374</v>
      </c>
      <c r="AO659" s="28">
        <f t="shared" si="395"/>
        <v>-89.97729537862098</v>
      </c>
      <c r="AP659">
        <f t="shared" si="411"/>
        <v>23.609121289162623</v>
      </c>
      <c r="AQ659">
        <f t="shared" si="412"/>
        <v>-26.020599913279625</v>
      </c>
      <c r="AR659" s="28">
        <f t="shared" si="396"/>
        <v>-37.608802681362796</v>
      </c>
      <c r="AS659" s="30">
        <f t="shared" si="397"/>
        <v>-180.16967025887078</v>
      </c>
      <c r="AT659" s="28">
        <f t="shared" si="398"/>
        <v>51.004438954552199</v>
      </c>
      <c r="AU659" s="28">
        <f t="shared" si="399"/>
        <v>89.838600844110914</v>
      </c>
      <c r="AV659" s="29">
        <f t="shared" si="400"/>
        <v>-24.997567655450435</v>
      </c>
      <c r="AW659" s="28">
        <f t="shared" si="401"/>
        <v>-86.775417168781701</v>
      </c>
      <c r="AX659" s="31">
        <f t="shared" si="402"/>
        <v>26.006871299101764</v>
      </c>
      <c r="AY659" s="28">
        <f t="shared" si="403"/>
        <v>3.0631836753292134</v>
      </c>
      <c r="AZ659" s="8">
        <f t="shared" si="404"/>
        <v>-11.601931382261032</v>
      </c>
      <c r="BA659" s="8">
        <f t="shared" si="405"/>
        <v>-177.10648658354157</v>
      </c>
      <c r="BB659" s="8">
        <f t="shared" si="406"/>
        <v>2.8935134164584326</v>
      </c>
      <c r="BD659" s="32">
        <f t="shared" si="407"/>
        <v>-12</v>
      </c>
      <c r="BE659" s="32">
        <f t="shared" si="408"/>
        <v>-177</v>
      </c>
      <c r="BF659" s="32">
        <f t="shared" si="409"/>
        <v>3</v>
      </c>
    </row>
    <row r="660" spans="22:58" x14ac:dyDescent="0.2">
      <c r="V660" s="27">
        <v>7.5600000000001</v>
      </c>
      <c r="W660" s="32">
        <f t="shared" si="379"/>
        <v>363078054.77018601</v>
      </c>
      <c r="X660">
        <f t="shared" si="413"/>
        <v>-2.0749887507672389</v>
      </c>
      <c r="Y660" s="28">
        <f t="shared" si="380"/>
        <v>-119.11750108567989</v>
      </c>
      <c r="Z660" s="28">
        <f t="shared" si="381"/>
        <v>-89.999936576883584</v>
      </c>
      <c r="AA660" s="28">
        <f t="shared" si="382"/>
        <v>88.27735721498405</v>
      </c>
      <c r="AB660" s="28">
        <f t="shared" si="383"/>
        <v>-89.997790699597047</v>
      </c>
      <c r="AC660" s="28">
        <f t="shared" si="384"/>
        <v>49.57512388453226</v>
      </c>
      <c r="AD660" s="28">
        <f t="shared" si="385"/>
        <v>89.809731350161314</v>
      </c>
      <c r="AE660" s="28">
        <f t="shared" si="386"/>
        <v>16.659991263069188</v>
      </c>
      <c r="AF660" s="28">
        <f t="shared" si="387"/>
        <v>-90.187995926319331</v>
      </c>
      <c r="AG660" s="28">
        <f t="shared" si="410"/>
        <v>92.110410468749379</v>
      </c>
      <c r="AH660" s="28">
        <f t="shared" si="388"/>
        <v>-174.42530222795102</v>
      </c>
      <c r="AI660" s="28">
        <f t="shared" si="389"/>
        <v>-89.999999891142721</v>
      </c>
      <c r="AJ660" s="28">
        <f t="shared" si="390"/>
        <v>98.43321907567551</v>
      </c>
      <c r="AK660" s="28">
        <f t="shared" si="391"/>
        <v>89.999313782674847</v>
      </c>
      <c r="AL660" s="29">
        <f t="shared" si="392"/>
        <v>-67.975644861627089</v>
      </c>
      <c r="AM660" s="28">
        <f t="shared" si="393"/>
        <v>-89.977126090375563</v>
      </c>
      <c r="AN660" s="28">
        <f t="shared" si="394"/>
        <v>-51.857317545153222</v>
      </c>
      <c r="AO660" s="28">
        <f t="shared" si="395"/>
        <v>-89.977812198843438</v>
      </c>
      <c r="AP660">
        <f t="shared" si="411"/>
        <v>23.609121289162623</v>
      </c>
      <c r="AQ660">
        <f t="shared" si="412"/>
        <v>-26.020599913279625</v>
      </c>
      <c r="AR660" s="28">
        <f t="shared" si="396"/>
        <v>-37.608804906201037</v>
      </c>
      <c r="AS660" s="30">
        <f t="shared" si="397"/>
        <v>-180.16580812516276</v>
      </c>
      <c r="AT660" s="28">
        <f t="shared" si="398"/>
        <v>51.204437403506645</v>
      </c>
      <c r="AU660" s="28">
        <f t="shared" si="399"/>
        <v>89.842274718657563</v>
      </c>
      <c r="AV660" s="29">
        <f t="shared" si="400"/>
        <v>-25.196949151424739</v>
      </c>
      <c r="AW660" s="28">
        <f t="shared" si="401"/>
        <v>-86.84866797720548</v>
      </c>
      <c r="AX660" s="31">
        <f t="shared" si="402"/>
        <v>26.007488252081906</v>
      </c>
      <c r="AY660" s="28">
        <f t="shared" si="403"/>
        <v>2.9936067414520835</v>
      </c>
      <c r="AZ660" s="8">
        <f t="shared" si="404"/>
        <v>-11.601316654119131</v>
      </c>
      <c r="BA660" s="8">
        <f t="shared" si="405"/>
        <v>-177.17220138371067</v>
      </c>
      <c r="BB660" s="8">
        <f t="shared" si="406"/>
        <v>2.8277986162893285</v>
      </c>
      <c r="BD660" s="32">
        <f t="shared" si="407"/>
        <v>-12</v>
      </c>
      <c r="BE660" s="32">
        <f t="shared" si="408"/>
        <v>-177</v>
      </c>
      <c r="BF660" s="32">
        <f t="shared" si="409"/>
        <v>3</v>
      </c>
    </row>
    <row r="661" spans="22:58" x14ac:dyDescent="0.2">
      <c r="V661" s="27">
        <v>7.5700000000000998</v>
      </c>
      <c r="W661" s="32">
        <f t="shared" si="379"/>
        <v>371535229.09725785</v>
      </c>
      <c r="X661">
        <f t="shared" si="413"/>
        <v>-2.0749887507672389</v>
      </c>
      <c r="Y661" s="28">
        <f t="shared" si="380"/>
        <v>-119.31750108567962</v>
      </c>
      <c r="Z661" s="28">
        <f t="shared" si="381"/>
        <v>-89.999938020569971</v>
      </c>
      <c r="AA661" s="28">
        <f t="shared" si="382"/>
        <v>88.477357214693399</v>
      </c>
      <c r="AB661" s="28">
        <f t="shared" si="383"/>
        <v>-89.997840989413916</v>
      </c>
      <c r="AC661" s="28">
        <f t="shared" si="384"/>
        <v>49.775121728992218</v>
      </c>
      <c r="AD661" s="28">
        <f t="shared" si="385"/>
        <v>89.81406236263436</v>
      </c>
      <c r="AE661" s="28">
        <f t="shared" si="386"/>
        <v>16.859989107238761</v>
      </c>
      <c r="AF661" s="28">
        <f t="shared" si="387"/>
        <v>-90.183716647349542</v>
      </c>
      <c r="AG661" s="28">
        <f t="shared" si="410"/>
        <v>92.110410468749379</v>
      </c>
      <c r="AH661" s="28">
        <f t="shared" si="388"/>
        <v>-174.62530222795098</v>
      </c>
      <c r="AI661" s="28">
        <f t="shared" si="389"/>
        <v>-89.999999893620611</v>
      </c>
      <c r="AJ661" s="28">
        <f t="shared" si="390"/>
        <v>98.633219075647446</v>
      </c>
      <c r="AK661" s="28">
        <f t="shared" si="391"/>
        <v>89.999329402888193</v>
      </c>
      <c r="AL661" s="29">
        <f t="shared" si="392"/>
        <v>-68.175644830473757</v>
      </c>
      <c r="AM661" s="28">
        <f t="shared" si="393"/>
        <v>-89.977646764072773</v>
      </c>
      <c r="AN661" s="28">
        <f t="shared" si="394"/>
        <v>-52.057317514027915</v>
      </c>
      <c r="AO661" s="28">
        <f t="shared" si="395"/>
        <v>-89.978317254805191</v>
      </c>
      <c r="AP661">
        <f t="shared" si="411"/>
        <v>23.609121289162623</v>
      </c>
      <c r="AQ661">
        <f t="shared" si="412"/>
        <v>-26.020599913279625</v>
      </c>
      <c r="AR661" s="28">
        <f t="shared" si="396"/>
        <v>-37.608807030906156</v>
      </c>
      <c r="AS661" s="30">
        <f t="shared" si="397"/>
        <v>-180.16203390215475</v>
      </c>
      <c r="AT661" s="28">
        <f t="shared" si="398"/>
        <v>51.404435922269087</v>
      </c>
      <c r="AU661" s="28">
        <f t="shared" si="399"/>
        <v>89.845864966862948</v>
      </c>
      <c r="AV661" s="29">
        <f t="shared" si="400"/>
        <v>-25.396358402427115</v>
      </c>
      <c r="AW661" s="28">
        <f t="shared" si="401"/>
        <v>-86.92026135935528</v>
      </c>
      <c r="AX661" s="31">
        <f t="shared" si="402"/>
        <v>26.008077519841972</v>
      </c>
      <c r="AY661" s="28">
        <f t="shared" si="403"/>
        <v>2.9256036075076679</v>
      </c>
      <c r="AZ661" s="8">
        <f t="shared" si="404"/>
        <v>-11.600729511064184</v>
      </c>
      <c r="BA661" s="8">
        <f t="shared" si="405"/>
        <v>-177.23643029464708</v>
      </c>
      <c r="BB661" s="8">
        <f t="shared" si="406"/>
        <v>2.7635697053529213</v>
      </c>
      <c r="BD661" s="32">
        <f t="shared" si="407"/>
        <v>-12</v>
      </c>
      <c r="BE661" s="32">
        <f t="shared" si="408"/>
        <v>-177</v>
      </c>
      <c r="BF661" s="32">
        <f t="shared" si="409"/>
        <v>3</v>
      </c>
    </row>
    <row r="662" spans="22:58" x14ac:dyDescent="0.2">
      <c r="V662" s="27">
        <v>7.5800000000001004</v>
      </c>
      <c r="W662" s="32">
        <f t="shared" si="379"/>
        <v>380189396.32064986</v>
      </c>
      <c r="X662">
        <f t="shared" si="413"/>
        <v>-2.0749887507672389</v>
      </c>
      <c r="Y662" s="28">
        <f t="shared" si="380"/>
        <v>-119.51750108567943</v>
      </c>
      <c r="Z662" s="28">
        <f t="shared" si="381"/>
        <v>-89.99993943139404</v>
      </c>
      <c r="AA662" s="28">
        <f t="shared" si="382"/>
        <v>88.677357214415878</v>
      </c>
      <c r="AB662" s="28">
        <f t="shared" si="383"/>
        <v>-89.997890134494796</v>
      </c>
      <c r="AC662" s="28">
        <f t="shared" si="384"/>
        <v>49.975119670466512</v>
      </c>
      <c r="AD662" s="28">
        <f t="shared" si="385"/>
        <v>89.818294791280664</v>
      </c>
      <c r="AE662" s="28">
        <f t="shared" si="386"/>
        <v>17.05998704843573</v>
      </c>
      <c r="AF662" s="28">
        <f t="shared" si="387"/>
        <v>-90.179534774608157</v>
      </c>
      <c r="AG662" s="28">
        <f t="shared" si="410"/>
        <v>92.110410468749379</v>
      </c>
      <c r="AH662" s="28">
        <f t="shared" si="388"/>
        <v>-174.82530222795103</v>
      </c>
      <c r="AI662" s="28">
        <f t="shared" si="389"/>
        <v>-89.999999896042098</v>
      </c>
      <c r="AJ662" s="28">
        <f t="shared" si="390"/>
        <v>98.83321907562069</v>
      </c>
      <c r="AK662" s="28">
        <f t="shared" si="391"/>
        <v>89.999344667542076</v>
      </c>
      <c r="AL662" s="29">
        <f t="shared" si="392"/>
        <v>-68.37564480072264</v>
      </c>
      <c r="AM662" s="28">
        <f t="shared" si="393"/>
        <v>-89.978155585793218</v>
      </c>
      <c r="AN662" s="28">
        <f t="shared" si="394"/>
        <v>-52.257317484303599</v>
      </c>
      <c r="AO662" s="28">
        <f t="shared" si="395"/>
        <v>-89.97881081429324</v>
      </c>
      <c r="AP662">
        <f t="shared" si="411"/>
        <v>23.609121289162623</v>
      </c>
      <c r="AQ662">
        <f t="shared" si="412"/>
        <v>-26.020599913279625</v>
      </c>
      <c r="AR662" s="28">
        <f t="shared" si="396"/>
        <v>-37.608809059984871</v>
      </c>
      <c r="AS662" s="30">
        <f t="shared" si="397"/>
        <v>-180.1583455889014</v>
      </c>
      <c r="AT662" s="28">
        <f t="shared" si="398"/>
        <v>51.604434507697796</v>
      </c>
      <c r="AU662" s="28">
        <f t="shared" si="399"/>
        <v>89.849373492211328</v>
      </c>
      <c r="AV662" s="29">
        <f t="shared" si="400"/>
        <v>-25.595794166491302</v>
      </c>
      <c r="AW662" s="28">
        <f t="shared" si="401"/>
        <v>-86.990234380224138</v>
      </c>
      <c r="AX662" s="31">
        <f t="shared" si="402"/>
        <v>26.008640341206494</v>
      </c>
      <c r="AY662" s="28">
        <f t="shared" si="403"/>
        <v>2.8591391119871901</v>
      </c>
      <c r="AZ662" s="8">
        <f t="shared" si="404"/>
        <v>-11.600168718778377</v>
      </c>
      <c r="BA662" s="8">
        <f t="shared" si="405"/>
        <v>-177.29920647691421</v>
      </c>
      <c r="BB662" s="8">
        <f t="shared" si="406"/>
        <v>2.7007935230857925</v>
      </c>
      <c r="BD662" s="32">
        <f t="shared" si="407"/>
        <v>-12</v>
      </c>
      <c r="BE662" s="32">
        <f t="shared" si="408"/>
        <v>-177</v>
      </c>
      <c r="BF662" s="32">
        <f t="shared" si="409"/>
        <v>3</v>
      </c>
    </row>
    <row r="663" spans="22:58" x14ac:dyDescent="0.2">
      <c r="V663" s="27">
        <v>7.5900000000001002</v>
      </c>
      <c r="W663" s="32">
        <f t="shared" si="379"/>
        <v>389045144.99437124</v>
      </c>
      <c r="X663">
        <f t="shared" si="413"/>
        <v>-2.0749887507672389</v>
      </c>
      <c r="Y663" s="28">
        <f t="shared" si="380"/>
        <v>-119.7175010856792</v>
      </c>
      <c r="Z663" s="28">
        <f t="shared" si="381"/>
        <v>-89.999940810103837</v>
      </c>
      <c r="AA663" s="28">
        <f t="shared" si="382"/>
        <v>88.87735721415082</v>
      </c>
      <c r="AB663" s="28">
        <f t="shared" si="383"/>
        <v>-89.997938160897064</v>
      </c>
      <c r="AC663" s="28">
        <f t="shared" si="384"/>
        <v>50.175117704588779</v>
      </c>
      <c r="AD663" s="28">
        <f t="shared" si="385"/>
        <v>89.822430880005072</v>
      </c>
      <c r="AE663" s="28">
        <f t="shared" si="386"/>
        <v>17.259985082293163</v>
      </c>
      <c r="AF663" s="28">
        <f t="shared" si="387"/>
        <v>-90.175448090995815</v>
      </c>
      <c r="AG663" s="28">
        <f t="shared" si="410"/>
        <v>92.110410468749379</v>
      </c>
      <c r="AH663" s="28">
        <f t="shared" si="388"/>
        <v>-175.02530222795102</v>
      </c>
      <c r="AI663" s="28">
        <f t="shared" si="389"/>
        <v>-89.999999898408461</v>
      </c>
      <c r="AJ663" s="28">
        <f t="shared" si="390"/>
        <v>99.033219075595127</v>
      </c>
      <c r="AK663" s="28">
        <f t="shared" si="391"/>
        <v>89.999359584730016</v>
      </c>
      <c r="AL663" s="29">
        <f t="shared" si="392"/>
        <v>-68.575644772310497</v>
      </c>
      <c r="AM663" s="28">
        <f t="shared" si="393"/>
        <v>-89.978652825320609</v>
      </c>
      <c r="AN663" s="28">
        <f t="shared" si="394"/>
        <v>-52.457317455917007</v>
      </c>
      <c r="AO663" s="28">
        <f t="shared" si="395"/>
        <v>-89.979293138999054</v>
      </c>
      <c r="AP663">
        <f t="shared" si="411"/>
        <v>23.609121289162623</v>
      </c>
      <c r="AQ663">
        <f t="shared" si="412"/>
        <v>-26.020599913279625</v>
      </c>
      <c r="AR663" s="28">
        <f t="shared" si="396"/>
        <v>-37.608810997740846</v>
      </c>
      <c r="AS663" s="30">
        <f t="shared" si="397"/>
        <v>-180.15474122999487</v>
      </c>
      <c r="AT663" s="28">
        <f t="shared" si="398"/>
        <v>51.804433156792236</v>
      </c>
      <c r="AU663" s="28">
        <f t="shared" si="399"/>
        <v>89.85280215486398</v>
      </c>
      <c r="AV663" s="29">
        <f t="shared" si="400"/>
        <v>-25.795255256916271</v>
      </c>
      <c r="AW663" s="28">
        <f t="shared" si="401"/>
        <v>-87.058623305056386</v>
      </c>
      <c r="AX663" s="31">
        <f t="shared" si="402"/>
        <v>26.009177899875965</v>
      </c>
      <c r="AY663" s="28">
        <f t="shared" si="403"/>
        <v>2.7941788498075937</v>
      </c>
      <c r="AZ663" s="8">
        <f t="shared" si="404"/>
        <v>-11.599633097864881</v>
      </c>
      <c r="BA663" s="8">
        <f t="shared" si="405"/>
        <v>-177.36056238018728</v>
      </c>
      <c r="BB663" s="8">
        <f t="shared" si="406"/>
        <v>2.6394376198127247</v>
      </c>
      <c r="BD663" s="32">
        <f t="shared" si="407"/>
        <v>-12</v>
      </c>
      <c r="BE663" s="32">
        <f t="shared" si="408"/>
        <v>-177</v>
      </c>
      <c r="BF663" s="32">
        <f t="shared" si="409"/>
        <v>3</v>
      </c>
    </row>
    <row r="664" spans="22:58" x14ac:dyDescent="0.2">
      <c r="V664" s="27">
        <v>7.6000000000001</v>
      </c>
      <c r="W664" s="32">
        <f t="shared" si="379"/>
        <v>398107170.55359</v>
      </c>
      <c r="X664">
        <f t="shared" si="413"/>
        <v>-2.0749887507672389</v>
      </c>
      <c r="Y664" s="28">
        <f t="shared" si="380"/>
        <v>-119.91750108567899</v>
      </c>
      <c r="Z664" s="28">
        <f t="shared" si="381"/>
        <v>-89.999942157430354</v>
      </c>
      <c r="AA664" s="28">
        <f t="shared" si="382"/>
        <v>89.077357213897699</v>
      </c>
      <c r="AB664" s="28">
        <f t="shared" si="383"/>
        <v>-89.997985094084953</v>
      </c>
      <c r="AC664" s="28">
        <f t="shared" si="384"/>
        <v>50.37511582718929</v>
      </c>
      <c r="AD664" s="28">
        <f t="shared" si="385"/>
        <v>89.826472821644032</v>
      </c>
      <c r="AE664" s="28">
        <f t="shared" si="386"/>
        <v>17.459983204640764</v>
      </c>
      <c r="AF664" s="28">
        <f t="shared" si="387"/>
        <v>-90.171454429871275</v>
      </c>
      <c r="AG664" s="28">
        <f t="shared" si="410"/>
        <v>92.110410468749379</v>
      </c>
      <c r="AH664" s="28">
        <f t="shared" si="388"/>
        <v>-175.225302227951</v>
      </c>
      <c r="AI664" s="28">
        <f t="shared" si="389"/>
        <v>-89.999999900720965</v>
      </c>
      <c r="AJ664" s="28">
        <f t="shared" si="390"/>
        <v>99.233219075570688</v>
      </c>
      <c r="AK664" s="28">
        <f t="shared" si="391"/>
        <v>89.999374162361306</v>
      </c>
      <c r="AL664" s="29">
        <f t="shared" si="392"/>
        <v>-68.775644745177118</v>
      </c>
      <c r="AM664" s="28">
        <f t="shared" si="393"/>
        <v>-89.979138746297608</v>
      </c>
      <c r="AN664" s="28">
        <f t="shared" si="394"/>
        <v>-52.657317428808057</v>
      </c>
      <c r="AO664" s="28">
        <f t="shared" si="395"/>
        <v>-89.979764484657267</v>
      </c>
      <c r="AP664">
        <f t="shared" si="411"/>
        <v>23.609121289162623</v>
      </c>
      <c r="AQ664">
        <f t="shared" si="412"/>
        <v>-26.020599913279625</v>
      </c>
      <c r="AR664" s="28">
        <f t="shared" si="396"/>
        <v>-37.608812848284295</v>
      </c>
      <c r="AS664" s="30">
        <f t="shared" si="397"/>
        <v>-180.15121891452856</v>
      </c>
      <c r="AT664" s="28">
        <f t="shared" si="398"/>
        <v>52.004431866687057</v>
      </c>
      <c r="AU664" s="28">
        <f t="shared" si="399"/>
        <v>89.856152772644933</v>
      </c>
      <c r="AV664" s="29">
        <f t="shared" si="400"/>
        <v>-25.994740539834481</v>
      </c>
      <c r="AW664" s="28">
        <f t="shared" si="401"/>
        <v>-87.125463614648183</v>
      </c>
      <c r="AX664" s="31">
        <f t="shared" si="402"/>
        <v>26.009691326852575</v>
      </c>
      <c r="AY664" s="28">
        <f t="shared" si="403"/>
        <v>2.7306891579967498</v>
      </c>
      <c r="AZ664" s="8">
        <f t="shared" si="404"/>
        <v>-11.599121521431719</v>
      </c>
      <c r="BA664" s="8">
        <f t="shared" si="405"/>
        <v>-177.42052975653181</v>
      </c>
      <c r="BB664" s="8">
        <f t="shared" si="406"/>
        <v>2.5794702434681938</v>
      </c>
      <c r="BD664" s="32">
        <f t="shared" si="407"/>
        <v>-12</v>
      </c>
      <c r="BE664" s="32">
        <f t="shared" si="408"/>
        <v>-177</v>
      </c>
      <c r="BF664" s="32">
        <f t="shared" si="409"/>
        <v>3</v>
      </c>
    </row>
    <row r="665" spans="22:58" x14ac:dyDescent="0.2">
      <c r="V665" s="27">
        <v>7.6100000000000998</v>
      </c>
      <c r="W665" s="32">
        <f t="shared" si="379"/>
        <v>407380277.80420756</v>
      </c>
      <c r="X665">
        <f t="shared" si="413"/>
        <v>-2.0749887507672389</v>
      </c>
      <c r="Y665" s="28">
        <f t="shared" si="380"/>
        <v>-120.1175010856788</v>
      </c>
      <c r="Z665" s="28">
        <f t="shared" si="381"/>
        <v>-89.999943474087999</v>
      </c>
      <c r="AA665" s="28">
        <f t="shared" si="382"/>
        <v>89.277357213655961</v>
      </c>
      <c r="AB665" s="28">
        <f t="shared" si="383"/>
        <v>-89.998030958943048</v>
      </c>
      <c r="AC665" s="28">
        <f t="shared" si="384"/>
        <v>50.575114034285946</v>
      </c>
      <c r="AD665" s="28">
        <f t="shared" si="385"/>
        <v>89.830422759127487</v>
      </c>
      <c r="AE665" s="28">
        <f t="shared" si="386"/>
        <v>17.659981411495878</v>
      </c>
      <c r="AF665" s="28">
        <f t="shared" si="387"/>
        <v>-90.167551673903574</v>
      </c>
      <c r="AG665" s="28">
        <f t="shared" si="410"/>
        <v>92.110410468749379</v>
      </c>
      <c r="AH665" s="28">
        <f t="shared" si="388"/>
        <v>-175.42530222795102</v>
      </c>
      <c r="AI665" s="28">
        <f t="shared" si="389"/>
        <v>-89.999999902980846</v>
      </c>
      <c r="AJ665" s="28">
        <f t="shared" si="390"/>
        <v>99.433219075547385</v>
      </c>
      <c r="AK665" s="28">
        <f t="shared" si="391"/>
        <v>89.999388408165188</v>
      </c>
      <c r="AL665" s="29">
        <f t="shared" si="392"/>
        <v>-68.975644719264949</v>
      </c>
      <c r="AM665" s="28">
        <f t="shared" si="393"/>
        <v>-89.979613606365675</v>
      </c>
      <c r="AN665" s="28">
        <f t="shared" si="394"/>
        <v>-52.857317402919207</v>
      </c>
      <c r="AO665" s="28">
        <f t="shared" si="395"/>
        <v>-89.980225101181333</v>
      </c>
      <c r="AP665">
        <f t="shared" si="411"/>
        <v>23.609121289162623</v>
      </c>
      <c r="AQ665">
        <f t="shared" si="412"/>
        <v>-26.020599913279625</v>
      </c>
      <c r="AR665" s="28">
        <f t="shared" si="396"/>
        <v>-37.608814615540332</v>
      </c>
      <c r="AS665" s="30">
        <f t="shared" si="397"/>
        <v>-180.14777677508491</v>
      </c>
      <c r="AT665" s="28">
        <f t="shared" si="398"/>
        <v>52.204430634645803</v>
      </c>
      <c r="AU665" s="28">
        <f t="shared" si="399"/>
        <v>89.859427122004377</v>
      </c>
      <c r="AV665" s="29">
        <f t="shared" si="400"/>
        <v>-26.194248931884303</v>
      </c>
      <c r="AW665" s="28">
        <f t="shared" si="401"/>
        <v>-87.190790020490411</v>
      </c>
      <c r="AX665" s="31">
        <f t="shared" si="402"/>
        <v>26.0101817027615</v>
      </c>
      <c r="AY665" s="28">
        <f t="shared" si="403"/>
        <v>2.6686371015139656</v>
      </c>
      <c r="AZ665" s="8">
        <f t="shared" si="404"/>
        <v>-11.598632912778832</v>
      </c>
      <c r="BA665" s="8">
        <f t="shared" si="405"/>
        <v>-177.47913967357096</v>
      </c>
      <c r="BB665" s="8">
        <f t="shared" si="406"/>
        <v>2.5208603264290446</v>
      </c>
      <c r="BD665" s="32">
        <f t="shared" si="407"/>
        <v>-12</v>
      </c>
      <c r="BE665" s="32">
        <f t="shared" si="408"/>
        <v>-177</v>
      </c>
      <c r="BF665" s="32">
        <f t="shared" si="409"/>
        <v>3</v>
      </c>
    </row>
    <row r="666" spans="22:58" x14ac:dyDescent="0.2">
      <c r="V666" s="27">
        <v>7.6200000000000996</v>
      </c>
      <c r="W666" s="32">
        <f t="shared" si="379"/>
        <v>416869383.47043097</v>
      </c>
      <c r="X666">
        <f t="shared" si="413"/>
        <v>-2.0749887507672389</v>
      </c>
      <c r="Y666" s="28">
        <f t="shared" si="380"/>
        <v>-120.31750108567857</v>
      </c>
      <c r="Z666" s="28">
        <f t="shared" si="381"/>
        <v>-89.999944760774852</v>
      </c>
      <c r="AA666" s="28">
        <f t="shared" si="382"/>
        <v>89.47735721342508</v>
      </c>
      <c r="AB666" s="28">
        <f t="shared" si="383"/>
        <v>-89.998075779789531</v>
      </c>
      <c r="AC666" s="28">
        <f t="shared" si="384"/>
        <v>50.775112322075813</v>
      </c>
      <c r="AD666" s="28">
        <f t="shared" si="385"/>
        <v>89.83428278661431</v>
      </c>
      <c r="AE666" s="28">
        <f t="shared" si="386"/>
        <v>17.859979699055089</v>
      </c>
      <c r="AF666" s="28">
        <f t="shared" si="387"/>
        <v>-90.163737753950059</v>
      </c>
      <c r="AG666" s="28">
        <f t="shared" si="410"/>
        <v>92.110410468749379</v>
      </c>
      <c r="AH666" s="28">
        <f t="shared" si="388"/>
        <v>-175.62530222795101</v>
      </c>
      <c r="AI666" s="28">
        <f t="shared" si="389"/>
        <v>-89.99999990518927</v>
      </c>
      <c r="AJ666" s="28">
        <f t="shared" si="390"/>
        <v>99.633219075525062</v>
      </c>
      <c r="AK666" s="28">
        <f t="shared" si="391"/>
        <v>89.999402329694988</v>
      </c>
      <c r="AL666" s="29">
        <f t="shared" si="392"/>
        <v>-69.175644694518979</v>
      </c>
      <c r="AM666" s="28">
        <f t="shared" si="393"/>
        <v>-89.980077657301649</v>
      </c>
      <c r="AN666" s="28">
        <f t="shared" si="394"/>
        <v>-53.057317378195549</v>
      </c>
      <c r="AO666" s="28">
        <f t="shared" si="395"/>
        <v>-89.980675232795932</v>
      </c>
      <c r="AP666">
        <f t="shared" si="411"/>
        <v>23.609121289162623</v>
      </c>
      <c r="AQ666">
        <f t="shared" si="412"/>
        <v>-26.020599913279625</v>
      </c>
      <c r="AR666" s="28">
        <f t="shared" si="396"/>
        <v>-37.608816303257463</v>
      </c>
      <c r="AS666" s="30">
        <f t="shared" si="397"/>
        <v>-180.14441298674598</v>
      </c>
      <c r="AT666" s="28">
        <f t="shared" si="398"/>
        <v>52.404429458055191</v>
      </c>
      <c r="AU666" s="28">
        <f t="shared" si="399"/>
        <v>89.862626938960076</v>
      </c>
      <c r="AV666" s="29">
        <f t="shared" si="400"/>
        <v>-26.393779397982954</v>
      </c>
      <c r="AW666" s="28">
        <f t="shared" si="401"/>
        <v>-87.254636479744946</v>
      </c>
      <c r="AX666" s="31">
        <f t="shared" si="402"/>
        <v>26.010650060072237</v>
      </c>
      <c r="AY666" s="28">
        <f t="shared" si="403"/>
        <v>2.6079904592151308</v>
      </c>
      <c r="AZ666" s="8">
        <f t="shared" si="404"/>
        <v>-11.598166243185226</v>
      </c>
      <c r="BA666" s="8">
        <f t="shared" si="405"/>
        <v>-177.53642252753085</v>
      </c>
      <c r="BB666" s="8">
        <f t="shared" si="406"/>
        <v>2.4635774724691544</v>
      </c>
      <c r="BD666" s="32">
        <f t="shared" si="407"/>
        <v>-12</v>
      </c>
      <c r="BE666" s="32">
        <f t="shared" si="408"/>
        <v>-178</v>
      </c>
      <c r="BF666" s="32">
        <f t="shared" si="409"/>
        <v>2</v>
      </c>
    </row>
    <row r="667" spans="22:58" x14ac:dyDescent="0.2">
      <c r="V667" s="27">
        <v>7.6300000000001003</v>
      </c>
      <c r="W667" s="32">
        <f t="shared" si="379"/>
        <v>426579518.80169189</v>
      </c>
      <c r="X667">
        <f t="shared" si="413"/>
        <v>-2.0749887507672389</v>
      </c>
      <c r="Y667" s="28">
        <f t="shared" si="380"/>
        <v>-120.51750108567843</v>
      </c>
      <c r="Z667" s="28">
        <f t="shared" si="381"/>
        <v>-89.999946018173119</v>
      </c>
      <c r="AA667" s="28">
        <f t="shared" si="382"/>
        <v>89.677357213204644</v>
      </c>
      <c r="AB667" s="28">
        <f t="shared" si="383"/>
        <v>-89.998119580388973</v>
      </c>
      <c r="AC667" s="28">
        <f t="shared" si="384"/>
        <v>50.975110686927266</v>
      </c>
      <c r="AD667" s="28">
        <f t="shared" si="385"/>
        <v>89.838054950601929</v>
      </c>
      <c r="AE667" s="28">
        <f t="shared" si="386"/>
        <v>18.059978063686245</v>
      </c>
      <c r="AF667" s="28">
        <f t="shared" si="387"/>
        <v>-90.160010647960178</v>
      </c>
      <c r="AG667" s="28">
        <f t="shared" si="410"/>
        <v>92.110410468749379</v>
      </c>
      <c r="AH667" s="28">
        <f t="shared" si="388"/>
        <v>-175.82530222795103</v>
      </c>
      <c r="AI667" s="28">
        <f t="shared" si="389"/>
        <v>-89.99999990734743</v>
      </c>
      <c r="AJ667" s="28">
        <f t="shared" si="390"/>
        <v>99.833219075503834</v>
      </c>
      <c r="AK667" s="28">
        <f t="shared" si="391"/>
        <v>89.999415934332092</v>
      </c>
      <c r="AL667" s="29">
        <f t="shared" si="392"/>
        <v>-69.375644670886814</v>
      </c>
      <c r="AM667" s="28">
        <f t="shared" si="393"/>
        <v>-89.980531145151218</v>
      </c>
      <c r="AN667" s="28">
        <f t="shared" si="394"/>
        <v>-53.257317354584629</v>
      </c>
      <c r="AO667" s="28">
        <f t="shared" si="395"/>
        <v>-89.981115118166556</v>
      </c>
      <c r="AP667">
        <f t="shared" si="411"/>
        <v>23.609121289162623</v>
      </c>
      <c r="AQ667">
        <f t="shared" si="412"/>
        <v>-26.020599913279625</v>
      </c>
      <c r="AR667" s="28">
        <f t="shared" si="396"/>
        <v>-37.608817915015386</v>
      </c>
      <c r="AS667" s="30">
        <f t="shared" si="397"/>
        <v>-180.14112576612672</v>
      </c>
      <c r="AT667" s="28">
        <f t="shared" si="398"/>
        <v>52.604428334419644</v>
      </c>
      <c r="AU667" s="28">
        <f t="shared" si="399"/>
        <v>89.865753920017468</v>
      </c>
      <c r="AV667" s="29">
        <f t="shared" si="400"/>
        <v>-26.59333094919576</v>
      </c>
      <c r="AW667" s="28">
        <f t="shared" si="401"/>
        <v>-87.317036210046965</v>
      </c>
      <c r="AX667" s="31">
        <f t="shared" si="402"/>
        <v>26.011097385223884</v>
      </c>
      <c r="AY667" s="28">
        <f t="shared" si="403"/>
        <v>2.5487177099705036</v>
      </c>
      <c r="AZ667" s="8">
        <f t="shared" si="404"/>
        <v>-11.597720529791502</v>
      </c>
      <c r="BA667" s="8">
        <f t="shared" si="405"/>
        <v>-177.59240805615622</v>
      </c>
      <c r="BB667" s="8">
        <f t="shared" si="406"/>
        <v>2.4075919438437836</v>
      </c>
      <c r="BD667" s="32">
        <f t="shared" si="407"/>
        <v>-12</v>
      </c>
      <c r="BE667" s="32">
        <f t="shared" si="408"/>
        <v>-178</v>
      </c>
      <c r="BF667" s="32">
        <f t="shared" si="409"/>
        <v>2</v>
      </c>
    </row>
    <row r="668" spans="22:58" x14ac:dyDescent="0.2">
      <c r="V668" s="27">
        <v>7.6400000000001</v>
      </c>
      <c r="W668" s="32">
        <f t="shared" si="379"/>
        <v>436515832.24026746</v>
      </c>
      <c r="X668">
        <f t="shared" si="413"/>
        <v>-2.0749887507672389</v>
      </c>
      <c r="Y668" s="28">
        <f t="shared" si="380"/>
        <v>-120.71750108567825</v>
      </c>
      <c r="Z668" s="28">
        <f t="shared" si="381"/>
        <v>-89.999947246949517</v>
      </c>
      <c r="AA668" s="28">
        <f t="shared" si="382"/>
        <v>89.877357212994099</v>
      </c>
      <c r="AB668" s="28">
        <f t="shared" si="383"/>
        <v>-89.998162383965067</v>
      </c>
      <c r="AC668" s="28">
        <f t="shared" si="384"/>
        <v>51.175109125371918</v>
      </c>
      <c r="AD668" s="28">
        <f t="shared" si="385"/>
        <v>89.841741251010745</v>
      </c>
      <c r="AE668" s="28">
        <f t="shared" si="386"/>
        <v>18.259976501920534</v>
      </c>
      <c r="AF668" s="28">
        <f t="shared" si="387"/>
        <v>-90.156368379903853</v>
      </c>
      <c r="AG668" s="28">
        <f t="shared" si="410"/>
        <v>92.110410468749379</v>
      </c>
      <c r="AH668" s="28">
        <f t="shared" si="388"/>
        <v>-176.02530222795104</v>
      </c>
      <c r="AI668" s="28">
        <f t="shared" si="389"/>
        <v>-89.999999909456449</v>
      </c>
      <c r="AJ668" s="28">
        <f t="shared" si="390"/>
        <v>100.03321907548353</v>
      </c>
      <c r="AK668" s="28">
        <f t="shared" si="391"/>
        <v>89.999429229289831</v>
      </c>
      <c r="AL668" s="29">
        <f t="shared" si="392"/>
        <v>-69.575644648318246</v>
      </c>
      <c r="AM668" s="28">
        <f t="shared" si="393"/>
        <v>-89.980974310359429</v>
      </c>
      <c r="AN668" s="28">
        <f t="shared" si="394"/>
        <v>-53.457317332036382</v>
      </c>
      <c r="AO668" s="28">
        <f t="shared" si="395"/>
        <v>-89.981544990526046</v>
      </c>
      <c r="AP668">
        <f t="shared" si="411"/>
        <v>23.609121289162623</v>
      </c>
      <c r="AQ668">
        <f t="shared" si="412"/>
        <v>-26.020599913279625</v>
      </c>
      <c r="AR668" s="28">
        <f t="shared" si="396"/>
        <v>-37.608819454232851</v>
      </c>
      <c r="AS668" s="30">
        <f t="shared" si="397"/>
        <v>-180.13791337042989</v>
      </c>
      <c r="AT668" s="28">
        <f t="shared" si="398"/>
        <v>52.804427261355727</v>
      </c>
      <c r="AU668" s="28">
        <f t="shared" si="399"/>
        <v>89.868809723068736</v>
      </c>
      <c r="AV668" s="29">
        <f t="shared" si="400"/>
        <v>-26.792902640697282</v>
      </c>
      <c r="AW668" s="28">
        <f t="shared" si="401"/>
        <v>-87.378021704125729</v>
      </c>
      <c r="AX668" s="31">
        <f t="shared" si="402"/>
        <v>26.011524620658445</v>
      </c>
      <c r="AY668" s="28">
        <f t="shared" si="403"/>
        <v>2.4907880189430074</v>
      </c>
      <c r="AZ668" s="8">
        <f t="shared" si="404"/>
        <v>-11.597294833574406</v>
      </c>
      <c r="BA668" s="8">
        <f t="shared" si="405"/>
        <v>-177.64712535148686</v>
      </c>
      <c r="BB668" s="8">
        <f t="shared" si="406"/>
        <v>2.3528746485131364</v>
      </c>
      <c r="BD668" s="32">
        <f t="shared" si="407"/>
        <v>-12</v>
      </c>
      <c r="BE668" s="32">
        <f t="shared" si="408"/>
        <v>-178</v>
      </c>
      <c r="BF668" s="32">
        <f t="shared" si="409"/>
        <v>2</v>
      </c>
    </row>
    <row r="669" spans="22:58" x14ac:dyDescent="0.2">
      <c r="V669" s="27">
        <v>7.6500000000000998</v>
      </c>
      <c r="W669" s="32">
        <f t="shared" si="379"/>
        <v>446683592.15106696</v>
      </c>
      <c r="X669">
        <f t="shared" si="413"/>
        <v>-2.0749887507672389</v>
      </c>
      <c r="Y669" s="28">
        <f t="shared" si="380"/>
        <v>-120.91750108567808</v>
      </c>
      <c r="Z669" s="28">
        <f t="shared" si="381"/>
        <v>-89.999948447755543</v>
      </c>
      <c r="AA669" s="28">
        <f t="shared" si="382"/>
        <v>90.077357212793046</v>
      </c>
      <c r="AB669" s="28">
        <f t="shared" si="383"/>
        <v>-89.998204213212802</v>
      </c>
      <c r="AC669" s="28">
        <f t="shared" si="384"/>
        <v>51.375107634097617</v>
      </c>
      <c r="AD669" s="28">
        <f t="shared" si="385"/>
        <v>89.84534364224389</v>
      </c>
      <c r="AE669" s="28">
        <f t="shared" si="386"/>
        <v>18.459975010445348</v>
      </c>
      <c r="AF669" s="28">
        <f t="shared" si="387"/>
        <v>-90.152809018724454</v>
      </c>
      <c r="AG669" s="28">
        <f t="shared" si="410"/>
        <v>92.110410468749379</v>
      </c>
      <c r="AH669" s="28">
        <f t="shared" si="388"/>
        <v>-176.22530222795103</v>
      </c>
      <c r="AI669" s="28">
        <f t="shared" si="389"/>
        <v>-89.999999911517477</v>
      </c>
      <c r="AJ669" s="28">
        <f t="shared" si="390"/>
        <v>100.23321907546412</v>
      </c>
      <c r="AK669" s="28">
        <f t="shared" si="391"/>
        <v>89.999442221617386</v>
      </c>
      <c r="AL669" s="29">
        <f t="shared" si="392"/>
        <v>-69.775644626765441</v>
      </c>
      <c r="AM669" s="28">
        <f t="shared" si="393"/>
        <v>-89.98140738789813</v>
      </c>
      <c r="AN669" s="28">
        <f t="shared" si="394"/>
        <v>-53.657317310502975</v>
      </c>
      <c r="AO669" s="28">
        <f t="shared" si="395"/>
        <v>-89.981965077798222</v>
      </c>
      <c r="AP669">
        <f t="shared" si="411"/>
        <v>23.609121289162623</v>
      </c>
      <c r="AQ669">
        <f t="shared" si="412"/>
        <v>-26.020599913279625</v>
      </c>
      <c r="AR669" s="28">
        <f t="shared" si="396"/>
        <v>-37.60882092417463</v>
      </c>
      <c r="AS669" s="30">
        <f t="shared" si="397"/>
        <v>-180.13477409652268</v>
      </c>
      <c r="AT669" s="28">
        <f t="shared" si="398"/>
        <v>53.004426236587392</v>
      </c>
      <c r="AU669" s="28">
        <f t="shared" si="399"/>
        <v>89.871795968271527</v>
      </c>
      <c r="AV669" s="29">
        <f t="shared" si="400"/>
        <v>-26.992493569821349</v>
      </c>
      <c r="AW669" s="28">
        <f t="shared" si="401"/>
        <v>-87.437624744238633</v>
      </c>
      <c r="AX669" s="31">
        <f t="shared" si="402"/>
        <v>26.011932666766043</v>
      </c>
      <c r="AY669" s="28">
        <f t="shared" si="403"/>
        <v>2.4341712240328945</v>
      </c>
      <c r="AZ669" s="8">
        <f t="shared" si="404"/>
        <v>-11.596888257408587</v>
      </c>
      <c r="BA669" s="8">
        <f t="shared" si="405"/>
        <v>-177.70060287248978</v>
      </c>
      <c r="BB669" s="8">
        <f t="shared" si="406"/>
        <v>2.2993971275102183</v>
      </c>
      <c r="BD669" s="32">
        <f t="shared" si="407"/>
        <v>-12</v>
      </c>
      <c r="BE669" s="32">
        <f t="shared" si="408"/>
        <v>-178</v>
      </c>
      <c r="BF669" s="32">
        <f t="shared" si="409"/>
        <v>2</v>
      </c>
    </row>
    <row r="670" spans="22:58" x14ac:dyDescent="0.2">
      <c r="V670" s="27">
        <v>7.6600000000000996</v>
      </c>
      <c r="W670" s="32">
        <f t="shared" si="379"/>
        <v>457088189.61498129</v>
      </c>
      <c r="X670">
        <f t="shared" si="413"/>
        <v>-2.0749887507672389</v>
      </c>
      <c r="Y670" s="28">
        <f t="shared" si="380"/>
        <v>-121.11750108567792</v>
      </c>
      <c r="Z670" s="28">
        <f t="shared" si="381"/>
        <v>-89.999949621227898</v>
      </c>
      <c r="AA670" s="28">
        <f t="shared" si="382"/>
        <v>90.277357212601032</v>
      </c>
      <c r="AB670" s="28">
        <f t="shared" si="383"/>
        <v>-89.998245090310618</v>
      </c>
      <c r="AC670" s="28">
        <f t="shared" si="384"/>
        <v>51.575106209941239</v>
      </c>
      <c r="AD670" s="28">
        <f t="shared" si="385"/>
        <v>89.848864034222885</v>
      </c>
      <c r="AE670" s="28">
        <f t="shared" si="386"/>
        <v>18.659973586097124</v>
      </c>
      <c r="AF670" s="28">
        <f t="shared" si="387"/>
        <v>-90.149330677315646</v>
      </c>
      <c r="AG670" s="28">
        <f t="shared" si="410"/>
        <v>92.110410468749379</v>
      </c>
      <c r="AH670" s="28">
        <f t="shared" si="388"/>
        <v>-176.42530222795102</v>
      </c>
      <c r="AI670" s="28">
        <f t="shared" si="389"/>
        <v>-89.999999913531582</v>
      </c>
      <c r="AJ670" s="28">
        <f t="shared" si="390"/>
        <v>100.43321907544559</v>
      </c>
      <c r="AK670" s="28">
        <f t="shared" si="391"/>
        <v>89.999454918203469</v>
      </c>
      <c r="AL670" s="29">
        <f t="shared" si="392"/>
        <v>-69.975644606182669</v>
      </c>
      <c r="AM670" s="28">
        <f t="shared" si="393"/>
        <v>-89.981830607390549</v>
      </c>
      <c r="AN670" s="28">
        <f t="shared" si="394"/>
        <v>-53.85731728993872</v>
      </c>
      <c r="AO670" s="28">
        <f t="shared" si="395"/>
        <v>-89.982375602718662</v>
      </c>
      <c r="AP670">
        <f t="shared" si="411"/>
        <v>23.609121289162623</v>
      </c>
      <c r="AQ670">
        <f t="shared" si="412"/>
        <v>-26.020599913279625</v>
      </c>
      <c r="AR670" s="28">
        <f t="shared" si="396"/>
        <v>-37.608822327958599</v>
      </c>
      <c r="AS670" s="30">
        <f t="shared" si="397"/>
        <v>-180.13170628003431</v>
      </c>
      <c r="AT670" s="28">
        <f t="shared" si="398"/>
        <v>53.204425257941004</v>
      </c>
      <c r="AU670" s="28">
        <f t="shared" si="399"/>
        <v>89.874714238907615</v>
      </c>
      <c r="AV670" s="29">
        <f t="shared" si="400"/>
        <v>-27.192102874195427</v>
      </c>
      <c r="AW670" s="28">
        <f t="shared" si="401"/>
        <v>-87.495876416412528</v>
      </c>
      <c r="AX670" s="31">
        <f t="shared" si="402"/>
        <v>26.012322383745577</v>
      </c>
      <c r="AY670" s="28">
        <f t="shared" si="403"/>
        <v>2.3788378224950861</v>
      </c>
      <c r="AZ670" s="8">
        <f t="shared" si="404"/>
        <v>-11.596499944213022</v>
      </c>
      <c r="BA670" s="8">
        <f t="shared" si="405"/>
        <v>-177.75286845753922</v>
      </c>
      <c r="BB670" s="8">
        <f t="shared" si="406"/>
        <v>2.2471315424607781</v>
      </c>
      <c r="BD670" s="32">
        <f t="shared" si="407"/>
        <v>-12</v>
      </c>
      <c r="BE670" s="32">
        <f t="shared" si="408"/>
        <v>-178</v>
      </c>
      <c r="BF670" s="32">
        <f t="shared" si="409"/>
        <v>2</v>
      </c>
    </row>
    <row r="671" spans="22:58" x14ac:dyDescent="0.2">
      <c r="V671" s="27">
        <v>7.6700000000001003</v>
      </c>
      <c r="W671" s="32">
        <f t="shared" si="379"/>
        <v>467735141.28730685</v>
      </c>
      <c r="X671">
        <f t="shared" si="413"/>
        <v>-2.0749887507672389</v>
      </c>
      <c r="Y671" s="28">
        <f t="shared" si="380"/>
        <v>-121.31750108567778</v>
      </c>
      <c r="Z671" s="28">
        <f t="shared" si="381"/>
        <v>-89.999950767988764</v>
      </c>
      <c r="AA671" s="28">
        <f t="shared" si="382"/>
        <v>90.477357212417658</v>
      </c>
      <c r="AB671" s="28">
        <f t="shared" si="383"/>
        <v>-89.998285036932103</v>
      </c>
      <c r="AC671" s="28">
        <f t="shared" si="384"/>
        <v>51.775104849882027</v>
      </c>
      <c r="AD671" s="28">
        <f t="shared" si="385"/>
        <v>89.852304293399769</v>
      </c>
      <c r="AE671" s="28">
        <f t="shared" si="386"/>
        <v>18.859972225854676</v>
      </c>
      <c r="AF671" s="28">
        <f t="shared" si="387"/>
        <v>-90.145931511521084</v>
      </c>
      <c r="AG671" s="28">
        <f t="shared" si="410"/>
        <v>92.110410468749379</v>
      </c>
      <c r="AH671" s="28">
        <f t="shared" si="388"/>
        <v>-176.62530222795101</v>
      </c>
      <c r="AI671" s="28">
        <f t="shared" si="389"/>
        <v>-89.999999915499856</v>
      </c>
      <c r="AJ671" s="28">
        <f t="shared" si="390"/>
        <v>100.63321907542789</v>
      </c>
      <c r="AK671" s="28">
        <f t="shared" si="391"/>
        <v>89.99946732577996</v>
      </c>
      <c r="AL671" s="29">
        <f t="shared" si="392"/>
        <v>-70.175644586526275</v>
      </c>
      <c r="AM671" s="28">
        <f t="shared" si="393"/>
        <v>-89.982244193233086</v>
      </c>
      <c r="AN671" s="28">
        <f t="shared" si="394"/>
        <v>-54.057317270300018</v>
      </c>
      <c r="AO671" s="28">
        <f t="shared" si="395"/>
        <v>-89.982776782952982</v>
      </c>
      <c r="AP671">
        <f t="shared" si="411"/>
        <v>23.609121289162623</v>
      </c>
      <c r="AQ671">
        <f t="shared" si="412"/>
        <v>-26.020599913279625</v>
      </c>
      <c r="AR671" s="28">
        <f t="shared" si="396"/>
        <v>-37.608823668562344</v>
      </c>
      <c r="AS671" s="30">
        <f t="shared" si="397"/>
        <v>-180.12870829447405</v>
      </c>
      <c r="AT671" s="28">
        <f t="shared" si="398"/>
        <v>53.404424323340756</v>
      </c>
      <c r="AU671" s="28">
        <f t="shared" si="399"/>
        <v>89.87756608222216</v>
      </c>
      <c r="AV671" s="29">
        <f t="shared" si="400"/>
        <v>-27.391729729956293</v>
      </c>
      <c r="AW671" s="28">
        <f t="shared" si="401"/>
        <v>-87.552807124488268</v>
      </c>
      <c r="AX671" s="31">
        <f t="shared" si="402"/>
        <v>26.012694593384463</v>
      </c>
      <c r="AY671" s="28">
        <f t="shared" si="403"/>
        <v>2.3247589577338914</v>
      </c>
      <c r="AZ671" s="8">
        <f t="shared" si="404"/>
        <v>-11.596129075177881</v>
      </c>
      <c r="BA671" s="8">
        <f t="shared" si="405"/>
        <v>-177.80394933674017</v>
      </c>
      <c r="BB671" s="8">
        <f t="shared" si="406"/>
        <v>2.1960506632598253</v>
      </c>
      <c r="BD671" s="32">
        <f t="shared" si="407"/>
        <v>-12</v>
      </c>
      <c r="BE671" s="32">
        <f t="shared" si="408"/>
        <v>-178</v>
      </c>
      <c r="BF671" s="32">
        <f t="shared" si="409"/>
        <v>2</v>
      </c>
    </row>
    <row r="672" spans="22:58" x14ac:dyDescent="0.2">
      <c r="V672" s="27">
        <v>7.6800000000001001</v>
      </c>
      <c r="W672" s="32">
        <f t="shared" si="379"/>
        <v>478630092.3227495</v>
      </c>
      <c r="X672">
        <f t="shared" si="413"/>
        <v>-2.0749887507672389</v>
      </c>
      <c r="Y672" s="28">
        <f t="shared" si="380"/>
        <v>-121.51750108567762</v>
      </c>
      <c r="Z672" s="28">
        <f t="shared" si="381"/>
        <v>-89.999951888646152</v>
      </c>
      <c r="AA672" s="28">
        <f t="shared" si="382"/>
        <v>90.677357212242541</v>
      </c>
      <c r="AB672" s="28">
        <f t="shared" si="383"/>
        <v>-89.998324074257468</v>
      </c>
      <c r="AC672" s="28">
        <f t="shared" si="384"/>
        <v>51.975103551035161</v>
      </c>
      <c r="AD672" s="28">
        <f t="shared" si="385"/>
        <v>89.855666243746214</v>
      </c>
      <c r="AE672" s="28">
        <f t="shared" si="386"/>
        <v>19.059970926832847</v>
      </c>
      <c r="AF672" s="28">
        <f t="shared" si="387"/>
        <v>-90.142609719157406</v>
      </c>
      <c r="AG672" s="28">
        <f t="shared" si="410"/>
        <v>92.110410468749379</v>
      </c>
      <c r="AH672" s="28">
        <f t="shared" si="388"/>
        <v>-176.825302227951</v>
      </c>
      <c r="AI672" s="28">
        <f t="shared" si="389"/>
        <v>-89.99999991742331</v>
      </c>
      <c r="AJ672" s="28">
        <f t="shared" si="390"/>
        <v>100.83321907541102</v>
      </c>
      <c r="AK672" s="28">
        <f t="shared" si="391"/>
        <v>89.999479450925534</v>
      </c>
      <c r="AL672" s="29">
        <f t="shared" si="392"/>
        <v>-70.375644567754549</v>
      </c>
      <c r="AM672" s="28">
        <f t="shared" si="393"/>
        <v>-89.982648364714279</v>
      </c>
      <c r="AN672" s="28">
        <f t="shared" si="394"/>
        <v>-54.257317251545146</v>
      </c>
      <c r="AO672" s="28">
        <f t="shared" si="395"/>
        <v>-89.983168831212055</v>
      </c>
      <c r="AP672">
        <f t="shared" si="411"/>
        <v>23.609121289162623</v>
      </c>
      <c r="AQ672">
        <f t="shared" si="412"/>
        <v>-26.020599913279625</v>
      </c>
      <c r="AR672" s="28">
        <f t="shared" si="396"/>
        <v>-37.608824948829302</v>
      </c>
      <c r="AS672" s="30">
        <f t="shared" si="397"/>
        <v>-180.12577855036946</v>
      </c>
      <c r="AT672" s="28">
        <f t="shared" si="398"/>
        <v>53.60442343080426</v>
      </c>
      <c r="AU672" s="28">
        <f t="shared" si="399"/>
        <v>89.880353010243667</v>
      </c>
      <c r="AV672" s="29">
        <f t="shared" si="400"/>
        <v>-27.591373350043451</v>
      </c>
      <c r="AW672" s="28">
        <f t="shared" si="401"/>
        <v>-87.608446603964509</v>
      </c>
      <c r="AX672" s="31">
        <f t="shared" si="402"/>
        <v>26.013050080760809</v>
      </c>
      <c r="AY672" s="28">
        <f t="shared" si="403"/>
        <v>2.2719064062791574</v>
      </c>
      <c r="AZ672" s="8">
        <f t="shared" si="404"/>
        <v>-11.595774868068492</v>
      </c>
      <c r="BA672" s="8">
        <f t="shared" si="405"/>
        <v>-177.8538721440903</v>
      </c>
      <c r="BB672" s="8">
        <f t="shared" si="406"/>
        <v>2.1461278559096968</v>
      </c>
      <c r="BD672" s="32">
        <f t="shared" si="407"/>
        <v>-12</v>
      </c>
      <c r="BE672" s="32">
        <f t="shared" si="408"/>
        <v>-178</v>
      </c>
      <c r="BF672" s="32">
        <f t="shared" si="409"/>
        <v>2</v>
      </c>
    </row>
    <row r="673" spans="22:58" x14ac:dyDescent="0.2">
      <c r="V673" s="27">
        <v>7.6900000000000999</v>
      </c>
      <c r="W673" s="32">
        <f t="shared" si="379"/>
        <v>489778819.36855984</v>
      </c>
      <c r="X673">
        <f t="shared" si="413"/>
        <v>-2.0749887507672389</v>
      </c>
      <c r="Y673" s="28">
        <f t="shared" si="380"/>
        <v>-121.71750108567748</v>
      </c>
      <c r="Z673" s="28">
        <f t="shared" si="381"/>
        <v>-89.999952983794259</v>
      </c>
      <c r="AA673" s="28">
        <f t="shared" si="382"/>
        <v>90.877357212075296</v>
      </c>
      <c r="AB673" s="28">
        <f t="shared" si="383"/>
        <v>-89.998362222984824</v>
      </c>
      <c r="AC673" s="28">
        <f t="shared" si="384"/>
        <v>52.175102310645663</v>
      </c>
      <c r="AD673" s="28">
        <f t="shared" si="385"/>
        <v>89.858951667720135</v>
      </c>
      <c r="AE673" s="28">
        <f t="shared" si="386"/>
        <v>19.259969686276243</v>
      </c>
      <c r="AF673" s="28">
        <f t="shared" si="387"/>
        <v>-90.139363539058934</v>
      </c>
      <c r="AG673" s="28">
        <f t="shared" si="410"/>
        <v>92.110410468749379</v>
      </c>
      <c r="AH673" s="28">
        <f t="shared" si="388"/>
        <v>-177.02530222795102</v>
      </c>
      <c r="AI673" s="28">
        <f t="shared" si="389"/>
        <v>-89.999999919302979</v>
      </c>
      <c r="AJ673" s="28">
        <f t="shared" si="390"/>
        <v>101.03321907539488</v>
      </c>
      <c r="AK673" s="28">
        <f t="shared" si="391"/>
        <v>89.999491300069096</v>
      </c>
      <c r="AL673" s="29">
        <f t="shared" si="392"/>
        <v>-70.5756445498277</v>
      </c>
      <c r="AM673" s="28">
        <f t="shared" si="393"/>
        <v>-89.983043336131018</v>
      </c>
      <c r="AN673" s="28">
        <f t="shared" si="394"/>
        <v>-54.457317233634456</v>
      </c>
      <c r="AO673" s="28">
        <f t="shared" si="395"/>
        <v>-89.983551955364902</v>
      </c>
      <c r="AP673">
        <f t="shared" si="411"/>
        <v>23.609121289162623</v>
      </c>
      <c r="AQ673">
        <f t="shared" si="412"/>
        <v>-26.020599913279625</v>
      </c>
      <c r="AR673" s="28">
        <f t="shared" si="396"/>
        <v>-37.608826171475215</v>
      </c>
      <c r="AS673" s="30">
        <f t="shared" si="397"/>
        <v>-180.12291549442384</v>
      </c>
      <c r="AT673" s="28">
        <f t="shared" si="398"/>
        <v>53.804422578438356</v>
      </c>
      <c r="AU673" s="28">
        <f t="shared" si="399"/>
        <v>89.883076500585489</v>
      </c>
      <c r="AV673" s="29">
        <f t="shared" si="400"/>
        <v>-27.791032982567046</v>
      </c>
      <c r="AW673" s="28">
        <f t="shared" si="401"/>
        <v>-87.662823935637491</v>
      </c>
      <c r="AX673" s="31">
        <f t="shared" si="402"/>
        <v>26.01338959587131</v>
      </c>
      <c r="AY673" s="28">
        <f t="shared" si="403"/>
        <v>2.2202525649479981</v>
      </c>
      <c r="AZ673" s="8">
        <f t="shared" si="404"/>
        <v>-11.595436575603905</v>
      </c>
      <c r="BA673" s="8">
        <f t="shared" si="405"/>
        <v>-177.90266292947584</v>
      </c>
      <c r="BB673" s="8">
        <f t="shared" si="406"/>
        <v>2.0973370705241621</v>
      </c>
      <c r="BD673" s="32">
        <f t="shared" si="407"/>
        <v>-12</v>
      </c>
      <c r="BE673" s="32">
        <f t="shared" si="408"/>
        <v>-178</v>
      </c>
      <c r="BF673" s="32">
        <f t="shared" si="409"/>
        <v>2</v>
      </c>
    </row>
    <row r="674" spans="22:58" x14ac:dyDescent="0.2">
      <c r="V674" s="27">
        <v>7.7000000000000997</v>
      </c>
      <c r="W674" s="32">
        <f t="shared" si="379"/>
        <v>501187233.62738854</v>
      </c>
      <c r="X674">
        <f t="shared" si="413"/>
        <v>-2.0749887507672389</v>
      </c>
      <c r="Y674" s="28">
        <f t="shared" si="380"/>
        <v>-121.91750108567734</v>
      </c>
      <c r="Z674" s="28">
        <f t="shared" si="381"/>
        <v>-89.99995405401377</v>
      </c>
      <c r="AA674" s="28">
        <f t="shared" si="382"/>
        <v>91.077357211915597</v>
      </c>
      <c r="AB674" s="28">
        <f t="shared" si="383"/>
        <v>-89.998399503341119</v>
      </c>
      <c r="AC674" s="28">
        <f t="shared" si="384"/>
        <v>52.375101126082562</v>
      </c>
      <c r="AD674" s="28">
        <f t="shared" si="385"/>
        <v>89.862162307210369</v>
      </c>
      <c r="AE674" s="28">
        <f t="shared" si="386"/>
        <v>19.459968501553583</v>
      </c>
      <c r="AF674" s="28">
        <f t="shared" si="387"/>
        <v>-90.136191250144535</v>
      </c>
      <c r="AG674" s="28">
        <f t="shared" si="410"/>
        <v>92.110410468749379</v>
      </c>
      <c r="AH674" s="28">
        <f t="shared" si="388"/>
        <v>-177.225302227951</v>
      </c>
      <c r="AI674" s="28">
        <f t="shared" si="389"/>
        <v>-89.99999992113986</v>
      </c>
      <c r="AJ674" s="28">
        <f t="shared" si="390"/>
        <v>101.23321907537945</v>
      </c>
      <c r="AK674" s="28">
        <f t="shared" si="391"/>
        <v>89.999502879493221</v>
      </c>
      <c r="AL674" s="29">
        <f t="shared" si="392"/>
        <v>-70.775644532707702</v>
      </c>
      <c r="AM674" s="28">
        <f t="shared" si="393"/>
        <v>-89.983429316902217</v>
      </c>
      <c r="AN674" s="28">
        <f t="shared" si="394"/>
        <v>-54.657317216529876</v>
      </c>
      <c r="AO674" s="28">
        <f t="shared" si="395"/>
        <v>-89.983926358548857</v>
      </c>
      <c r="AP674">
        <f t="shared" si="411"/>
        <v>23.609121289162623</v>
      </c>
      <c r="AQ674">
        <f t="shared" si="412"/>
        <v>-26.020599913279625</v>
      </c>
      <c r="AR674" s="28">
        <f t="shared" si="396"/>
        <v>-37.608827339093295</v>
      </c>
      <c r="AS674" s="30">
        <f t="shared" si="397"/>
        <v>-180.12011760869339</v>
      </c>
      <c r="AT674" s="28">
        <f t="shared" si="398"/>
        <v>54.004421764435065</v>
      </c>
      <c r="AU674" s="28">
        <f t="shared" si="399"/>
        <v>89.885737997228972</v>
      </c>
      <c r="AV674" s="29">
        <f t="shared" si="400"/>
        <v>-27.990707909247085</v>
      </c>
      <c r="AW674" s="28">
        <f t="shared" si="401"/>
        <v>-87.715967559034254</v>
      </c>
      <c r="AX674" s="31">
        <f t="shared" si="402"/>
        <v>26.01371385518798</v>
      </c>
      <c r="AY674" s="28">
        <f t="shared" si="403"/>
        <v>2.1697704381947176</v>
      </c>
      <c r="AZ674" s="8">
        <f t="shared" si="404"/>
        <v>-11.595113483905315</v>
      </c>
      <c r="BA674" s="8">
        <f t="shared" si="405"/>
        <v>-177.95034717049867</v>
      </c>
      <c r="BB674" s="8">
        <f t="shared" si="406"/>
        <v>2.0496528295013263</v>
      </c>
      <c r="BD674" s="32">
        <f t="shared" si="407"/>
        <v>-12</v>
      </c>
      <c r="BE674" s="32">
        <f t="shared" si="408"/>
        <v>-178</v>
      </c>
      <c r="BF674" s="32">
        <f t="shared" si="409"/>
        <v>2</v>
      </c>
    </row>
    <row r="675" spans="22:58" x14ac:dyDescent="0.2">
      <c r="V675" s="27">
        <v>7.7100000000001003</v>
      </c>
      <c r="W675" s="32">
        <f t="shared" si="379"/>
        <v>512861383.99148375</v>
      </c>
      <c r="X675">
        <f t="shared" si="413"/>
        <v>-2.0749887507672389</v>
      </c>
      <c r="Y675" s="28">
        <f t="shared" si="380"/>
        <v>-122.11750108567722</v>
      </c>
      <c r="Z675" s="28">
        <f t="shared" si="381"/>
        <v>-89.999955099872096</v>
      </c>
      <c r="AA675" s="28">
        <f t="shared" si="382"/>
        <v>91.277357211763075</v>
      </c>
      <c r="AB675" s="28">
        <f t="shared" si="383"/>
        <v>-89.9984359350929</v>
      </c>
      <c r="AC675" s="28">
        <f t="shared" si="384"/>
        <v>52.57509999483328</v>
      </c>
      <c r="AD675" s="28">
        <f t="shared" si="385"/>
        <v>89.865299864459729</v>
      </c>
      <c r="AE675" s="28">
        <f t="shared" si="386"/>
        <v>19.659967370151904</v>
      </c>
      <c r="AF675" s="28">
        <f t="shared" si="387"/>
        <v>-90.133091170505253</v>
      </c>
      <c r="AG675" s="28">
        <f t="shared" si="410"/>
        <v>92.110410468749379</v>
      </c>
      <c r="AH675" s="28">
        <f t="shared" si="388"/>
        <v>-177.42530222795099</v>
      </c>
      <c r="AI675" s="28">
        <f t="shared" si="389"/>
        <v>-89.999999922934947</v>
      </c>
      <c r="AJ675" s="28">
        <f t="shared" si="390"/>
        <v>101.43321907536475</v>
      </c>
      <c r="AK675" s="28">
        <f t="shared" si="391"/>
        <v>89.999514195337483</v>
      </c>
      <c r="AL675" s="29">
        <f t="shared" si="392"/>
        <v>-70.975644516358216</v>
      </c>
      <c r="AM675" s="28">
        <f t="shared" si="393"/>
        <v>-89.983806511679859</v>
      </c>
      <c r="AN675" s="28">
        <f t="shared" si="394"/>
        <v>-54.857317200195084</v>
      </c>
      <c r="AO675" s="28">
        <f t="shared" si="395"/>
        <v>-89.984292239277323</v>
      </c>
      <c r="AP675">
        <f t="shared" si="411"/>
        <v>23.609121289162623</v>
      </c>
      <c r="AQ675">
        <f t="shared" si="412"/>
        <v>-26.020599913279625</v>
      </c>
      <c r="AR675" s="28">
        <f t="shared" si="396"/>
        <v>-37.608828454160182</v>
      </c>
      <c r="AS675" s="30">
        <f t="shared" si="397"/>
        <v>-180.11738340978258</v>
      </c>
      <c r="AT675" s="28">
        <f t="shared" si="398"/>
        <v>54.204420987067834</v>
      </c>
      <c r="AU675" s="28">
        <f t="shared" si="399"/>
        <v>89.888338911288912</v>
      </c>
      <c r="AV675" s="29">
        <f t="shared" si="400"/>
        <v>-28.190397443920968</v>
      </c>
      <c r="AW675" s="28">
        <f t="shared" si="401"/>
        <v>-87.767905285637099</v>
      </c>
      <c r="AX675" s="31">
        <f t="shared" si="402"/>
        <v>26.014023543146866</v>
      </c>
      <c r="AY675" s="28">
        <f t="shared" si="403"/>
        <v>2.1204336256518133</v>
      </c>
      <c r="AZ675" s="8">
        <f t="shared" si="404"/>
        <v>-11.594804911013316</v>
      </c>
      <c r="BA675" s="8">
        <f t="shared" si="405"/>
        <v>-177.99694978413078</v>
      </c>
      <c r="BB675" s="8">
        <f t="shared" si="406"/>
        <v>2.0030502158692229</v>
      </c>
      <c r="BD675" s="32">
        <f t="shared" si="407"/>
        <v>-12</v>
      </c>
      <c r="BE675" s="32">
        <f t="shared" si="408"/>
        <v>-178</v>
      </c>
      <c r="BF675" s="32">
        <f t="shared" si="409"/>
        <v>2</v>
      </c>
    </row>
    <row r="676" spans="22:58" x14ac:dyDescent="0.2">
      <c r="V676" s="27">
        <v>7.7200000000001001</v>
      </c>
      <c r="W676" s="32">
        <f t="shared" si="379"/>
        <v>524807460.24989426</v>
      </c>
      <c r="X676">
        <f t="shared" si="413"/>
        <v>-2.0749887507672389</v>
      </c>
      <c r="Y676" s="28">
        <f t="shared" si="380"/>
        <v>-122.31750108567711</v>
      </c>
      <c r="Z676" s="28">
        <f t="shared" si="381"/>
        <v>-89.999956121923788</v>
      </c>
      <c r="AA676" s="28">
        <f t="shared" si="382"/>
        <v>91.477357211617402</v>
      </c>
      <c r="AB676" s="28">
        <f t="shared" si="383"/>
        <v>-89.998471537556782</v>
      </c>
      <c r="AC676" s="28">
        <f t="shared" si="384"/>
        <v>52.775098914498329</v>
      </c>
      <c r="AD676" s="28">
        <f t="shared" si="385"/>
        <v>89.868366002967321</v>
      </c>
      <c r="AE676" s="28">
        <f t="shared" si="386"/>
        <v>19.859966289671391</v>
      </c>
      <c r="AF676" s="28">
        <f t="shared" si="387"/>
        <v>-90.130061656513249</v>
      </c>
      <c r="AG676" s="28">
        <f t="shared" si="410"/>
        <v>92.110410468749379</v>
      </c>
      <c r="AH676" s="28">
        <f t="shared" si="388"/>
        <v>-177.62530222795104</v>
      </c>
      <c r="AI676" s="28">
        <f t="shared" si="389"/>
        <v>-89.999999924689163</v>
      </c>
      <c r="AJ676" s="28">
        <f t="shared" si="390"/>
        <v>101.63321907535069</v>
      </c>
      <c r="AK676" s="28">
        <f t="shared" si="391"/>
        <v>89.999525253601675</v>
      </c>
      <c r="AL676" s="29">
        <f t="shared" si="392"/>
        <v>-71.175644500744582</v>
      </c>
      <c r="AM676" s="28">
        <f t="shared" si="393"/>
        <v>-89.984175120457493</v>
      </c>
      <c r="AN676" s="28">
        <f t="shared" si="394"/>
        <v>-55.057317184595547</v>
      </c>
      <c r="AO676" s="28">
        <f t="shared" si="395"/>
        <v>-89.984649791544982</v>
      </c>
      <c r="AP676">
        <f t="shared" si="411"/>
        <v>23.609121289162623</v>
      </c>
      <c r="AQ676">
        <f t="shared" si="412"/>
        <v>-26.020599913279625</v>
      </c>
      <c r="AR676" s="28">
        <f t="shared" si="396"/>
        <v>-37.608829519041159</v>
      </c>
      <c r="AS676" s="30">
        <f t="shared" si="397"/>
        <v>-180.11471144805824</v>
      </c>
      <c r="AT676" s="28">
        <f t="shared" si="398"/>
        <v>54.404420244687756</v>
      </c>
      <c r="AU676" s="28">
        <f t="shared" si="399"/>
        <v>89.890880621761482</v>
      </c>
      <c r="AV676" s="29">
        <f t="shared" si="400"/>
        <v>-28.390100931116432</v>
      </c>
      <c r="AW676" s="28">
        <f t="shared" si="401"/>
        <v>-87.818664311897848</v>
      </c>
      <c r="AX676" s="31">
        <f t="shared" si="402"/>
        <v>26.014319313571324</v>
      </c>
      <c r="AY676" s="28">
        <f t="shared" si="403"/>
        <v>2.0722163098636344</v>
      </c>
      <c r="AZ676" s="8">
        <f t="shared" si="404"/>
        <v>-11.594510205469835</v>
      </c>
      <c r="BA676" s="8">
        <f t="shared" si="405"/>
        <v>-178.04249513819462</v>
      </c>
      <c r="BB676" s="8">
        <f t="shared" si="406"/>
        <v>1.9575048618053756</v>
      </c>
      <c r="BD676" s="32">
        <f t="shared" si="407"/>
        <v>-12</v>
      </c>
      <c r="BE676" s="32">
        <f t="shared" si="408"/>
        <v>-178</v>
      </c>
      <c r="BF676" s="32">
        <f t="shared" si="409"/>
        <v>2</v>
      </c>
    </row>
    <row r="677" spans="22:58" x14ac:dyDescent="0.2">
      <c r="V677" s="27">
        <v>7.7300000000000999</v>
      </c>
      <c r="W677" s="32">
        <f t="shared" si="379"/>
        <v>537031796.37037718</v>
      </c>
      <c r="X677">
        <f t="shared" si="413"/>
        <v>-2.0749887507672389</v>
      </c>
      <c r="Y677" s="28">
        <f t="shared" si="380"/>
        <v>-122.517501085677</v>
      </c>
      <c r="Z677" s="28">
        <f t="shared" si="381"/>
        <v>-89.999957120710746</v>
      </c>
      <c r="AA677" s="28">
        <f t="shared" si="382"/>
        <v>91.677357211478295</v>
      </c>
      <c r="AB677" s="28">
        <f t="shared" si="383"/>
        <v>-89.99850632960964</v>
      </c>
      <c r="AC677" s="28">
        <f t="shared" si="384"/>
        <v>52.975097882786216</v>
      </c>
      <c r="AD677" s="28">
        <f t="shared" si="385"/>
        <v>89.87136234837007</v>
      </c>
      <c r="AE677" s="28">
        <f t="shared" si="386"/>
        <v>20.059965257820281</v>
      </c>
      <c r="AF677" s="28">
        <f t="shared" si="387"/>
        <v>-90.127101101950331</v>
      </c>
      <c r="AG677" s="28">
        <f t="shared" si="410"/>
        <v>92.110410468749379</v>
      </c>
      <c r="AH677" s="28">
        <f t="shared" si="388"/>
        <v>-177.82530222795103</v>
      </c>
      <c r="AI677" s="28">
        <f t="shared" si="389"/>
        <v>-89.999999926403447</v>
      </c>
      <c r="AJ677" s="28">
        <f t="shared" si="390"/>
        <v>101.83321907533727</v>
      </c>
      <c r="AK677" s="28">
        <f t="shared" si="391"/>
        <v>89.999536060149026</v>
      </c>
      <c r="AL677" s="29">
        <f t="shared" si="392"/>
        <v>-71.375644485833675</v>
      </c>
      <c r="AM677" s="28">
        <f t="shared" si="393"/>
        <v>-89.984535338676224</v>
      </c>
      <c r="AN677" s="28">
        <f t="shared" si="394"/>
        <v>-55.257317169698055</v>
      </c>
      <c r="AO677" s="28">
        <f t="shared" si="395"/>
        <v>-89.984999204930645</v>
      </c>
      <c r="AP677">
        <f t="shared" si="411"/>
        <v>23.609121289162623</v>
      </c>
      <c r="AQ677">
        <f t="shared" si="412"/>
        <v>-26.020599913279625</v>
      </c>
      <c r="AR677" s="28">
        <f t="shared" si="396"/>
        <v>-37.608830535994777</v>
      </c>
      <c r="AS677" s="30">
        <f t="shared" si="397"/>
        <v>-180.11210030688096</v>
      </c>
      <c r="AT677" s="28">
        <f t="shared" si="398"/>
        <v>54.604419535720162</v>
      </c>
      <c r="AU677" s="28">
        <f t="shared" si="399"/>
        <v>89.893364476255158</v>
      </c>
      <c r="AV677" s="29">
        <f t="shared" si="400"/>
        <v>-28.58981774468711</v>
      </c>
      <c r="AW677" s="28">
        <f t="shared" si="401"/>
        <v>-87.868271232040385</v>
      </c>
      <c r="AX677" s="31">
        <f t="shared" si="402"/>
        <v>26.014601791033051</v>
      </c>
      <c r="AY677" s="28">
        <f t="shared" si="403"/>
        <v>2.0250932442147729</v>
      </c>
      <c r="AZ677" s="8">
        <f t="shared" si="404"/>
        <v>-11.594228744961725</v>
      </c>
      <c r="BA677" s="8">
        <f t="shared" si="405"/>
        <v>-178.0870070626662</v>
      </c>
      <c r="BB677" s="8">
        <f t="shared" si="406"/>
        <v>1.9129929373337973</v>
      </c>
      <c r="BD677" s="32">
        <f t="shared" si="407"/>
        <v>-12</v>
      </c>
      <c r="BE677" s="32">
        <f t="shared" si="408"/>
        <v>-178</v>
      </c>
      <c r="BF677" s="32">
        <f t="shared" si="409"/>
        <v>2</v>
      </c>
    </row>
    <row r="678" spans="22:58" x14ac:dyDescent="0.2">
      <c r="V678" s="27">
        <v>7.7400000000000997</v>
      </c>
      <c r="W678" s="32">
        <f t="shared" si="379"/>
        <v>549540873.85775185</v>
      </c>
      <c r="X678">
        <f t="shared" si="413"/>
        <v>-2.0749887507672389</v>
      </c>
      <c r="Y678" s="28">
        <f t="shared" si="380"/>
        <v>-122.71750108567687</v>
      </c>
      <c r="Z678" s="28">
        <f t="shared" si="381"/>
        <v>-89.999958096762541</v>
      </c>
      <c r="AA678" s="28">
        <f t="shared" si="382"/>
        <v>91.877357211345455</v>
      </c>
      <c r="AB678" s="28">
        <f t="shared" si="383"/>
        <v>-89.998540329698685</v>
      </c>
      <c r="AC678" s="28">
        <f t="shared" si="384"/>
        <v>53.17509689750856</v>
      </c>
      <c r="AD678" s="28">
        <f t="shared" si="385"/>
        <v>89.874290489304371</v>
      </c>
      <c r="AE678" s="28">
        <f t="shared" si="386"/>
        <v>20.25996427240991</v>
      </c>
      <c r="AF678" s="28">
        <f t="shared" si="387"/>
        <v>-90.124207937156854</v>
      </c>
      <c r="AG678" s="28">
        <f t="shared" si="410"/>
        <v>92.110410468749379</v>
      </c>
      <c r="AH678" s="28">
        <f t="shared" si="388"/>
        <v>-178.02530222795102</v>
      </c>
      <c r="AI678" s="28">
        <f t="shared" si="389"/>
        <v>-89.999999928078708</v>
      </c>
      <c r="AJ678" s="28">
        <f t="shared" si="390"/>
        <v>102.03321907532447</v>
      </c>
      <c r="AK678" s="28">
        <f t="shared" si="391"/>
        <v>89.999546620709353</v>
      </c>
      <c r="AL678" s="29">
        <f t="shared" si="392"/>
        <v>-71.57564447159389</v>
      </c>
      <c r="AM678" s="28">
        <f t="shared" si="393"/>
        <v>-89.98488735732839</v>
      </c>
      <c r="AN678" s="28">
        <f t="shared" si="394"/>
        <v>-55.45731715547106</v>
      </c>
      <c r="AO678" s="28">
        <f t="shared" si="395"/>
        <v>-89.985340664697745</v>
      </c>
      <c r="AP678">
        <f t="shared" si="411"/>
        <v>23.609121289162623</v>
      </c>
      <c r="AQ678">
        <f t="shared" si="412"/>
        <v>-26.020599913279625</v>
      </c>
      <c r="AR678" s="28">
        <f t="shared" si="396"/>
        <v>-37.608831507178152</v>
      </c>
      <c r="AS678" s="30">
        <f t="shared" si="397"/>
        <v>-180.10954860185461</v>
      </c>
      <c r="AT678" s="28">
        <f t="shared" si="398"/>
        <v>54.804418858661265</v>
      </c>
      <c r="AU678" s="28">
        <f t="shared" si="399"/>
        <v>89.895791791705108</v>
      </c>
      <c r="AV678" s="29">
        <f t="shared" si="400"/>
        <v>-28.789547286508</v>
      </c>
      <c r="AW678" s="28">
        <f t="shared" si="401"/>
        <v>-87.916752050651198</v>
      </c>
      <c r="AX678" s="31">
        <f t="shared" si="402"/>
        <v>26.014871572153265</v>
      </c>
      <c r="AY678" s="28">
        <f t="shared" si="403"/>
        <v>1.97903974105391</v>
      </c>
      <c r="AZ678" s="8">
        <f t="shared" si="404"/>
        <v>-11.593959935024888</v>
      </c>
      <c r="BA678" s="8">
        <f t="shared" si="405"/>
        <v>-178.13050886080072</v>
      </c>
      <c r="BB678" s="8">
        <f t="shared" si="406"/>
        <v>1.8694911391992832</v>
      </c>
      <c r="BD678" s="32">
        <f t="shared" si="407"/>
        <v>-12</v>
      </c>
      <c r="BE678" s="32">
        <f t="shared" si="408"/>
        <v>-178</v>
      </c>
      <c r="BF678" s="32">
        <f t="shared" si="409"/>
        <v>2</v>
      </c>
    </row>
    <row r="679" spans="22:58" x14ac:dyDescent="0.2">
      <c r="V679" s="27">
        <v>7.7500000000001004</v>
      </c>
      <c r="W679" s="32">
        <f t="shared" si="379"/>
        <v>562341325.19047928</v>
      </c>
      <c r="X679">
        <f t="shared" si="413"/>
        <v>-2.0749887507672389</v>
      </c>
      <c r="Y679" s="28">
        <f t="shared" si="380"/>
        <v>-122.91750108567678</v>
      </c>
      <c r="Z679" s="28">
        <f t="shared" si="381"/>
        <v>-89.999959050596672</v>
      </c>
      <c r="AA679" s="28">
        <f t="shared" si="382"/>
        <v>92.077357211218612</v>
      </c>
      <c r="AB679" s="28">
        <f t="shared" si="383"/>
        <v>-89.998573555851223</v>
      </c>
      <c r="AC679" s="28">
        <f t="shared" si="384"/>
        <v>53.3750959565755</v>
      </c>
      <c r="AD679" s="28">
        <f t="shared" si="385"/>
        <v>89.877151978248079</v>
      </c>
      <c r="AE679" s="28">
        <f t="shared" si="386"/>
        <v>20.459963331350103</v>
      </c>
      <c r="AF679" s="28">
        <f t="shared" si="387"/>
        <v>-90.121380628199816</v>
      </c>
      <c r="AG679" s="28">
        <f t="shared" si="410"/>
        <v>92.110410468749379</v>
      </c>
      <c r="AH679" s="28">
        <f t="shared" si="388"/>
        <v>-178.22530222795103</v>
      </c>
      <c r="AI679" s="28">
        <f t="shared" si="389"/>
        <v>-89.999999929715841</v>
      </c>
      <c r="AJ679" s="28">
        <f t="shared" si="390"/>
        <v>102.23321907531222</v>
      </c>
      <c r="AK679" s="28">
        <f t="shared" si="391"/>
        <v>89.999556940881959</v>
      </c>
      <c r="AL679" s="29">
        <f t="shared" si="392"/>
        <v>-71.775644457994986</v>
      </c>
      <c r="AM679" s="28">
        <f t="shared" si="393"/>
        <v>-89.985231363058887</v>
      </c>
      <c r="AN679" s="28">
        <f t="shared" si="394"/>
        <v>-55.65731714188442</v>
      </c>
      <c r="AO679" s="28">
        <f t="shared" si="395"/>
        <v>-89.985674351892769</v>
      </c>
      <c r="AP679">
        <f t="shared" si="411"/>
        <v>23.609121289162623</v>
      </c>
      <c r="AQ679">
        <f t="shared" si="412"/>
        <v>-26.020599913279625</v>
      </c>
      <c r="AR679" s="28">
        <f t="shared" si="396"/>
        <v>-37.608832434651319</v>
      </c>
      <c r="AS679" s="30">
        <f t="shared" si="397"/>
        <v>-180.10705498009258</v>
      </c>
      <c r="AT679" s="28">
        <f t="shared" si="398"/>
        <v>55.004418212074924</v>
      </c>
      <c r="AU679" s="28">
        <f t="shared" si="399"/>
        <v>89.898163855071274</v>
      </c>
      <c r="AV679" s="29">
        <f t="shared" si="400"/>
        <v>-28.989288985228328</v>
      </c>
      <c r="AW679" s="28">
        <f t="shared" si="401"/>
        <v>-87.964132195057132</v>
      </c>
      <c r="AX679" s="31">
        <f t="shared" si="402"/>
        <v>26.015129226846597</v>
      </c>
      <c r="AY679" s="28">
        <f t="shared" si="403"/>
        <v>1.9340316600141421</v>
      </c>
      <c r="AZ679" s="8">
        <f t="shared" si="404"/>
        <v>-11.593703207804722</v>
      </c>
      <c r="BA679" s="8">
        <f t="shared" si="405"/>
        <v>-178.17302332007844</v>
      </c>
      <c r="BB679" s="8">
        <f t="shared" si="406"/>
        <v>1.8269766799215574</v>
      </c>
      <c r="BD679" s="32">
        <f t="shared" si="407"/>
        <v>-12</v>
      </c>
      <c r="BE679" s="32">
        <f t="shared" si="408"/>
        <v>-178</v>
      </c>
      <c r="BF679" s="32">
        <f t="shared" si="409"/>
        <v>2</v>
      </c>
    </row>
    <row r="680" spans="22:58" x14ac:dyDescent="0.2">
      <c r="V680" s="27">
        <v>7.7600000000001002</v>
      </c>
      <c r="W680" s="32">
        <f t="shared" si="379"/>
        <v>575439937.33729017</v>
      </c>
      <c r="X680">
        <f t="shared" si="413"/>
        <v>-2.0749887507672389</v>
      </c>
      <c r="Y680" s="28">
        <f t="shared" si="380"/>
        <v>-123.11750108567666</v>
      </c>
      <c r="Z680" s="28">
        <f t="shared" si="381"/>
        <v>-89.999959982718877</v>
      </c>
      <c r="AA680" s="28">
        <f t="shared" si="382"/>
        <v>92.277357211097453</v>
      </c>
      <c r="AB680" s="28">
        <f t="shared" si="383"/>
        <v>-89.998606025684182</v>
      </c>
      <c r="AC680" s="28">
        <f t="shared" si="384"/>
        <v>53.575095057991213</v>
      </c>
      <c r="AD680" s="28">
        <f t="shared" si="385"/>
        <v>89.879948332343403</v>
      </c>
      <c r="AE680" s="28">
        <f t="shared" si="386"/>
        <v>20.659962432644768</v>
      </c>
      <c r="AF680" s="28">
        <f t="shared" si="387"/>
        <v>-90.118617676059657</v>
      </c>
      <c r="AG680" s="28">
        <f t="shared" si="410"/>
        <v>92.110410468749379</v>
      </c>
      <c r="AH680" s="28">
        <f t="shared" si="388"/>
        <v>-178.42530222795102</v>
      </c>
      <c r="AI680" s="28">
        <f t="shared" si="389"/>
        <v>-89.999999931315699</v>
      </c>
      <c r="AJ680" s="28">
        <f t="shared" si="390"/>
        <v>102.43321907530053</v>
      </c>
      <c r="AK680" s="28">
        <f t="shared" si="391"/>
        <v>89.999567026138777</v>
      </c>
      <c r="AL680" s="29">
        <f t="shared" si="392"/>
        <v>-71.975644445008115</v>
      </c>
      <c r="AM680" s="28">
        <f t="shared" si="393"/>
        <v>-89.985567538263993</v>
      </c>
      <c r="AN680" s="28">
        <f t="shared" si="394"/>
        <v>-55.85731712890923</v>
      </c>
      <c r="AO680" s="28">
        <f t="shared" si="395"/>
        <v>-89.986000443440915</v>
      </c>
      <c r="AP680">
        <f t="shared" si="411"/>
        <v>23.609121289162623</v>
      </c>
      <c r="AQ680">
        <f t="shared" si="412"/>
        <v>-26.020599913279625</v>
      </c>
      <c r="AR680" s="28">
        <f t="shared" si="396"/>
        <v>-37.608833320381464</v>
      </c>
      <c r="AS680" s="30">
        <f t="shared" si="397"/>
        <v>-180.10461811950057</v>
      </c>
      <c r="AT680" s="28">
        <f t="shared" si="398"/>
        <v>55.204417594589692</v>
      </c>
      <c r="AU680" s="28">
        <f t="shared" si="399"/>
        <v>89.900481924020454</v>
      </c>
      <c r="AV680" s="29">
        <f t="shared" si="400"/>
        <v>-29.189042295079304</v>
      </c>
      <c r="AW680" s="28">
        <f t="shared" si="401"/>
        <v>-88.010436527490569</v>
      </c>
      <c r="AX680" s="31">
        <f t="shared" si="402"/>
        <v>26.015375299510389</v>
      </c>
      <c r="AY680" s="28">
        <f t="shared" si="403"/>
        <v>1.8900453965298851</v>
      </c>
      <c r="AZ680" s="8">
        <f t="shared" si="404"/>
        <v>-11.593458020871076</v>
      </c>
      <c r="BA680" s="8">
        <f t="shared" si="405"/>
        <v>-178.21457272297067</v>
      </c>
      <c r="BB680" s="8">
        <f t="shared" si="406"/>
        <v>1.7854272770293278</v>
      </c>
      <c r="BD680" s="32">
        <f t="shared" si="407"/>
        <v>-12</v>
      </c>
      <c r="BE680" s="32">
        <f t="shared" si="408"/>
        <v>-178</v>
      </c>
      <c r="BF680" s="32">
        <f t="shared" si="409"/>
        <v>2</v>
      </c>
    </row>
    <row r="681" spans="22:58" x14ac:dyDescent="0.2">
      <c r="V681" s="27">
        <v>7.7700000000000999</v>
      </c>
      <c r="W681" s="32">
        <f t="shared" ref="W681:W744" si="414">10*10^V681</f>
        <v>588843655.35572517</v>
      </c>
      <c r="X681">
        <f t="shared" si="413"/>
        <v>-2.0749887507672389</v>
      </c>
      <c r="Y681" s="28">
        <f t="shared" ref="Y681:Y744" si="415">20*LOG(1/SQRT((W681/fp)^2+1))</f>
        <v>-123.31750108567658</v>
      </c>
      <c r="Z681" s="28">
        <f t="shared" ref="Z681:Z744" si="416">-180/PI()*ATAN(W681/fp)</f>
        <v>-89.999960893623424</v>
      </c>
      <c r="AA681" s="28">
        <f t="shared" ref="AA681:AA744" si="417">20*LOG(SQRT((W681/fzRHP)^2+1))</f>
        <v>92.477357210981737</v>
      </c>
      <c r="AB681" s="28">
        <f t="shared" ref="AB681:AB744" si="418">-180/PI()*ATAN(W681/fzRHP)</f>
        <v>-89.998637756413515</v>
      </c>
      <c r="AC681" s="28">
        <f t="shared" ref="AC681:AC744" si="419">20*LOG(SQRT((W681/fzESR)^2+1))</f>
        <v>53.775094199849704</v>
      </c>
      <c r="AD681" s="28">
        <f t="shared" ref="AD681:AD744" si="420">180/PI()*ATAN(W681/fzESR)</f>
        <v>89.882681034200957</v>
      </c>
      <c r="AE681" s="28">
        <f t="shared" ref="AE681:AE744" si="421">X681+Y681+AA681+AC681</f>
        <v>20.859961574387626</v>
      </c>
      <c r="AF681" s="28">
        <f t="shared" ref="AF681:AF744" si="422">Z681+AB681+AD681</f>
        <v>-90.115917615835983</v>
      </c>
      <c r="AG681" s="28">
        <f t="shared" si="410"/>
        <v>92.110410468749379</v>
      </c>
      <c r="AH681" s="28">
        <f t="shared" ref="AH681:AH744" si="423">20*LOG(1/SQRT((W681/fp_comp1)^2+1))</f>
        <v>-178.62530222795101</v>
      </c>
      <c r="AI681" s="28">
        <f t="shared" ref="AI681:AI744" si="424">-180/PI()*ATAN(W681/fp_comp1)</f>
        <v>-89.999999932879135</v>
      </c>
      <c r="AJ681" s="28">
        <f t="shared" ref="AJ681:AJ744" si="425">20*LOG(SQRT((W681/fz_comp)^2+1))</f>
        <v>102.63321907528936</v>
      </c>
      <c r="AK681" s="28">
        <f t="shared" ref="AK681:AK744" si="426">180/PI()*ATAN(W681/fz_comp)</f>
        <v>89.99957688182711</v>
      </c>
      <c r="AL681" s="29">
        <f t="shared" ref="AL681:AL744" si="427">20*LOG(1/SQRT((W681/fp_comp2)^2+1))</f>
        <v>-72.175644432605765</v>
      </c>
      <c r="AM681" s="28">
        <f t="shared" ref="AM681:AM744" si="428">-180/PI()*ATAN(W681/fp_comp2)</f>
        <v>-89.985896061188114</v>
      </c>
      <c r="AN681" s="28">
        <f t="shared" ref="AN681:AN744" si="429">AG681+AH681+AJ681+AL681</f>
        <v>-56.057317116518036</v>
      </c>
      <c r="AO681" s="28">
        <f t="shared" ref="AO681:AO744" si="430">AI681+AK681+AM681</f>
        <v>-89.986319112240139</v>
      </c>
      <c r="AP681">
        <f t="shared" si="411"/>
        <v>23.609121289162623</v>
      </c>
      <c r="AQ681">
        <f t="shared" si="412"/>
        <v>-26.020599913279625</v>
      </c>
      <c r="AR681" s="28">
        <f t="shared" ref="AR681:AR744" si="431">AE681+AN681+AP681+AQ681</f>
        <v>-37.608834166247412</v>
      </c>
      <c r="AS681" s="30">
        <f t="shared" ref="AS681:AS744" si="432">AF681+AO681</f>
        <v>-180.10223672807612</v>
      </c>
      <c r="AT681" s="28">
        <f t="shared" ref="AT681:AT744" si="433">20*LOG(SQRT((W681/fz_ff)^2+1))</f>
        <v>55.404417004895777</v>
      </c>
      <c r="AU681" s="28">
        <f t="shared" ref="AU681:AU744" si="434">180/PI()*ATAN(W681/fz_ff)</f>
        <v>89.902747227593153</v>
      </c>
      <c r="AV681" s="29">
        <f t="shared" ref="AV681:AV744" si="435">20*LOG(1/SQRT((W681/fp_ff)^2+1))</f>
        <v>-29.388806694734416</v>
      </c>
      <c r="AW681" s="28">
        <f t="shared" ref="AW681:AW744" si="436">-180/PI()*ATAN(W681/fp_ff)</f>
        <v>-88.055689357042169</v>
      </c>
      <c r="AX681" s="31">
        <f t="shared" ref="AX681:AX744" si="437">AT681+AV681</f>
        <v>26.01561031016136</v>
      </c>
      <c r="AY681" s="28">
        <f t="shared" ref="AY681:AY744" si="438">AU681+AW681</f>
        <v>1.8470578705509837</v>
      </c>
      <c r="AZ681" s="8">
        <f t="shared" ref="AZ681:AZ744" si="439">AR681+AX681</f>
        <v>-11.593223856086052</v>
      </c>
      <c r="BA681" s="8">
        <f t="shared" ref="BA681:BA744" si="440">AS681+AY681</f>
        <v>-178.25517885752515</v>
      </c>
      <c r="BB681" s="8">
        <f t="shared" ref="BB681:BB744" si="441">BA681+180</f>
        <v>1.7448211424748479</v>
      </c>
      <c r="BD681" s="32">
        <f t="shared" ref="BD681:BD744" si="442">ROUND(AZ681,0)</f>
        <v>-12</v>
      </c>
      <c r="BE681" s="32">
        <f t="shared" ref="BE681:BE744" si="443">ROUND(BA681,0)</f>
        <v>-178</v>
      </c>
      <c r="BF681" s="32">
        <f t="shared" ref="BF681:BF744" si="444">ROUND(BB681,0)</f>
        <v>2</v>
      </c>
    </row>
    <row r="682" spans="22:58" x14ac:dyDescent="0.2">
      <c r="V682" s="27">
        <v>7.7800000000000997</v>
      </c>
      <c r="W682" s="32">
        <f t="shared" si="414"/>
        <v>602559586.07449698</v>
      </c>
      <c r="X682">
        <f t="shared" si="413"/>
        <v>-2.0749887507672389</v>
      </c>
      <c r="Y682" s="28">
        <f t="shared" si="415"/>
        <v>-123.51750108567649</v>
      </c>
      <c r="Z682" s="28">
        <f t="shared" si="416"/>
        <v>-89.999961783793225</v>
      </c>
      <c r="AA682" s="28">
        <f t="shared" si="417"/>
        <v>92.677357210871236</v>
      </c>
      <c r="AB682" s="28">
        <f t="shared" si="418"/>
        <v>-89.998668764863268</v>
      </c>
      <c r="AC682" s="28">
        <f t="shared" si="419"/>
        <v>53.975093380330762</v>
      </c>
      <c r="AD682" s="28">
        <f t="shared" si="420"/>
        <v>89.885351532685689</v>
      </c>
      <c r="AE682" s="28">
        <f t="shared" si="421"/>
        <v>21.059960754758279</v>
      </c>
      <c r="AF682" s="28">
        <f t="shared" si="422"/>
        <v>-90.113279015970789</v>
      </c>
      <c r="AG682" s="28">
        <f t="shared" si="410"/>
        <v>92.110410468749379</v>
      </c>
      <c r="AH682" s="28">
        <f t="shared" si="423"/>
        <v>-178.825302227951</v>
      </c>
      <c r="AI682" s="28">
        <f t="shared" si="424"/>
        <v>-89.999999934407001</v>
      </c>
      <c r="AJ682" s="28">
        <f t="shared" si="425"/>
        <v>102.83321907527871</v>
      </c>
      <c r="AK682" s="28">
        <f t="shared" si="426"/>
        <v>89.999586513172588</v>
      </c>
      <c r="AL682" s="29">
        <f t="shared" si="427"/>
        <v>-72.375644420761617</v>
      </c>
      <c r="AM682" s="28">
        <f t="shared" si="428"/>
        <v>-89.986217106018415</v>
      </c>
      <c r="AN682" s="28">
        <f t="shared" si="429"/>
        <v>-56.257317104684532</v>
      </c>
      <c r="AO682" s="28">
        <f t="shared" si="430"/>
        <v>-89.986630527252828</v>
      </c>
      <c r="AP682">
        <f t="shared" si="411"/>
        <v>23.609121289162623</v>
      </c>
      <c r="AQ682">
        <f t="shared" si="412"/>
        <v>-26.020599913279625</v>
      </c>
      <c r="AR682" s="28">
        <f t="shared" si="431"/>
        <v>-37.608834974043255</v>
      </c>
      <c r="AS682" s="30">
        <f t="shared" si="432"/>
        <v>-180.09990954322362</v>
      </c>
      <c r="AT682" s="28">
        <f t="shared" si="433"/>
        <v>55.604416441742394</v>
      </c>
      <c r="AU682" s="28">
        <f t="shared" si="434"/>
        <v>89.904960966854944</v>
      </c>
      <c r="AV682" s="29">
        <f t="shared" si="435"/>
        <v>-29.588581686219996</v>
      </c>
      <c r="AW682" s="28">
        <f t="shared" si="436"/>
        <v>-88.099914451401986</v>
      </c>
      <c r="AX682" s="31">
        <f t="shared" si="437"/>
        <v>26.015834755522398</v>
      </c>
      <c r="AY682" s="28">
        <f t="shared" si="438"/>
        <v>1.8050465154529576</v>
      </c>
      <c r="AZ682" s="8">
        <f t="shared" si="439"/>
        <v>-11.593000218520856</v>
      </c>
      <c r="BA682" s="8">
        <f t="shared" si="440"/>
        <v>-178.29486302777065</v>
      </c>
      <c r="BB682" s="8">
        <f t="shared" si="441"/>
        <v>1.7051369722293543</v>
      </c>
      <c r="BD682" s="32">
        <f t="shared" si="442"/>
        <v>-12</v>
      </c>
      <c r="BE682" s="32">
        <f t="shared" si="443"/>
        <v>-178</v>
      </c>
      <c r="BF682" s="32">
        <f t="shared" si="444"/>
        <v>2</v>
      </c>
    </row>
    <row r="683" spans="22:58" x14ac:dyDescent="0.2">
      <c r="V683" s="27">
        <v>7.7900000000001004</v>
      </c>
      <c r="W683" s="32">
        <f t="shared" si="414"/>
        <v>616595001.8616246</v>
      </c>
      <c r="X683">
        <f t="shared" si="413"/>
        <v>-2.0749887507672389</v>
      </c>
      <c r="Y683" s="28">
        <f t="shared" si="415"/>
        <v>-123.7175010856764</v>
      </c>
      <c r="Z683" s="28">
        <f t="shared" si="416"/>
        <v>-89.999962653700294</v>
      </c>
      <c r="AA683" s="28">
        <f t="shared" si="417"/>
        <v>92.877357210765723</v>
      </c>
      <c r="AB683" s="28">
        <f t="shared" si="418"/>
        <v>-89.998699067474533</v>
      </c>
      <c r="AC683" s="28">
        <f t="shared" si="419"/>
        <v>54.175092597696107</v>
      </c>
      <c r="AD683" s="28">
        <f t="shared" si="420"/>
        <v>89.887961243684828</v>
      </c>
      <c r="AE683" s="28">
        <f t="shared" si="421"/>
        <v>21.259959972018194</v>
      </c>
      <c r="AF683" s="28">
        <f t="shared" si="422"/>
        <v>-90.110700477489985</v>
      </c>
      <c r="AG683" s="28">
        <f t="shared" si="410"/>
        <v>92.110410468749379</v>
      </c>
      <c r="AH683" s="28">
        <f t="shared" si="423"/>
        <v>-179.02530222795099</v>
      </c>
      <c r="AI683" s="28">
        <f t="shared" si="424"/>
        <v>-89.999999935900078</v>
      </c>
      <c r="AJ683" s="28">
        <f t="shared" si="425"/>
        <v>103.03321907526852</v>
      </c>
      <c r="AK683" s="28">
        <f t="shared" si="426"/>
        <v>89.999595925281881</v>
      </c>
      <c r="AL683" s="29">
        <f t="shared" si="427"/>
        <v>-72.575644409450547</v>
      </c>
      <c r="AM683" s="28">
        <f t="shared" si="428"/>
        <v>-89.986530842977018</v>
      </c>
      <c r="AN683" s="28">
        <f t="shared" si="429"/>
        <v>-56.457317093383637</v>
      </c>
      <c r="AO683" s="28">
        <f t="shared" si="430"/>
        <v>-89.986934853595216</v>
      </c>
      <c r="AP683">
        <f t="shared" si="411"/>
        <v>23.609121289162623</v>
      </c>
      <c r="AQ683">
        <f t="shared" si="412"/>
        <v>-26.020599913279625</v>
      </c>
      <c r="AR683" s="28">
        <f t="shared" si="431"/>
        <v>-37.608835745482445</v>
      </c>
      <c r="AS683" s="30">
        <f t="shared" si="432"/>
        <v>-180.0976353310852</v>
      </c>
      <c r="AT683" s="28">
        <f t="shared" si="433"/>
        <v>55.804415903935016</v>
      </c>
      <c r="AU683" s="28">
        <f t="shared" si="434"/>
        <v>89.907124315533252</v>
      </c>
      <c r="AV683" s="29">
        <f t="shared" si="435"/>
        <v>-29.788366793873887</v>
      </c>
      <c r="AW683" s="28">
        <f t="shared" si="436"/>
        <v>-88.143135048389453</v>
      </c>
      <c r="AX683" s="31">
        <f t="shared" si="437"/>
        <v>26.016049110061129</v>
      </c>
      <c r="AY683" s="28">
        <f t="shared" si="438"/>
        <v>1.7639892671437991</v>
      </c>
      <c r="AZ683" s="8">
        <f t="shared" si="439"/>
        <v>-11.592786635421316</v>
      </c>
      <c r="BA683" s="8">
        <f t="shared" si="440"/>
        <v>-178.33364606394139</v>
      </c>
      <c r="BB683" s="8">
        <f t="shared" si="441"/>
        <v>1.6663539360586128</v>
      </c>
      <c r="BD683" s="32">
        <f t="shared" si="442"/>
        <v>-12</v>
      </c>
      <c r="BE683" s="32">
        <f t="shared" si="443"/>
        <v>-178</v>
      </c>
      <c r="BF683" s="32">
        <f t="shared" si="444"/>
        <v>2</v>
      </c>
    </row>
    <row r="684" spans="22:58" x14ac:dyDescent="0.2">
      <c r="V684" s="27">
        <v>7.8000000000001002</v>
      </c>
      <c r="W684" s="32">
        <f t="shared" si="414"/>
        <v>630957344.48033905</v>
      </c>
      <c r="X684">
        <f t="shared" si="413"/>
        <v>-2.0749887507672389</v>
      </c>
      <c r="Y684" s="28">
        <f t="shared" si="415"/>
        <v>-123.91750108567632</v>
      </c>
      <c r="Z684" s="28">
        <f t="shared" si="416"/>
        <v>-89.999963503805859</v>
      </c>
      <c r="AA684" s="28">
        <f t="shared" si="417"/>
        <v>93.077357210664957</v>
      </c>
      <c r="AB684" s="28">
        <f t="shared" si="418"/>
        <v>-89.998728680314159</v>
      </c>
      <c r="AC684" s="28">
        <f t="shared" si="419"/>
        <v>54.375091850285685</v>
      </c>
      <c r="AD684" s="28">
        <f t="shared" si="420"/>
        <v>89.890511550858307</v>
      </c>
      <c r="AE684" s="28">
        <f t="shared" si="421"/>
        <v>21.459959224507088</v>
      </c>
      <c r="AF684" s="28">
        <f t="shared" si="422"/>
        <v>-90.108180633261711</v>
      </c>
      <c r="AG684" s="28">
        <f t="shared" si="410"/>
        <v>92.110410468749379</v>
      </c>
      <c r="AH684" s="28">
        <f t="shared" si="423"/>
        <v>-179.225302227951</v>
      </c>
      <c r="AI684" s="28">
        <f t="shared" si="424"/>
        <v>-89.999999937359163</v>
      </c>
      <c r="AJ684" s="28">
        <f t="shared" si="425"/>
        <v>103.2332190752588</v>
      </c>
      <c r="AK684" s="28">
        <f t="shared" si="426"/>
        <v>89.9996051231454</v>
      </c>
      <c r="AL684" s="29">
        <f t="shared" si="427"/>
        <v>-72.775644398648552</v>
      </c>
      <c r="AM684" s="28">
        <f t="shared" si="428"/>
        <v>-89.986837438411328</v>
      </c>
      <c r="AN684" s="28">
        <f t="shared" si="429"/>
        <v>-56.657317082591376</v>
      </c>
      <c r="AO684" s="28">
        <f t="shared" si="430"/>
        <v>-89.987232252625091</v>
      </c>
      <c r="AP684">
        <f t="shared" si="411"/>
        <v>23.609121289162623</v>
      </c>
      <c r="AQ684">
        <f t="shared" si="412"/>
        <v>-26.020599913279625</v>
      </c>
      <c r="AR684" s="28">
        <f t="shared" si="431"/>
        <v>-37.608836482201291</v>
      </c>
      <c r="AS684" s="30">
        <f t="shared" si="432"/>
        <v>-180.09541288588679</v>
      </c>
      <c r="AT684" s="28">
        <f t="shared" si="433"/>
        <v>56.004415390332902</v>
      </c>
      <c r="AU684" s="28">
        <f t="shared" si="434"/>
        <v>89.909238420639497</v>
      </c>
      <c r="AV684" s="29">
        <f t="shared" si="435"/>
        <v>-29.988161563350126</v>
      </c>
      <c r="AW684" s="28">
        <f t="shared" si="436"/>
        <v>-88.185373867273682</v>
      </c>
      <c r="AX684" s="31">
        <f t="shared" si="437"/>
        <v>26.016253826982776</v>
      </c>
      <c r="AY684" s="28">
        <f t="shared" si="438"/>
        <v>1.7238645533658143</v>
      </c>
      <c r="AZ684" s="8">
        <f t="shared" si="439"/>
        <v>-11.592582655218514</v>
      </c>
      <c r="BA684" s="8">
        <f t="shared" si="440"/>
        <v>-178.37154833252097</v>
      </c>
      <c r="BB684" s="8">
        <f t="shared" si="441"/>
        <v>1.6284516674790268</v>
      </c>
      <c r="BD684" s="32">
        <f t="shared" si="442"/>
        <v>-12</v>
      </c>
      <c r="BE684" s="32">
        <f t="shared" si="443"/>
        <v>-178</v>
      </c>
      <c r="BF684" s="32">
        <f t="shared" si="444"/>
        <v>2</v>
      </c>
    </row>
    <row r="685" spans="22:58" x14ac:dyDescent="0.2">
      <c r="V685" s="27">
        <v>7.8100000000001097</v>
      </c>
      <c r="W685" s="32">
        <f t="shared" si="414"/>
        <v>645654229.03482068</v>
      </c>
      <c r="X685">
        <f t="shared" si="413"/>
        <v>-2.0749887507672389</v>
      </c>
      <c r="Y685" s="28">
        <f t="shared" si="415"/>
        <v>-124.11750108567645</v>
      </c>
      <c r="Z685" s="28">
        <f t="shared" si="416"/>
        <v>-89.999964334560673</v>
      </c>
      <c r="AA685" s="28">
        <f t="shared" si="417"/>
        <v>93.277357210568951</v>
      </c>
      <c r="AB685" s="28">
        <f t="shared" si="418"/>
        <v>-89.99875761908325</v>
      </c>
      <c r="AC685" s="28">
        <f t="shared" si="419"/>
        <v>54.575091136514374</v>
      </c>
      <c r="AD685" s="28">
        <f t="shared" si="420"/>
        <v>89.893003806372334</v>
      </c>
      <c r="AE685" s="28">
        <f t="shared" si="421"/>
        <v>21.65995851063964</v>
      </c>
      <c r="AF685" s="28">
        <f t="shared" si="422"/>
        <v>-90.105718147271588</v>
      </c>
      <c r="AG685" s="28">
        <f t="shared" si="410"/>
        <v>92.110410468749379</v>
      </c>
      <c r="AH685" s="28">
        <f t="shared" si="423"/>
        <v>-179.42530222795119</v>
      </c>
      <c r="AI685" s="28">
        <f t="shared" si="424"/>
        <v>-89.999999938785052</v>
      </c>
      <c r="AJ685" s="28">
        <f t="shared" si="425"/>
        <v>103.43321907524974</v>
      </c>
      <c r="AK685" s="28">
        <f t="shared" si="426"/>
        <v>89.999614111639985</v>
      </c>
      <c r="AL685" s="29">
        <f t="shared" si="427"/>
        <v>-72.975644388332938</v>
      </c>
      <c r="AM685" s="28">
        <f t="shared" si="428"/>
        <v>-89.98713705488224</v>
      </c>
      <c r="AN685" s="28">
        <f t="shared" si="429"/>
        <v>-56.857317072285014</v>
      </c>
      <c r="AO685" s="28">
        <f t="shared" si="430"/>
        <v>-89.987522882027307</v>
      </c>
      <c r="AP685">
        <f t="shared" si="411"/>
        <v>23.609121289162623</v>
      </c>
      <c r="AQ685">
        <f t="shared" si="412"/>
        <v>-26.020599913279625</v>
      </c>
      <c r="AR685" s="28">
        <f t="shared" si="431"/>
        <v>-37.608837185762376</v>
      </c>
      <c r="AS685" s="30">
        <f t="shared" si="432"/>
        <v>-180.09324102929889</v>
      </c>
      <c r="AT685" s="28">
        <f t="shared" si="433"/>
        <v>56.204414899846846</v>
      </c>
      <c r="AU685" s="28">
        <f t="shared" si="434"/>
        <v>89.911304403077125</v>
      </c>
      <c r="AV685" s="29">
        <f t="shared" si="435"/>
        <v>-30.187965560667838</v>
      </c>
      <c r="AW685" s="28">
        <f t="shared" si="436"/>
        <v>-88.226653119885214</v>
      </c>
      <c r="AX685" s="31">
        <f t="shared" si="437"/>
        <v>26.016449339179008</v>
      </c>
      <c r="AY685" s="28">
        <f t="shared" si="438"/>
        <v>1.6846512831919114</v>
      </c>
      <c r="AZ685" s="8">
        <f t="shared" si="439"/>
        <v>-11.592387846583367</v>
      </c>
      <c r="BA685" s="8">
        <f t="shared" si="440"/>
        <v>-178.408589746107</v>
      </c>
      <c r="BB685" s="8">
        <f t="shared" si="441"/>
        <v>1.5914102538930024</v>
      </c>
      <c r="BD685" s="32">
        <f t="shared" si="442"/>
        <v>-12</v>
      </c>
      <c r="BE685" s="32">
        <f t="shared" si="443"/>
        <v>-178</v>
      </c>
      <c r="BF685" s="32">
        <f t="shared" si="444"/>
        <v>2</v>
      </c>
    </row>
    <row r="686" spans="22:58" x14ac:dyDescent="0.2">
      <c r="V686" s="27">
        <v>7.8200000000001104</v>
      </c>
      <c r="W686" s="32">
        <f t="shared" si="414"/>
        <v>660693448.00776494</v>
      </c>
      <c r="X686">
        <f t="shared" si="413"/>
        <v>-2.0749887507672389</v>
      </c>
      <c r="Y686" s="28">
        <f t="shared" si="415"/>
        <v>-124.31750108567638</v>
      </c>
      <c r="Z686" s="28">
        <f t="shared" si="416"/>
        <v>-89.999965146405188</v>
      </c>
      <c r="AA686" s="28">
        <f t="shared" si="417"/>
        <v>93.477357210477038</v>
      </c>
      <c r="AB686" s="28">
        <f t="shared" si="418"/>
        <v>-89.998785899125537</v>
      </c>
      <c r="AC686" s="28">
        <f t="shared" si="419"/>
        <v>54.775090454867751</v>
      </c>
      <c r="AD686" s="28">
        <f t="shared" si="420"/>
        <v>89.895439331616004</v>
      </c>
      <c r="AE686" s="28">
        <f t="shared" si="421"/>
        <v>21.859957828901173</v>
      </c>
      <c r="AF686" s="28">
        <f t="shared" si="422"/>
        <v>-90.103311713914721</v>
      </c>
      <c r="AG686" s="28">
        <f t="shared" si="410"/>
        <v>92.110410468749379</v>
      </c>
      <c r="AH686" s="28">
        <f t="shared" si="423"/>
        <v>-179.62530222795124</v>
      </c>
      <c r="AI686" s="28">
        <f t="shared" si="424"/>
        <v>-89.999999940178469</v>
      </c>
      <c r="AJ686" s="28">
        <f t="shared" si="425"/>
        <v>103.63321907524087</v>
      </c>
      <c r="AK686" s="28">
        <f t="shared" si="426"/>
        <v>89.999622895531473</v>
      </c>
      <c r="AL686" s="29">
        <f t="shared" si="427"/>
        <v>-73.175644378481408</v>
      </c>
      <c r="AM686" s="28">
        <f t="shared" si="428"/>
        <v>-89.987429851250312</v>
      </c>
      <c r="AN686" s="28">
        <f t="shared" si="429"/>
        <v>-57.057317062442394</v>
      </c>
      <c r="AO686" s="28">
        <f t="shared" si="430"/>
        <v>-89.987806895897307</v>
      </c>
      <c r="AP686">
        <f t="shared" si="411"/>
        <v>23.609121289162623</v>
      </c>
      <c r="AQ686">
        <f t="shared" si="412"/>
        <v>-26.020599913279625</v>
      </c>
      <c r="AR686" s="28">
        <f t="shared" si="431"/>
        <v>-37.608837857658223</v>
      </c>
      <c r="AS686" s="30">
        <f t="shared" si="432"/>
        <v>-180.09111860981204</v>
      </c>
      <c r="AT686" s="28">
        <f t="shared" si="433"/>
        <v>56.404414431436038</v>
      </c>
      <c r="AU686" s="28">
        <f t="shared" si="434"/>
        <v>89.913323358235886</v>
      </c>
      <c r="AV686" s="29">
        <f t="shared" si="435"/>
        <v>-30.387778371301231</v>
      </c>
      <c r="AW686" s="28">
        <f t="shared" si="436"/>
        <v>-88.266994521520445</v>
      </c>
      <c r="AX686" s="31">
        <f t="shared" si="437"/>
        <v>26.016636060134807</v>
      </c>
      <c r="AY686" s="28">
        <f t="shared" si="438"/>
        <v>1.6463288367154405</v>
      </c>
      <c r="AZ686" s="8">
        <f t="shared" si="439"/>
        <v>-11.592201797523416</v>
      </c>
      <c r="BA686" s="8">
        <f t="shared" si="440"/>
        <v>-178.4447897730966</v>
      </c>
      <c r="BB686" s="8">
        <f t="shared" si="441"/>
        <v>1.5552102269033981</v>
      </c>
      <c r="BD686" s="32">
        <f t="shared" si="442"/>
        <v>-12</v>
      </c>
      <c r="BE686" s="32">
        <f t="shared" si="443"/>
        <v>-178</v>
      </c>
      <c r="BF686" s="32">
        <f t="shared" si="444"/>
        <v>2</v>
      </c>
    </row>
    <row r="687" spans="22:58" x14ac:dyDescent="0.2">
      <c r="V687" s="27">
        <v>7.8300000000001102</v>
      </c>
      <c r="W687" s="32">
        <f t="shared" si="414"/>
        <v>676082975.39215457</v>
      </c>
      <c r="X687">
        <f t="shared" si="413"/>
        <v>-2.0749887507672389</v>
      </c>
      <c r="Y687" s="28">
        <f t="shared" si="415"/>
        <v>-124.5175010856763</v>
      </c>
      <c r="Z687" s="28">
        <f t="shared" si="416"/>
        <v>-89.999965939769865</v>
      </c>
      <c r="AA687" s="28">
        <f t="shared" si="417"/>
        <v>93.677357210389275</v>
      </c>
      <c r="AB687" s="28">
        <f t="shared" si="418"/>
        <v>-89.99881353543546</v>
      </c>
      <c r="AC687" s="28">
        <f t="shared" si="419"/>
        <v>54.975089803900168</v>
      </c>
      <c r="AD687" s="28">
        <f t="shared" si="420"/>
        <v>89.897819417901829</v>
      </c>
      <c r="AE687" s="28">
        <f t="shared" si="421"/>
        <v>22.059957177845909</v>
      </c>
      <c r="AF687" s="28">
        <f t="shared" si="422"/>
        <v>-90.100960057303482</v>
      </c>
      <c r="AG687" s="28">
        <f t="shared" si="410"/>
        <v>92.110410468749379</v>
      </c>
      <c r="AH687" s="28">
        <f t="shared" si="423"/>
        <v>-179.82530222795123</v>
      </c>
      <c r="AI687" s="28">
        <f t="shared" si="424"/>
        <v>-89.999999941540167</v>
      </c>
      <c r="AJ687" s="28">
        <f t="shared" si="425"/>
        <v>103.83321907523239</v>
      </c>
      <c r="AK687" s="28">
        <f t="shared" si="426"/>
        <v>89.999631479477159</v>
      </c>
      <c r="AL687" s="29">
        <f t="shared" si="427"/>
        <v>-73.375644369073257</v>
      </c>
      <c r="AM687" s="28">
        <f t="shared" si="428"/>
        <v>-89.98771598275998</v>
      </c>
      <c r="AN687" s="28">
        <f t="shared" si="429"/>
        <v>-57.257317053042712</v>
      </c>
      <c r="AO687" s="28">
        <f t="shared" si="430"/>
        <v>-89.988084444822988</v>
      </c>
      <c r="AP687">
        <f t="shared" si="411"/>
        <v>23.609121289162623</v>
      </c>
      <c r="AQ687">
        <f t="shared" si="412"/>
        <v>-26.020599913279625</v>
      </c>
      <c r="AR687" s="28">
        <f t="shared" si="431"/>
        <v>-37.608838499313805</v>
      </c>
      <c r="AS687" s="30">
        <f t="shared" si="432"/>
        <v>-180.08904450212646</v>
      </c>
      <c r="AT687" s="28">
        <f t="shared" si="433"/>
        <v>56.60441398410714</v>
      </c>
      <c r="AU687" s="28">
        <f t="shared" si="434"/>
        <v>89.915296356572455</v>
      </c>
      <c r="AV687" s="29">
        <f t="shared" si="435"/>
        <v>-30.587599599311922</v>
      </c>
      <c r="AW687" s="28">
        <f t="shared" si="436"/>
        <v>-88.306419301641256</v>
      </c>
      <c r="AX687" s="31">
        <f t="shared" si="437"/>
        <v>26.016814384795218</v>
      </c>
      <c r="AY687" s="28">
        <f t="shared" si="438"/>
        <v>1.6088770549311988</v>
      </c>
      <c r="AZ687" s="8">
        <f t="shared" si="439"/>
        <v>-11.592024114518587</v>
      </c>
      <c r="BA687" s="8">
        <f t="shared" si="440"/>
        <v>-178.48016744719524</v>
      </c>
      <c r="BB687" s="8">
        <f t="shared" si="441"/>
        <v>1.5198325528047576</v>
      </c>
      <c r="BD687" s="32">
        <f t="shared" si="442"/>
        <v>-12</v>
      </c>
      <c r="BE687" s="32">
        <f t="shared" si="443"/>
        <v>-178</v>
      </c>
      <c r="BF687" s="32">
        <f t="shared" si="444"/>
        <v>2</v>
      </c>
    </row>
    <row r="688" spans="22:58" x14ac:dyDescent="0.2">
      <c r="V688" s="27">
        <v>7.84000000000011</v>
      </c>
      <c r="W688" s="32">
        <f t="shared" si="414"/>
        <v>691830970.91911328</v>
      </c>
      <c r="X688">
        <f t="shared" si="413"/>
        <v>-2.0749887507672389</v>
      </c>
      <c r="Y688" s="28">
        <f t="shared" si="415"/>
        <v>-124.71750108567622</v>
      </c>
      <c r="Z688" s="28">
        <f t="shared" si="416"/>
        <v>-89.999966715075345</v>
      </c>
      <c r="AA688" s="28">
        <f t="shared" si="417"/>
        <v>93.877357210305448</v>
      </c>
      <c r="AB688" s="28">
        <f t="shared" si="418"/>
        <v>-89.998840542666187</v>
      </c>
      <c r="AC688" s="28">
        <f t="shared" si="419"/>
        <v>55.175089182230863</v>
      </c>
      <c r="AD688" s="28">
        <f t="shared" si="420"/>
        <v>89.900145327150184</v>
      </c>
      <c r="AE688" s="28">
        <f t="shared" si="421"/>
        <v>22.25995655609286</v>
      </c>
      <c r="AF688" s="28">
        <f t="shared" si="422"/>
        <v>-90.098661930591348</v>
      </c>
      <c r="AG688" s="28">
        <f t="shared" si="410"/>
        <v>92.110410468749379</v>
      </c>
      <c r="AH688" s="28">
        <f t="shared" si="423"/>
        <v>-180.02530222795122</v>
      </c>
      <c r="AI688" s="28">
        <f t="shared" si="424"/>
        <v>-89.999999942870886</v>
      </c>
      <c r="AJ688" s="28">
        <f t="shared" si="425"/>
        <v>104.03321907522431</v>
      </c>
      <c r="AK688" s="28">
        <f t="shared" si="426"/>
        <v>89.999639868028396</v>
      </c>
      <c r="AL688" s="29">
        <f t="shared" si="427"/>
        <v>-73.575644360088546</v>
      </c>
      <c r="AM688" s="28">
        <f t="shared" si="428"/>
        <v>-89.987995601121924</v>
      </c>
      <c r="AN688" s="28">
        <f t="shared" si="429"/>
        <v>-57.457317044066073</v>
      </c>
      <c r="AO688" s="28">
        <f t="shared" si="430"/>
        <v>-89.988355675964414</v>
      </c>
      <c r="AP688">
        <f t="shared" si="411"/>
        <v>23.609121289162623</v>
      </c>
      <c r="AQ688">
        <f t="shared" si="412"/>
        <v>-26.020599913279625</v>
      </c>
      <c r="AR688" s="28">
        <f t="shared" si="431"/>
        <v>-37.608839112090216</v>
      </c>
      <c r="AS688" s="30">
        <f t="shared" si="432"/>
        <v>-180.08701760655578</v>
      </c>
      <c r="AT688" s="28">
        <f t="shared" si="433"/>
        <v>56.804413556911314</v>
      </c>
      <c r="AU688" s="28">
        <f t="shared" si="434"/>
        <v>89.917224444177961</v>
      </c>
      <c r="AV688" s="29">
        <f t="shared" si="435"/>
        <v>-30.787428866517693</v>
      </c>
      <c r="AW688" s="28">
        <f t="shared" si="436"/>
        <v>-88.344948214370575</v>
      </c>
      <c r="AX688" s="31">
        <f t="shared" si="437"/>
        <v>26.01698469039362</v>
      </c>
      <c r="AY688" s="28">
        <f t="shared" si="438"/>
        <v>1.572276229807386</v>
      </c>
      <c r="AZ688" s="8">
        <f t="shared" si="439"/>
        <v>-11.591854421696596</v>
      </c>
      <c r="BA688" s="8">
        <f t="shared" si="440"/>
        <v>-178.51474137674839</v>
      </c>
      <c r="BB688" s="8">
        <f t="shared" si="441"/>
        <v>1.4852586232516103</v>
      </c>
      <c r="BD688" s="32">
        <f t="shared" si="442"/>
        <v>-12</v>
      </c>
      <c r="BE688" s="32">
        <f t="shared" si="443"/>
        <v>-179</v>
      </c>
      <c r="BF688" s="32">
        <f t="shared" si="444"/>
        <v>1</v>
      </c>
    </row>
    <row r="689" spans="22:58" x14ac:dyDescent="0.2">
      <c r="V689" s="27">
        <v>7.8500000000001098</v>
      </c>
      <c r="W689" s="32">
        <f t="shared" si="414"/>
        <v>707945784.38431871</v>
      </c>
      <c r="X689">
        <f t="shared" si="413"/>
        <v>-2.0749887507672389</v>
      </c>
      <c r="Y689" s="28">
        <f t="shared" si="415"/>
        <v>-124.91750108567616</v>
      </c>
      <c r="Z689" s="28">
        <f t="shared" si="416"/>
        <v>-89.999967472732735</v>
      </c>
      <c r="AA689" s="28">
        <f t="shared" si="417"/>
        <v>94.077357210225401</v>
      </c>
      <c r="AB689" s="28">
        <f t="shared" si="418"/>
        <v>-89.998866935137286</v>
      </c>
      <c r="AC689" s="28">
        <f t="shared" si="419"/>
        <v>55.375088588541203</v>
      </c>
      <c r="AD689" s="28">
        <f t="shared" si="420"/>
        <v>89.902418292558252</v>
      </c>
      <c r="AE689" s="28">
        <f t="shared" si="421"/>
        <v>22.459955962323207</v>
      </c>
      <c r="AF689" s="28">
        <f t="shared" si="422"/>
        <v>-90.096416115311769</v>
      </c>
      <c r="AG689" s="28">
        <f t="shared" si="410"/>
        <v>92.110410468749379</v>
      </c>
      <c r="AH689" s="28">
        <f t="shared" si="423"/>
        <v>-180.22530222795123</v>
      </c>
      <c r="AI689" s="28">
        <f t="shared" si="424"/>
        <v>-89.999999944171307</v>
      </c>
      <c r="AJ689" s="28">
        <f t="shared" si="425"/>
        <v>104.2332190752166</v>
      </c>
      <c r="AK689" s="28">
        <f t="shared" si="426"/>
        <v>89.999648065632897</v>
      </c>
      <c r="AL689" s="29">
        <f t="shared" si="427"/>
        <v>-73.77564435150822</v>
      </c>
      <c r="AM689" s="28">
        <f t="shared" si="428"/>
        <v>-89.988268854593414</v>
      </c>
      <c r="AN689" s="28">
        <f t="shared" si="429"/>
        <v>-57.657317035493477</v>
      </c>
      <c r="AO689" s="28">
        <f t="shared" si="430"/>
        <v>-89.988620733131825</v>
      </c>
      <c r="AP689">
        <f t="shared" si="411"/>
        <v>23.609121289162623</v>
      </c>
      <c r="AQ689">
        <f t="shared" si="412"/>
        <v>-26.020599913279625</v>
      </c>
      <c r="AR689" s="28">
        <f t="shared" si="431"/>
        <v>-37.608839697287273</v>
      </c>
      <c r="AS689" s="30">
        <f t="shared" si="432"/>
        <v>-180.08503684844359</v>
      </c>
      <c r="AT689" s="28">
        <f t="shared" si="433"/>
        <v>57.004413148942433</v>
      </c>
      <c r="AU689" s="28">
        <f t="shared" si="434"/>
        <v>89.91910864333245</v>
      </c>
      <c r="AV689" s="29">
        <f t="shared" si="435"/>
        <v>-30.987265811699146</v>
      </c>
      <c r="AW689" s="28">
        <f t="shared" si="436"/>
        <v>-88.382601548786738</v>
      </c>
      <c r="AX689" s="31">
        <f t="shared" si="437"/>
        <v>26.017147337243287</v>
      </c>
      <c r="AY689" s="28">
        <f t="shared" si="438"/>
        <v>1.536507094545712</v>
      </c>
      <c r="AZ689" s="8">
        <f t="shared" si="439"/>
        <v>-11.591692360043986</v>
      </c>
      <c r="BA689" s="8">
        <f t="shared" si="440"/>
        <v>-178.54852975389787</v>
      </c>
      <c r="BB689" s="8">
        <f t="shared" si="441"/>
        <v>1.4514702461021329</v>
      </c>
      <c r="BD689" s="32">
        <f t="shared" si="442"/>
        <v>-12</v>
      </c>
      <c r="BE689" s="32">
        <f t="shared" si="443"/>
        <v>-179</v>
      </c>
      <c r="BF689" s="32">
        <f t="shared" si="444"/>
        <v>1</v>
      </c>
    </row>
    <row r="690" spans="22:58" x14ac:dyDescent="0.2">
      <c r="V690" s="27">
        <v>7.8600000000001096</v>
      </c>
      <c r="W690" s="32">
        <f t="shared" si="414"/>
        <v>724435960.07517505</v>
      </c>
      <c r="X690">
        <f t="shared" si="413"/>
        <v>-2.0749887507672389</v>
      </c>
      <c r="Y690" s="28">
        <f t="shared" si="415"/>
        <v>-125.1175010856761</v>
      </c>
      <c r="Z690" s="28">
        <f t="shared" si="416"/>
        <v>-89.999968213143745</v>
      </c>
      <c r="AA690" s="28">
        <f t="shared" si="417"/>
        <v>94.277357210148963</v>
      </c>
      <c r="AB690" s="28">
        <f t="shared" si="418"/>
        <v>-89.998892726842385</v>
      </c>
      <c r="AC690" s="28">
        <f t="shared" si="419"/>
        <v>55.575088021571908</v>
      </c>
      <c r="AD690" s="28">
        <f t="shared" si="420"/>
        <v>89.904639519253749</v>
      </c>
      <c r="AE690" s="28">
        <f t="shared" si="421"/>
        <v>22.659955395277542</v>
      </c>
      <c r="AF690" s="28">
        <f t="shared" si="422"/>
        <v>-90.094221420732367</v>
      </c>
      <c r="AG690" s="28">
        <f t="shared" si="410"/>
        <v>92.110410468749379</v>
      </c>
      <c r="AH690" s="28">
        <f t="shared" si="423"/>
        <v>-180.42530222795122</v>
      </c>
      <c r="AI690" s="28">
        <f t="shared" si="424"/>
        <v>-89.999999945442113</v>
      </c>
      <c r="AJ690" s="28">
        <f t="shared" si="425"/>
        <v>104.43321907520922</v>
      </c>
      <c r="AK690" s="28">
        <f t="shared" si="426"/>
        <v>89.999656076637137</v>
      </c>
      <c r="AL690" s="29">
        <f t="shared" si="427"/>
        <v>-73.975644343314073</v>
      </c>
      <c r="AM690" s="28">
        <f t="shared" si="428"/>
        <v>-89.988535888057015</v>
      </c>
      <c r="AN690" s="28">
        <f t="shared" si="429"/>
        <v>-57.857317027306692</v>
      </c>
      <c r="AO690" s="28">
        <f t="shared" si="430"/>
        <v>-89.988879756861991</v>
      </c>
      <c r="AP690">
        <f t="shared" si="411"/>
        <v>23.609121289162623</v>
      </c>
      <c r="AQ690">
        <f t="shared" si="412"/>
        <v>-26.020599913279625</v>
      </c>
      <c r="AR690" s="28">
        <f t="shared" si="431"/>
        <v>-37.608840256146152</v>
      </c>
      <c r="AS690" s="30">
        <f t="shared" si="432"/>
        <v>-180.08310117759436</v>
      </c>
      <c r="AT690" s="28">
        <f t="shared" si="433"/>
        <v>57.204412759335142</v>
      </c>
      <c r="AU690" s="28">
        <f t="shared" si="434"/>
        <v>89.920949953047</v>
      </c>
      <c r="AV690" s="29">
        <f t="shared" si="435"/>
        <v>-31.187110089841351</v>
      </c>
      <c r="AW690" s="28">
        <f t="shared" si="436"/>
        <v>-88.419399139018239</v>
      </c>
      <c r="AX690" s="31">
        <f t="shared" si="437"/>
        <v>26.017302669493791</v>
      </c>
      <c r="AY690" s="28">
        <f t="shared" si="438"/>
        <v>1.5015508140287608</v>
      </c>
      <c r="AZ690" s="8">
        <f t="shared" si="439"/>
        <v>-11.591537586652361</v>
      </c>
      <c r="BA690" s="8">
        <f t="shared" si="440"/>
        <v>-178.58155036356561</v>
      </c>
      <c r="BB690" s="8">
        <f t="shared" si="441"/>
        <v>1.4184496364343886</v>
      </c>
      <c r="BD690" s="32">
        <f t="shared" si="442"/>
        <v>-12</v>
      </c>
      <c r="BE690" s="32">
        <f t="shared" si="443"/>
        <v>-179</v>
      </c>
      <c r="BF690" s="32">
        <f t="shared" si="444"/>
        <v>1</v>
      </c>
    </row>
    <row r="691" spans="22:58" x14ac:dyDescent="0.2">
      <c r="V691" s="27">
        <v>7.8700000000001102</v>
      </c>
      <c r="W691" s="32">
        <f t="shared" si="414"/>
        <v>741310241.30110669</v>
      </c>
      <c r="X691">
        <f t="shared" si="413"/>
        <v>-2.0749887507672389</v>
      </c>
      <c r="Y691" s="28">
        <f t="shared" si="415"/>
        <v>-125.31750108567604</v>
      </c>
      <c r="Z691" s="28">
        <f t="shared" si="416"/>
        <v>-89.999968936700924</v>
      </c>
      <c r="AA691" s="28">
        <f t="shared" si="417"/>
        <v>94.477357210075965</v>
      </c>
      <c r="AB691" s="28">
        <f t="shared" si="418"/>
        <v>-89.998917931456617</v>
      </c>
      <c r="AC691" s="28">
        <f t="shared" si="419"/>
        <v>55.775087480120362</v>
      </c>
      <c r="AD691" s="28">
        <f t="shared" si="420"/>
        <v>89.906810184933747</v>
      </c>
      <c r="AE691" s="28">
        <f t="shared" si="421"/>
        <v>22.859954853753052</v>
      </c>
      <c r="AF691" s="28">
        <f t="shared" si="422"/>
        <v>-90.092076683223794</v>
      </c>
      <c r="AG691" s="28">
        <f t="shared" si="410"/>
        <v>92.110410468749379</v>
      </c>
      <c r="AH691" s="28">
        <f t="shared" si="423"/>
        <v>-180.62530222795121</v>
      </c>
      <c r="AI691" s="28">
        <f t="shared" si="424"/>
        <v>-89.999999946683999</v>
      </c>
      <c r="AJ691" s="28">
        <f t="shared" si="425"/>
        <v>104.63321907520218</v>
      </c>
      <c r="AK691" s="28">
        <f t="shared" si="426"/>
        <v>89.999663905288642</v>
      </c>
      <c r="AL691" s="29">
        <f t="shared" si="427"/>
        <v>-74.175644335488727</v>
      </c>
      <c r="AM691" s="28">
        <f t="shared" si="428"/>
        <v>-89.98879684309739</v>
      </c>
      <c r="AN691" s="28">
        <f t="shared" si="429"/>
        <v>-58.05731701948838</v>
      </c>
      <c r="AO691" s="28">
        <f t="shared" si="430"/>
        <v>-89.989132884492747</v>
      </c>
      <c r="AP691">
        <f t="shared" si="411"/>
        <v>23.609121289162623</v>
      </c>
      <c r="AQ691">
        <f t="shared" si="412"/>
        <v>-26.020599913279625</v>
      </c>
      <c r="AR691" s="28">
        <f t="shared" si="431"/>
        <v>-37.60884078985233</v>
      </c>
      <c r="AS691" s="30">
        <f t="shared" si="432"/>
        <v>-180.08120956771654</v>
      </c>
      <c r="AT691" s="28">
        <f t="shared" si="433"/>
        <v>57.404412387263044</v>
      </c>
      <c r="AU691" s="28">
        <f t="shared" si="434"/>
        <v>89.922749349593118</v>
      </c>
      <c r="AV691" s="29">
        <f t="shared" si="435"/>
        <v>-31.386961371409186</v>
      </c>
      <c r="AW691" s="28">
        <f t="shared" si="436"/>
        <v>-88.455360374141478</v>
      </c>
      <c r="AX691" s="31">
        <f t="shared" si="437"/>
        <v>26.017451015853858</v>
      </c>
      <c r="AY691" s="28">
        <f t="shared" si="438"/>
        <v>1.4673889754516409</v>
      </c>
      <c r="AZ691" s="8">
        <f t="shared" si="439"/>
        <v>-11.591389773998472</v>
      </c>
      <c r="BA691" s="8">
        <f t="shared" si="440"/>
        <v>-178.61382059226491</v>
      </c>
      <c r="BB691" s="8">
        <f t="shared" si="441"/>
        <v>1.3861794077350851</v>
      </c>
      <c r="BD691" s="32">
        <f t="shared" si="442"/>
        <v>-12</v>
      </c>
      <c r="BE691" s="32">
        <f t="shared" si="443"/>
        <v>-179</v>
      </c>
      <c r="BF691" s="32">
        <f t="shared" si="444"/>
        <v>1</v>
      </c>
    </row>
    <row r="692" spans="22:58" x14ac:dyDescent="0.2">
      <c r="V692" s="27">
        <v>7.88000000000011</v>
      </c>
      <c r="W692" s="32">
        <f t="shared" si="414"/>
        <v>758577575.02937734</v>
      </c>
      <c r="X692">
        <f t="shared" si="413"/>
        <v>-2.0749887507672389</v>
      </c>
      <c r="Y692" s="28">
        <f t="shared" si="415"/>
        <v>-125.51750108567597</v>
      </c>
      <c r="Z692" s="28">
        <f t="shared" si="416"/>
        <v>-89.999969643787935</v>
      </c>
      <c r="AA692" s="28">
        <f t="shared" si="417"/>
        <v>94.677357210006235</v>
      </c>
      <c r="AB692" s="28">
        <f t="shared" si="418"/>
        <v>-89.998942562343757</v>
      </c>
      <c r="AC692" s="28">
        <f t="shared" si="419"/>
        <v>55.975086963038088</v>
      </c>
      <c r="AD692" s="28">
        <f t="shared" si="420"/>
        <v>89.908931440488971</v>
      </c>
      <c r="AE692" s="28">
        <f t="shared" si="421"/>
        <v>23.059954336601116</v>
      </c>
      <c r="AF692" s="28">
        <f t="shared" si="422"/>
        <v>-90.089980765642736</v>
      </c>
      <c r="AG692" s="28">
        <f t="shared" si="410"/>
        <v>92.110410468749379</v>
      </c>
      <c r="AH692" s="28">
        <f t="shared" si="423"/>
        <v>-180.82530222795123</v>
      </c>
      <c r="AI692" s="28">
        <f t="shared" si="424"/>
        <v>-89.999999947897635</v>
      </c>
      <c r="AJ692" s="28">
        <f t="shared" si="425"/>
        <v>104.83321907519544</v>
      </c>
      <c r="AK692" s="28">
        <f t="shared" si="426"/>
        <v>89.999671555738303</v>
      </c>
      <c r="AL692" s="29">
        <f t="shared" si="427"/>
        <v>-74.375644328015568</v>
      </c>
      <c r="AM692" s="28">
        <f t="shared" si="428"/>
        <v>-89.989051858076294</v>
      </c>
      <c r="AN692" s="28">
        <f t="shared" si="429"/>
        <v>-58.257317012021971</v>
      </c>
      <c r="AO692" s="28">
        <f t="shared" si="430"/>
        <v>-89.989380250235627</v>
      </c>
      <c r="AP692">
        <f t="shared" si="411"/>
        <v>23.609121289162623</v>
      </c>
      <c r="AQ692">
        <f t="shared" si="412"/>
        <v>-26.020599913279625</v>
      </c>
      <c r="AR692" s="28">
        <f t="shared" si="431"/>
        <v>-37.608841299537858</v>
      </c>
      <c r="AS692" s="30">
        <f t="shared" si="432"/>
        <v>-180.07936101587836</v>
      </c>
      <c r="AT692" s="28">
        <f t="shared" si="433"/>
        <v>57.604412031936903</v>
      </c>
      <c r="AU692" s="28">
        <f t="shared" si="434"/>
        <v>89.924507787020517</v>
      </c>
      <c r="AV692" s="29">
        <f t="shared" si="435"/>
        <v>-31.586819341654895</v>
      </c>
      <c r="AW692" s="28">
        <f t="shared" si="436"/>
        <v>-88.490504207883447</v>
      </c>
      <c r="AX692" s="31">
        <f t="shared" si="437"/>
        <v>26.017592690282008</v>
      </c>
      <c r="AY692" s="28">
        <f t="shared" si="438"/>
        <v>1.4340035791370696</v>
      </c>
      <c r="AZ692" s="8">
        <f t="shared" si="439"/>
        <v>-11.59124860925585</v>
      </c>
      <c r="BA692" s="8">
        <f t="shared" si="440"/>
        <v>-178.64535743674128</v>
      </c>
      <c r="BB692" s="8">
        <f t="shared" si="441"/>
        <v>1.3546425632587216</v>
      </c>
      <c r="BD692" s="32">
        <f t="shared" si="442"/>
        <v>-12</v>
      </c>
      <c r="BE692" s="32">
        <f t="shared" si="443"/>
        <v>-179</v>
      </c>
      <c r="BF692" s="32">
        <f t="shared" si="444"/>
        <v>1</v>
      </c>
    </row>
    <row r="693" spans="22:58" x14ac:dyDescent="0.2">
      <c r="V693" s="27">
        <v>7.8900000000001098</v>
      </c>
      <c r="W693" s="32">
        <f t="shared" si="414"/>
        <v>776247116.6288898</v>
      </c>
      <c r="X693">
        <f t="shared" si="413"/>
        <v>-2.0749887507672389</v>
      </c>
      <c r="Y693" s="28">
        <f t="shared" si="415"/>
        <v>-125.71750108567592</v>
      </c>
      <c r="Z693" s="28">
        <f t="shared" si="416"/>
        <v>-89.99997033477969</v>
      </c>
      <c r="AA693" s="28">
        <f t="shared" si="417"/>
        <v>94.87735720993966</v>
      </c>
      <c r="AB693" s="28">
        <f t="shared" si="418"/>
        <v>-89.99896663256348</v>
      </c>
      <c r="AC693" s="28">
        <f t="shared" si="419"/>
        <v>56.17508646922829</v>
      </c>
      <c r="AD693" s="28">
        <f t="shared" si="420"/>
        <v>89.911004410613955</v>
      </c>
      <c r="AE693" s="28">
        <f t="shared" si="421"/>
        <v>23.259953842724798</v>
      </c>
      <c r="AF693" s="28">
        <f t="shared" si="422"/>
        <v>-90.087932556729228</v>
      </c>
      <c r="AG693" s="28">
        <f t="shared" si="410"/>
        <v>92.110410468749379</v>
      </c>
      <c r="AH693" s="28">
        <f t="shared" si="423"/>
        <v>-181.02530222795122</v>
      </c>
      <c r="AI693" s="28">
        <f t="shared" si="424"/>
        <v>-89.999999949083616</v>
      </c>
      <c r="AJ693" s="28">
        <f t="shared" si="425"/>
        <v>105.03321907518902</v>
      </c>
      <c r="AK693" s="28">
        <f t="shared" si="426"/>
        <v>89.999679032042451</v>
      </c>
      <c r="AL693" s="29">
        <f t="shared" si="427"/>
        <v>-74.575644320878752</v>
      </c>
      <c r="AM693" s="28">
        <f t="shared" si="428"/>
        <v>-89.989301068205975</v>
      </c>
      <c r="AN693" s="28">
        <f t="shared" si="429"/>
        <v>-58.457317004891564</v>
      </c>
      <c r="AO693" s="28">
        <f t="shared" si="430"/>
        <v>-89.98962198524714</v>
      </c>
      <c r="AP693">
        <f t="shared" si="411"/>
        <v>23.609121289162623</v>
      </c>
      <c r="AQ693">
        <f t="shared" si="412"/>
        <v>-26.020599913279625</v>
      </c>
      <c r="AR693" s="28">
        <f t="shared" si="431"/>
        <v>-37.608841786283769</v>
      </c>
      <c r="AS693" s="30">
        <f t="shared" si="432"/>
        <v>-180.07755454197638</v>
      </c>
      <c r="AT693" s="28">
        <f t="shared" si="433"/>
        <v>57.804411692603054</v>
      </c>
      <c r="AU693" s="28">
        <f t="shared" si="434"/>
        <v>89.926226197662686</v>
      </c>
      <c r="AV693" s="29">
        <f t="shared" si="435"/>
        <v>-31.786683699956409</v>
      </c>
      <c r="AW693" s="28">
        <f t="shared" si="436"/>
        <v>-88.524849168132221</v>
      </c>
      <c r="AX693" s="31">
        <f t="shared" si="437"/>
        <v>26.017727992646645</v>
      </c>
      <c r="AY693" s="28">
        <f t="shared" si="438"/>
        <v>1.4013770295304653</v>
      </c>
      <c r="AZ693" s="8">
        <f t="shared" si="439"/>
        <v>-11.591113793637124</v>
      </c>
      <c r="BA693" s="8">
        <f t="shared" si="440"/>
        <v>-178.67617751244592</v>
      </c>
      <c r="BB693" s="8">
        <f t="shared" si="441"/>
        <v>1.3238224875540823</v>
      </c>
      <c r="BD693" s="32">
        <f t="shared" si="442"/>
        <v>-12</v>
      </c>
      <c r="BE693" s="32">
        <f t="shared" si="443"/>
        <v>-179</v>
      </c>
      <c r="BF693" s="32">
        <f t="shared" si="444"/>
        <v>1</v>
      </c>
    </row>
    <row r="694" spans="22:58" x14ac:dyDescent="0.2">
      <c r="V694" s="27">
        <v>7.9000000000001096</v>
      </c>
      <c r="W694" s="32">
        <f t="shared" si="414"/>
        <v>794328234.72448397</v>
      </c>
      <c r="X694">
        <f t="shared" si="413"/>
        <v>-2.0749887507672389</v>
      </c>
      <c r="Y694" s="28">
        <f t="shared" si="415"/>
        <v>-125.91750108567588</v>
      </c>
      <c r="Z694" s="28">
        <f t="shared" si="416"/>
        <v>-89.999971010042543</v>
      </c>
      <c r="AA694" s="28">
        <f t="shared" si="417"/>
        <v>95.077357209876084</v>
      </c>
      <c r="AB694" s="28">
        <f t="shared" si="418"/>
        <v>-89.998990154878101</v>
      </c>
      <c r="AC694" s="28">
        <f t="shared" si="419"/>
        <v>56.375085997643552</v>
      </c>
      <c r="AD694" s="28">
        <f t="shared" si="420"/>
        <v>89.913030194403134</v>
      </c>
      <c r="AE694" s="28">
        <f t="shared" si="421"/>
        <v>23.459953371076523</v>
      </c>
      <c r="AF694" s="28">
        <f t="shared" si="422"/>
        <v>-90.085930970517509</v>
      </c>
      <c r="AG694" s="28">
        <f t="shared" si="410"/>
        <v>92.110410468749379</v>
      </c>
      <c r="AH694" s="28">
        <f t="shared" si="423"/>
        <v>-181.2253022279512</v>
      </c>
      <c r="AI694" s="28">
        <f t="shared" si="424"/>
        <v>-89.999999950242625</v>
      </c>
      <c r="AJ694" s="28">
        <f t="shared" si="425"/>
        <v>105.23321907518289</v>
      </c>
      <c r="AK694" s="28">
        <f t="shared" si="426"/>
        <v>89.999686338165148</v>
      </c>
      <c r="AL694" s="29">
        <f t="shared" si="427"/>
        <v>-74.775644314063157</v>
      </c>
      <c r="AM694" s="28">
        <f t="shared" si="428"/>
        <v>-89.989544605620949</v>
      </c>
      <c r="AN694" s="28">
        <f t="shared" si="429"/>
        <v>-58.657316998082095</v>
      </c>
      <c r="AO694" s="28">
        <f t="shared" si="430"/>
        <v>-89.989858217698426</v>
      </c>
      <c r="AP694">
        <f t="shared" si="411"/>
        <v>23.609121289162623</v>
      </c>
      <c r="AQ694">
        <f t="shared" si="412"/>
        <v>-26.020599913279625</v>
      </c>
      <c r="AR694" s="28">
        <f t="shared" si="431"/>
        <v>-37.608842251122574</v>
      </c>
      <c r="AS694" s="30">
        <f t="shared" si="432"/>
        <v>-180.07578918821594</v>
      </c>
      <c r="AT694" s="28">
        <f t="shared" si="433"/>
        <v>58.004411368541717</v>
      </c>
      <c r="AU694" s="28">
        <f t="shared" si="434"/>
        <v>89.927905492631368</v>
      </c>
      <c r="AV694" s="29">
        <f t="shared" si="435"/>
        <v>-31.986554159185143</v>
      </c>
      <c r="AW694" s="28">
        <f t="shared" si="436"/>
        <v>-88.558413366257298</v>
      </c>
      <c r="AX694" s="31">
        <f t="shared" si="437"/>
        <v>26.017857209356574</v>
      </c>
      <c r="AY694" s="28">
        <f t="shared" si="438"/>
        <v>1.3694921263740696</v>
      </c>
      <c r="AZ694" s="8">
        <f t="shared" si="439"/>
        <v>-11.590985041766</v>
      </c>
      <c r="BA694" s="8">
        <f t="shared" si="440"/>
        <v>-178.70629706184187</v>
      </c>
      <c r="BB694" s="8">
        <f t="shared" si="441"/>
        <v>1.293702938158134</v>
      </c>
      <c r="BD694" s="32">
        <f t="shared" si="442"/>
        <v>-12</v>
      </c>
      <c r="BE694" s="32">
        <f t="shared" si="443"/>
        <v>-179</v>
      </c>
      <c r="BF694" s="32">
        <f t="shared" si="444"/>
        <v>1</v>
      </c>
    </row>
    <row r="695" spans="22:58" x14ac:dyDescent="0.2">
      <c r="V695" s="27">
        <v>7.9100000000001103</v>
      </c>
      <c r="W695" s="32">
        <f t="shared" si="414"/>
        <v>812830516.1643064</v>
      </c>
      <c r="X695">
        <f t="shared" si="413"/>
        <v>-2.0749887507672389</v>
      </c>
      <c r="Y695" s="28">
        <f t="shared" si="415"/>
        <v>-126.11750108567583</v>
      </c>
      <c r="Z695" s="28">
        <f t="shared" si="416"/>
        <v>-89.999971669934538</v>
      </c>
      <c r="AA695" s="28">
        <f t="shared" si="417"/>
        <v>95.277357209815364</v>
      </c>
      <c r="AB695" s="28">
        <f t="shared" si="418"/>
        <v>-89.999013141759477</v>
      </c>
      <c r="AC695" s="28">
        <f t="shared" si="419"/>
        <v>56.575085547283564</v>
      </c>
      <c r="AD695" s="28">
        <f t="shared" si="420"/>
        <v>89.915009865933641</v>
      </c>
      <c r="AE695" s="28">
        <f t="shared" si="421"/>
        <v>23.659952920655869</v>
      </c>
      <c r="AF695" s="28">
        <f t="shared" si="422"/>
        <v>-90.083974945760374</v>
      </c>
      <c r="AG695" s="28">
        <f t="shared" si="410"/>
        <v>92.110410468749379</v>
      </c>
      <c r="AH695" s="28">
        <f t="shared" si="423"/>
        <v>-181.42530222795119</v>
      </c>
      <c r="AI695" s="28">
        <f t="shared" si="424"/>
        <v>-89.99999995137523</v>
      </c>
      <c r="AJ695" s="28">
        <f t="shared" si="425"/>
        <v>105.43321907517702</v>
      </c>
      <c r="AK695" s="28">
        <f t="shared" si="426"/>
        <v>89.999693477980188</v>
      </c>
      <c r="AL695" s="29">
        <f t="shared" si="427"/>
        <v>-74.975644307554305</v>
      </c>
      <c r="AM695" s="28">
        <f t="shared" si="428"/>
        <v>-89.989782599447906</v>
      </c>
      <c r="AN695" s="28">
        <f t="shared" si="429"/>
        <v>-58.857316991579097</v>
      </c>
      <c r="AO695" s="28">
        <f t="shared" si="430"/>
        <v>-89.990089072842949</v>
      </c>
      <c r="AP695">
        <f t="shared" si="411"/>
        <v>23.609121289162623</v>
      </c>
      <c r="AQ695">
        <f t="shared" si="412"/>
        <v>-26.020599913279625</v>
      </c>
      <c r="AR695" s="28">
        <f t="shared" si="431"/>
        <v>-37.608842695040231</v>
      </c>
      <c r="AS695" s="30">
        <f t="shared" si="432"/>
        <v>-180.07406401860334</v>
      </c>
      <c r="AT695" s="28">
        <f t="shared" si="433"/>
        <v>58.204411059065521</v>
      </c>
      <c r="AU695" s="28">
        <f t="shared" si="434"/>
        <v>89.929546562299393</v>
      </c>
      <c r="AV695" s="29">
        <f t="shared" si="435"/>
        <v>-32.186430445101919</v>
      </c>
      <c r="AW695" s="28">
        <f t="shared" si="436"/>
        <v>-88.591214506242608</v>
      </c>
      <c r="AX695" s="31">
        <f t="shared" si="437"/>
        <v>26.017980613963601</v>
      </c>
      <c r="AY695" s="28">
        <f t="shared" si="438"/>
        <v>1.3383320560567853</v>
      </c>
      <c r="AZ695" s="8">
        <f t="shared" si="439"/>
        <v>-11.590862081076629</v>
      </c>
      <c r="BA695" s="8">
        <f t="shared" si="440"/>
        <v>-178.73573196254654</v>
      </c>
      <c r="BB695" s="8">
        <f t="shared" si="441"/>
        <v>1.2642680374534621</v>
      </c>
      <c r="BD695" s="32">
        <f t="shared" si="442"/>
        <v>-12</v>
      </c>
      <c r="BE695" s="32">
        <f t="shared" si="443"/>
        <v>-179</v>
      </c>
      <c r="BF695" s="32">
        <f t="shared" si="444"/>
        <v>1</v>
      </c>
    </row>
    <row r="696" spans="22:58" x14ac:dyDescent="0.2">
      <c r="V696" s="27">
        <v>7.9200000000001101</v>
      </c>
      <c r="W696" s="32">
        <f t="shared" si="414"/>
        <v>831763771.10288286</v>
      </c>
      <c r="X696">
        <f t="shared" si="413"/>
        <v>-2.0749887507672389</v>
      </c>
      <c r="Y696" s="28">
        <f t="shared" si="415"/>
        <v>-126.31750108567576</v>
      </c>
      <c r="Z696" s="28">
        <f t="shared" si="416"/>
        <v>-89.999972314805561</v>
      </c>
      <c r="AA696" s="28">
        <f t="shared" si="417"/>
        <v>95.477357209757372</v>
      </c>
      <c r="AB696" s="28">
        <f t="shared" si="418"/>
        <v>-89.999035605395562</v>
      </c>
      <c r="AC696" s="28">
        <f t="shared" si="419"/>
        <v>56.775085117193072</v>
      </c>
      <c r="AD696" s="28">
        <f t="shared" si="420"/>
        <v>89.916944474834622</v>
      </c>
      <c r="AE696" s="28">
        <f t="shared" si="421"/>
        <v>23.859952490507453</v>
      </c>
      <c r="AF696" s="28">
        <f t="shared" si="422"/>
        <v>-90.082063445366487</v>
      </c>
      <c r="AG696" s="28">
        <f t="shared" si="410"/>
        <v>92.110410468749379</v>
      </c>
      <c r="AH696" s="28">
        <f t="shared" si="423"/>
        <v>-181.62530222795124</v>
      </c>
      <c r="AI696" s="28">
        <f t="shared" si="424"/>
        <v>-89.999999952482071</v>
      </c>
      <c r="AJ696" s="28">
        <f t="shared" si="425"/>
        <v>105.63321907517143</v>
      </c>
      <c r="AK696" s="28">
        <f t="shared" si="426"/>
        <v>89.999700455273214</v>
      </c>
      <c r="AL696" s="29">
        <f t="shared" si="427"/>
        <v>-75.175644301338409</v>
      </c>
      <c r="AM696" s="28">
        <f t="shared" si="428"/>
        <v>-89.990015175874319</v>
      </c>
      <c r="AN696" s="28">
        <f t="shared" si="429"/>
        <v>-59.057316985368843</v>
      </c>
      <c r="AO696" s="28">
        <f t="shared" si="430"/>
        <v>-89.990314673083176</v>
      </c>
      <c r="AP696">
        <f t="shared" si="411"/>
        <v>23.609121289162623</v>
      </c>
      <c r="AQ696">
        <f t="shared" si="412"/>
        <v>-26.020599913279625</v>
      </c>
      <c r="AR696" s="28">
        <f t="shared" si="431"/>
        <v>-37.608843118978392</v>
      </c>
      <c r="AS696" s="30">
        <f t="shared" si="432"/>
        <v>-180.07237811844965</v>
      </c>
      <c r="AT696" s="28">
        <f t="shared" si="433"/>
        <v>58.404410763518023</v>
      </c>
      <c r="AU696" s="28">
        <f t="shared" si="434"/>
        <v>89.931150276772897</v>
      </c>
      <c r="AV696" s="29">
        <f t="shared" si="435"/>
        <v>-32.38631229577976</v>
      </c>
      <c r="AW696" s="28">
        <f t="shared" si="436"/>
        <v>-88.623269893634898</v>
      </c>
      <c r="AX696" s="31">
        <f t="shared" si="437"/>
        <v>26.018098467738263</v>
      </c>
      <c r="AY696" s="28">
        <f t="shared" si="438"/>
        <v>1.3078803831379986</v>
      </c>
      <c r="AZ696" s="8">
        <f t="shared" si="439"/>
        <v>-11.590744651240129</v>
      </c>
      <c r="BA696" s="8">
        <f t="shared" si="440"/>
        <v>-178.76449773531164</v>
      </c>
      <c r="BB696" s="8">
        <f t="shared" si="441"/>
        <v>1.235502264688364</v>
      </c>
      <c r="BD696" s="32">
        <f t="shared" si="442"/>
        <v>-12</v>
      </c>
      <c r="BE696" s="32">
        <f t="shared" si="443"/>
        <v>-179</v>
      </c>
      <c r="BF696" s="32">
        <f t="shared" si="444"/>
        <v>1</v>
      </c>
    </row>
    <row r="697" spans="22:58" x14ac:dyDescent="0.2">
      <c r="V697" s="27">
        <v>7.9300000000001098</v>
      </c>
      <c r="W697" s="32">
        <f t="shared" si="414"/>
        <v>851138038.20259321</v>
      </c>
      <c r="X697">
        <f t="shared" si="413"/>
        <v>-2.0749887507672389</v>
      </c>
      <c r="Y697" s="28">
        <f t="shared" si="415"/>
        <v>-126.51750108567572</v>
      </c>
      <c r="Z697" s="28">
        <f t="shared" si="416"/>
        <v>-89.999972944997523</v>
      </c>
      <c r="AA697" s="28">
        <f t="shared" si="417"/>
        <v>95.677357209701995</v>
      </c>
      <c r="AB697" s="28">
        <f t="shared" si="418"/>
        <v>-89.999057557696844</v>
      </c>
      <c r="AC697" s="28">
        <f t="shared" si="419"/>
        <v>56.97508470645981</v>
      </c>
      <c r="AD697" s="28">
        <f t="shared" si="420"/>
        <v>89.91883504684364</v>
      </c>
      <c r="AE697" s="28">
        <f t="shared" si="421"/>
        <v>24.059952079718855</v>
      </c>
      <c r="AF697" s="28">
        <f t="shared" si="422"/>
        <v>-90.080195455850742</v>
      </c>
      <c r="AG697" s="28">
        <f t="shared" si="410"/>
        <v>92.110410468749379</v>
      </c>
      <c r="AH697" s="28">
        <f t="shared" si="423"/>
        <v>-181.82530222795123</v>
      </c>
      <c r="AI697" s="28">
        <f t="shared" si="424"/>
        <v>-89.999999953563716</v>
      </c>
      <c r="AJ697" s="28">
        <f t="shared" si="425"/>
        <v>105.83321907516608</v>
      </c>
      <c r="AK697" s="28">
        <f t="shared" si="426"/>
        <v>89.999707273743638</v>
      </c>
      <c r="AL697" s="29">
        <f t="shared" si="427"/>
        <v>-75.375644295402267</v>
      </c>
      <c r="AM697" s="28">
        <f t="shared" si="428"/>
        <v>-89.990242458215235</v>
      </c>
      <c r="AN697" s="28">
        <f t="shared" si="429"/>
        <v>-59.257316979438031</v>
      </c>
      <c r="AO697" s="28">
        <f t="shared" si="430"/>
        <v>-89.990535138035312</v>
      </c>
      <c r="AP697">
        <f t="shared" si="411"/>
        <v>23.609121289162623</v>
      </c>
      <c r="AQ697">
        <f t="shared" si="412"/>
        <v>-26.020599913279625</v>
      </c>
      <c r="AR697" s="28">
        <f t="shared" si="431"/>
        <v>-37.608843523836178</v>
      </c>
      <c r="AS697" s="30">
        <f t="shared" si="432"/>
        <v>-180.07073059388605</v>
      </c>
      <c r="AT697" s="28">
        <f t="shared" si="433"/>
        <v>58.604410481272346</v>
      </c>
      <c r="AU697" s="28">
        <f t="shared" si="434"/>
        <v>89.932717486352416</v>
      </c>
      <c r="AV697" s="29">
        <f t="shared" si="435"/>
        <v>-32.58619946105248</v>
      </c>
      <c r="AW697" s="28">
        <f t="shared" si="436"/>
        <v>-88.654596444309888</v>
      </c>
      <c r="AX697" s="31">
        <f t="shared" si="437"/>
        <v>26.018211020219866</v>
      </c>
      <c r="AY697" s="28">
        <f t="shared" si="438"/>
        <v>1.2781210420425282</v>
      </c>
      <c r="AZ697" s="8">
        <f t="shared" si="439"/>
        <v>-11.590632503616312</v>
      </c>
      <c r="BA697" s="8">
        <f t="shared" si="440"/>
        <v>-178.79260955184353</v>
      </c>
      <c r="BB697" s="8">
        <f t="shared" si="441"/>
        <v>1.2073904481564739</v>
      </c>
      <c r="BD697" s="32">
        <f t="shared" si="442"/>
        <v>-12</v>
      </c>
      <c r="BE697" s="32">
        <f t="shared" si="443"/>
        <v>-179</v>
      </c>
      <c r="BF697" s="32">
        <f t="shared" si="444"/>
        <v>1</v>
      </c>
    </row>
    <row r="698" spans="22:58" x14ac:dyDescent="0.2">
      <c r="V698" s="27">
        <v>7.9400000000001096</v>
      </c>
      <c r="W698" s="32">
        <f t="shared" si="414"/>
        <v>870963589.9563024</v>
      </c>
      <c r="X698">
        <f t="shared" si="413"/>
        <v>-2.0749887507672389</v>
      </c>
      <c r="Y698" s="28">
        <f t="shared" si="415"/>
        <v>-126.71750108567568</v>
      </c>
      <c r="Z698" s="28">
        <f t="shared" si="416"/>
        <v>-89.999973560844566</v>
      </c>
      <c r="AA698" s="28">
        <f t="shared" si="417"/>
        <v>95.877357209649119</v>
      </c>
      <c r="AB698" s="28">
        <f t="shared" si="418"/>
        <v>-89.999079010302736</v>
      </c>
      <c r="AC698" s="28">
        <f t="shared" si="419"/>
        <v>57.175084314212548</v>
      </c>
      <c r="AD698" s="28">
        <f t="shared" si="420"/>
        <v>89.92068258435053</v>
      </c>
      <c r="AE698" s="28">
        <f t="shared" si="421"/>
        <v>24.259951687418756</v>
      </c>
      <c r="AF698" s="28">
        <f t="shared" si="422"/>
        <v>-90.078369986796773</v>
      </c>
      <c r="AG698" s="28">
        <f t="shared" si="410"/>
        <v>92.110410468749379</v>
      </c>
      <c r="AH698" s="28">
        <f t="shared" si="423"/>
        <v>-182.02530222795122</v>
      </c>
      <c r="AI698" s="28">
        <f t="shared" si="424"/>
        <v>-89.999999954620733</v>
      </c>
      <c r="AJ698" s="28">
        <f t="shared" si="425"/>
        <v>106.03321907516099</v>
      </c>
      <c r="AK698" s="28">
        <f t="shared" si="426"/>
        <v>89.999713937006717</v>
      </c>
      <c r="AL698" s="29">
        <f t="shared" si="427"/>
        <v>-75.575644289733305</v>
      </c>
      <c r="AM698" s="28">
        <f t="shared" si="428"/>
        <v>-89.990464566978758</v>
      </c>
      <c r="AN698" s="28">
        <f t="shared" si="429"/>
        <v>-59.457316973774155</v>
      </c>
      <c r="AO698" s="28">
        <f t="shared" si="430"/>
        <v>-89.990750584592774</v>
      </c>
      <c r="AP698">
        <f t="shared" si="411"/>
        <v>23.609121289162623</v>
      </c>
      <c r="AQ698">
        <f t="shared" si="412"/>
        <v>-26.020599913279625</v>
      </c>
      <c r="AR698" s="28">
        <f t="shared" si="431"/>
        <v>-37.608843910472402</v>
      </c>
      <c r="AS698" s="30">
        <f t="shared" si="432"/>
        <v>-180.06912057138953</v>
      </c>
      <c r="AT698" s="28">
        <f t="shared" si="433"/>
        <v>58.804410211729781</v>
      </c>
      <c r="AU698" s="28">
        <f t="shared" si="434"/>
        <v>89.934249021983845</v>
      </c>
      <c r="AV698" s="29">
        <f t="shared" si="435"/>
        <v>-32.786091701987786</v>
      </c>
      <c r="AW698" s="28">
        <f t="shared" si="436"/>
        <v>-88.685210693059133</v>
      </c>
      <c r="AX698" s="31">
        <f t="shared" si="437"/>
        <v>26.018318509741995</v>
      </c>
      <c r="AY698" s="28">
        <f t="shared" si="438"/>
        <v>1.249038328924712</v>
      </c>
      <c r="AZ698" s="8">
        <f t="shared" si="439"/>
        <v>-11.590525400730407</v>
      </c>
      <c r="BA698" s="8">
        <f t="shared" si="440"/>
        <v>-178.82008224246482</v>
      </c>
      <c r="BB698" s="8">
        <f t="shared" si="441"/>
        <v>1.1799177575351791</v>
      </c>
      <c r="BD698" s="32">
        <f t="shared" si="442"/>
        <v>-12</v>
      </c>
      <c r="BE698" s="32">
        <f t="shared" si="443"/>
        <v>-179</v>
      </c>
      <c r="BF698" s="32">
        <f t="shared" si="444"/>
        <v>1</v>
      </c>
    </row>
    <row r="699" spans="22:58" x14ac:dyDescent="0.2">
      <c r="V699" s="27">
        <v>7.9500000000001103</v>
      </c>
      <c r="W699" s="32">
        <f t="shared" si="414"/>
        <v>891250938.13397229</v>
      </c>
      <c r="X699">
        <f t="shared" si="413"/>
        <v>-2.0749887507672389</v>
      </c>
      <c r="Y699" s="28">
        <f t="shared" si="415"/>
        <v>-126.91750108567564</v>
      </c>
      <c r="Z699" s="28">
        <f t="shared" si="416"/>
        <v>-89.999974162673226</v>
      </c>
      <c r="AA699" s="28">
        <f t="shared" si="417"/>
        <v>96.077357209598603</v>
      </c>
      <c r="AB699" s="28">
        <f t="shared" si="418"/>
        <v>-89.999099974587722</v>
      </c>
      <c r="AC699" s="28">
        <f t="shared" si="419"/>
        <v>57.37508393961928</v>
      </c>
      <c r="AD699" s="28">
        <f t="shared" si="420"/>
        <v>89.922488066928764</v>
      </c>
      <c r="AE699" s="28">
        <f t="shared" si="421"/>
        <v>24.459951312775011</v>
      </c>
      <c r="AF699" s="28">
        <f t="shared" si="422"/>
        <v>-90.076586070332183</v>
      </c>
      <c r="AG699" s="28">
        <f t="shared" si="410"/>
        <v>92.110410468749379</v>
      </c>
      <c r="AH699" s="28">
        <f t="shared" si="423"/>
        <v>-182.2253022279512</v>
      </c>
      <c r="AI699" s="28">
        <f t="shared" si="424"/>
        <v>-89.999999955653692</v>
      </c>
      <c r="AJ699" s="28">
        <f t="shared" si="425"/>
        <v>106.23321907515611</v>
      </c>
      <c r="AK699" s="28">
        <f t="shared" si="426"/>
        <v>89.999720448595426</v>
      </c>
      <c r="AL699" s="29">
        <f t="shared" si="427"/>
        <v>-75.775644284319483</v>
      </c>
      <c r="AM699" s="28">
        <f t="shared" si="428"/>
        <v>-89.990681619929831</v>
      </c>
      <c r="AN699" s="28">
        <f t="shared" si="429"/>
        <v>-59.657316968365194</v>
      </c>
      <c r="AO699" s="28">
        <f t="shared" si="430"/>
        <v>-89.990961126988097</v>
      </c>
      <c r="AP699">
        <f t="shared" si="411"/>
        <v>23.609121289162623</v>
      </c>
      <c r="AQ699">
        <f t="shared" si="412"/>
        <v>-26.020599913279625</v>
      </c>
      <c r="AR699" s="28">
        <f t="shared" si="431"/>
        <v>-37.608844279707185</v>
      </c>
      <c r="AS699" s="30">
        <f t="shared" si="432"/>
        <v>-180.06754719732027</v>
      </c>
      <c r="AT699" s="28">
        <f t="shared" si="433"/>
        <v>59.004409954318632</v>
      </c>
      <c r="AU699" s="28">
        <f t="shared" si="434"/>
        <v>89.935745695698898</v>
      </c>
      <c r="AV699" s="29">
        <f t="shared" si="435"/>
        <v>-32.9859887903839</v>
      </c>
      <c r="AW699" s="28">
        <f t="shared" si="436"/>
        <v>-88.71512880200018</v>
      </c>
      <c r="AX699" s="31">
        <f t="shared" si="437"/>
        <v>26.018421163934732</v>
      </c>
      <c r="AY699" s="28">
        <f t="shared" si="438"/>
        <v>1.2206168936987183</v>
      </c>
      <c r="AZ699" s="8">
        <f t="shared" si="439"/>
        <v>-11.590423115772452</v>
      </c>
      <c r="BA699" s="8">
        <f t="shared" si="440"/>
        <v>-178.84693030362155</v>
      </c>
      <c r="BB699" s="8">
        <f t="shared" si="441"/>
        <v>1.1530696963784521</v>
      </c>
      <c r="BD699" s="32">
        <f t="shared" si="442"/>
        <v>-12</v>
      </c>
      <c r="BE699" s="32">
        <f t="shared" si="443"/>
        <v>-179</v>
      </c>
      <c r="BF699" s="32">
        <f t="shared" si="444"/>
        <v>1</v>
      </c>
    </row>
    <row r="700" spans="22:58" x14ac:dyDescent="0.2">
      <c r="V700" s="27">
        <v>7.9600000000001101</v>
      </c>
      <c r="W700" s="32">
        <f t="shared" si="414"/>
        <v>912010839.35614169</v>
      </c>
      <c r="X700">
        <f t="shared" si="413"/>
        <v>-2.0749887507672389</v>
      </c>
      <c r="Y700" s="28">
        <f t="shared" si="415"/>
        <v>-127.1175010856756</v>
      </c>
      <c r="Z700" s="28">
        <f t="shared" si="416"/>
        <v>-89.999974750802579</v>
      </c>
      <c r="AA700" s="28">
        <f t="shared" si="417"/>
        <v>96.277357209550374</v>
      </c>
      <c r="AB700" s="28">
        <f t="shared" si="418"/>
        <v>-89.999120461667317</v>
      </c>
      <c r="AC700" s="28">
        <f t="shared" si="419"/>
        <v>57.575083581885465</v>
      </c>
      <c r="AD700" s="28">
        <f t="shared" si="420"/>
        <v>89.924252451854741</v>
      </c>
      <c r="AE700" s="28">
        <f t="shared" si="421"/>
        <v>24.659950954993008</v>
      </c>
      <c r="AF700" s="28">
        <f t="shared" si="422"/>
        <v>-90.074842760615169</v>
      </c>
      <c r="AG700" s="28">
        <f t="shared" si="410"/>
        <v>92.110410468749379</v>
      </c>
      <c r="AH700" s="28">
        <f t="shared" si="423"/>
        <v>-182.42530222795122</v>
      </c>
      <c r="AI700" s="28">
        <f t="shared" si="424"/>
        <v>-89.999999956663132</v>
      </c>
      <c r="AJ700" s="28">
        <f t="shared" si="425"/>
        <v>106.43321907515146</v>
      </c>
      <c r="AK700" s="28">
        <f t="shared" si="426"/>
        <v>89.99972681196229</v>
      </c>
      <c r="AL700" s="29">
        <f t="shared" si="427"/>
        <v>-75.975644279149321</v>
      </c>
      <c r="AM700" s="28">
        <f t="shared" si="428"/>
        <v>-89.990893732152799</v>
      </c>
      <c r="AN700" s="28">
        <f t="shared" si="429"/>
        <v>-59.857316963199708</v>
      </c>
      <c r="AO700" s="28">
        <f t="shared" si="430"/>
        <v>-89.99116687685364</v>
      </c>
      <c r="AP700">
        <f t="shared" si="411"/>
        <v>23.609121289162623</v>
      </c>
      <c r="AQ700">
        <f t="shared" si="412"/>
        <v>-26.020599913279625</v>
      </c>
      <c r="AR700" s="28">
        <f t="shared" si="431"/>
        <v>-37.608844632323702</v>
      </c>
      <c r="AS700" s="30">
        <f t="shared" si="432"/>
        <v>-180.06600963746882</v>
      </c>
      <c r="AT700" s="28">
        <f t="shared" si="433"/>
        <v>59.204409708492875</v>
      </c>
      <c r="AU700" s="28">
        <f t="shared" si="434"/>
        <v>89.937208301045587</v>
      </c>
      <c r="AV700" s="29">
        <f t="shared" si="435"/>
        <v>-33.185890508288658</v>
      </c>
      <c r="AW700" s="28">
        <f t="shared" si="436"/>
        <v>-88.744366568812993</v>
      </c>
      <c r="AX700" s="31">
        <f t="shared" si="437"/>
        <v>26.018519200204217</v>
      </c>
      <c r="AY700" s="28">
        <f t="shared" si="438"/>
        <v>1.1928417322325942</v>
      </c>
      <c r="AZ700" s="8">
        <f t="shared" si="439"/>
        <v>-11.590325432119485</v>
      </c>
      <c r="BA700" s="8">
        <f t="shared" si="440"/>
        <v>-178.87316790523624</v>
      </c>
      <c r="BB700" s="8">
        <f t="shared" si="441"/>
        <v>1.1268320947637562</v>
      </c>
      <c r="BD700" s="32">
        <f t="shared" si="442"/>
        <v>-12</v>
      </c>
      <c r="BE700" s="32">
        <f t="shared" si="443"/>
        <v>-179</v>
      </c>
      <c r="BF700" s="32">
        <f t="shared" si="444"/>
        <v>1</v>
      </c>
    </row>
    <row r="701" spans="22:58" x14ac:dyDescent="0.2">
      <c r="V701" s="27">
        <v>7.9700000000001099</v>
      </c>
      <c r="W701" s="32">
        <f t="shared" si="414"/>
        <v>933254300.79722834</v>
      </c>
      <c r="X701">
        <f t="shared" si="413"/>
        <v>-2.0749887507672389</v>
      </c>
      <c r="Y701" s="28">
        <f t="shared" si="415"/>
        <v>-127.31750108567556</v>
      </c>
      <c r="Z701" s="28">
        <f t="shared" si="416"/>
        <v>-89.999975325544483</v>
      </c>
      <c r="AA701" s="28">
        <f t="shared" si="417"/>
        <v>96.477357209504305</v>
      </c>
      <c r="AB701" s="28">
        <f t="shared" si="418"/>
        <v>-89.99914048240403</v>
      </c>
      <c r="AC701" s="28">
        <f t="shared" si="419"/>
        <v>57.7750832402523</v>
      </c>
      <c r="AD701" s="28">
        <f t="shared" si="420"/>
        <v>89.925976674615328</v>
      </c>
      <c r="AE701" s="28">
        <f t="shared" si="421"/>
        <v>24.859950613313814</v>
      </c>
      <c r="AF701" s="28">
        <f t="shared" si="422"/>
        <v>-90.073139133333171</v>
      </c>
      <c r="AG701" s="28">
        <f t="shared" si="410"/>
        <v>92.110410468749379</v>
      </c>
      <c r="AH701" s="28">
        <f t="shared" si="423"/>
        <v>-182.62530222795121</v>
      </c>
      <c r="AI701" s="28">
        <f t="shared" si="424"/>
        <v>-89.999999957649607</v>
      </c>
      <c r="AJ701" s="28">
        <f t="shared" si="425"/>
        <v>106.63321907514701</v>
      </c>
      <c r="AK701" s="28">
        <f t="shared" si="426"/>
        <v>89.999733030481224</v>
      </c>
      <c r="AL701" s="29">
        <f t="shared" si="427"/>
        <v>-76.175644274211848</v>
      </c>
      <c r="AM701" s="28">
        <f t="shared" si="428"/>
        <v>-89.991101016112367</v>
      </c>
      <c r="AN701" s="28">
        <f t="shared" si="429"/>
        <v>-60.057316958266668</v>
      </c>
      <c r="AO701" s="28">
        <f t="shared" si="430"/>
        <v>-89.99136794328075</v>
      </c>
      <c r="AP701">
        <f t="shared" si="411"/>
        <v>23.609121289162623</v>
      </c>
      <c r="AQ701">
        <f t="shared" si="412"/>
        <v>-26.020599913279625</v>
      </c>
      <c r="AR701" s="28">
        <f t="shared" si="431"/>
        <v>-37.608844969069857</v>
      </c>
      <c r="AS701" s="30">
        <f t="shared" si="432"/>
        <v>-180.06450707661392</v>
      </c>
      <c r="AT701" s="28">
        <f t="shared" si="433"/>
        <v>59.404409473731079</v>
      </c>
      <c r="AU701" s="28">
        <f t="shared" si="434"/>
        <v>89.93863761350903</v>
      </c>
      <c r="AV701" s="29">
        <f t="shared" si="435"/>
        <v>-33.385796647540069</v>
      </c>
      <c r="AW701" s="28">
        <f t="shared" si="436"/>
        <v>-88.772939434805224</v>
      </c>
      <c r="AX701" s="31">
        <f t="shared" si="437"/>
        <v>26.01861282619101</v>
      </c>
      <c r="AY701" s="28">
        <f t="shared" si="438"/>
        <v>1.1656981787038063</v>
      </c>
      <c r="AZ701" s="8">
        <f t="shared" si="439"/>
        <v>-11.590232142878847</v>
      </c>
      <c r="BA701" s="8">
        <f t="shared" si="440"/>
        <v>-178.8988088979101</v>
      </c>
      <c r="BB701" s="8">
        <f t="shared" si="441"/>
        <v>1.1011911020898992</v>
      </c>
      <c r="BD701" s="32">
        <f t="shared" si="442"/>
        <v>-12</v>
      </c>
      <c r="BE701" s="32">
        <f t="shared" si="443"/>
        <v>-179</v>
      </c>
      <c r="BF701" s="32">
        <f t="shared" si="444"/>
        <v>1</v>
      </c>
    </row>
    <row r="702" spans="22:58" x14ac:dyDescent="0.2">
      <c r="V702" s="27">
        <v>7.9800000000001097</v>
      </c>
      <c r="W702" s="32">
        <f t="shared" si="414"/>
        <v>954992586.02167869</v>
      </c>
      <c r="X702">
        <f t="shared" si="413"/>
        <v>-2.0749887507672389</v>
      </c>
      <c r="Y702" s="28">
        <f t="shared" si="415"/>
        <v>-127.51750108567552</v>
      </c>
      <c r="Z702" s="28">
        <f t="shared" si="416"/>
        <v>-89.999975887203661</v>
      </c>
      <c r="AA702" s="28">
        <f t="shared" si="417"/>
        <v>96.677357209460325</v>
      </c>
      <c r="AB702" s="28">
        <f t="shared" si="418"/>
        <v>-89.99916004741317</v>
      </c>
      <c r="AC702" s="28">
        <f t="shared" si="419"/>
        <v>57.975082913995131</v>
      </c>
      <c r="AD702" s="28">
        <f t="shared" si="420"/>
        <v>89.927661649403746</v>
      </c>
      <c r="AE702" s="28">
        <f t="shared" si="421"/>
        <v>25.059950287012704</v>
      </c>
      <c r="AF702" s="28">
        <f t="shared" si="422"/>
        <v>-90.0714742852131</v>
      </c>
      <c r="AG702" s="28">
        <f t="shared" si="410"/>
        <v>92.110410468749379</v>
      </c>
      <c r="AH702" s="28">
        <f t="shared" si="423"/>
        <v>-182.8253022279512</v>
      </c>
      <c r="AI702" s="28">
        <f t="shared" si="424"/>
        <v>-89.999999958613614</v>
      </c>
      <c r="AJ702" s="28">
        <f t="shared" si="425"/>
        <v>106.83321907514276</v>
      </c>
      <c r="AK702" s="28">
        <f t="shared" si="426"/>
        <v>89.9997391074494</v>
      </c>
      <c r="AL702" s="29">
        <f t="shared" si="427"/>
        <v>-76.375644269496618</v>
      </c>
      <c r="AM702" s="28">
        <f t="shared" si="428"/>
        <v>-89.991303581713154</v>
      </c>
      <c r="AN702" s="28">
        <f t="shared" si="429"/>
        <v>-60.257316953555673</v>
      </c>
      <c r="AO702" s="28">
        <f t="shared" si="430"/>
        <v>-89.991564432877368</v>
      </c>
      <c r="AP702">
        <f t="shared" si="411"/>
        <v>23.609121289162623</v>
      </c>
      <c r="AQ702">
        <f t="shared" si="412"/>
        <v>-26.020599913279625</v>
      </c>
      <c r="AR702" s="28">
        <f t="shared" si="431"/>
        <v>-37.608845290659971</v>
      </c>
      <c r="AS702" s="30">
        <f t="shared" si="432"/>
        <v>-180.06303871809047</v>
      </c>
      <c r="AT702" s="28">
        <f t="shared" si="433"/>
        <v>59.604409249535301</v>
      </c>
      <c r="AU702" s="28">
        <f t="shared" si="434"/>
        <v>89.940034390922477</v>
      </c>
      <c r="AV702" s="29">
        <f t="shared" si="435"/>
        <v>-33.585707009327365</v>
      </c>
      <c r="AW702" s="28">
        <f t="shared" si="436"/>
        <v>-88.800862492809216</v>
      </c>
      <c r="AX702" s="31">
        <f t="shared" si="437"/>
        <v>26.018702240207936</v>
      </c>
      <c r="AY702" s="28">
        <f t="shared" si="438"/>
        <v>1.1391718981132612</v>
      </c>
      <c r="AZ702" s="8">
        <f t="shared" si="439"/>
        <v>-11.590143050452035</v>
      </c>
      <c r="BA702" s="8">
        <f t="shared" si="440"/>
        <v>-178.92386681997721</v>
      </c>
      <c r="BB702" s="8">
        <f t="shared" si="441"/>
        <v>1.0761331800227936</v>
      </c>
      <c r="BD702" s="32">
        <f t="shared" si="442"/>
        <v>-12</v>
      </c>
      <c r="BE702" s="32">
        <f t="shared" si="443"/>
        <v>-179</v>
      </c>
      <c r="BF702" s="32">
        <f t="shared" si="444"/>
        <v>1</v>
      </c>
    </row>
    <row r="703" spans="22:58" x14ac:dyDescent="0.2">
      <c r="V703" s="27">
        <v>7.9900000000001103</v>
      </c>
      <c r="W703" s="32">
        <f t="shared" si="414"/>
        <v>977237220.95605898</v>
      </c>
      <c r="X703">
        <f t="shared" si="413"/>
        <v>-2.0749887507672389</v>
      </c>
      <c r="Y703" s="28">
        <f t="shared" si="415"/>
        <v>-127.71750108567548</v>
      </c>
      <c r="Z703" s="28">
        <f t="shared" si="416"/>
        <v>-89.999976436077915</v>
      </c>
      <c r="AA703" s="28">
        <f t="shared" si="417"/>
        <v>96.877357209418307</v>
      </c>
      <c r="AB703" s="28">
        <f t="shared" si="418"/>
        <v>-89.999179167068306</v>
      </c>
      <c r="AC703" s="28">
        <f t="shared" si="419"/>
        <v>58.175082602421924</v>
      </c>
      <c r="AD703" s="28">
        <f t="shared" si="420"/>
        <v>89.929308269604249</v>
      </c>
      <c r="AE703" s="28">
        <f t="shared" si="421"/>
        <v>25.259949975397518</v>
      </c>
      <c r="AF703" s="28">
        <f t="shared" si="422"/>
        <v>-90.069847333541972</v>
      </c>
      <c r="AG703" s="28">
        <f t="shared" si="410"/>
        <v>92.110410468749379</v>
      </c>
      <c r="AH703" s="28">
        <f t="shared" si="423"/>
        <v>-183.02530222795122</v>
      </c>
      <c r="AI703" s="28">
        <f t="shared" si="424"/>
        <v>-89.99999995955568</v>
      </c>
      <c r="AJ703" s="28">
        <f t="shared" si="425"/>
        <v>107.0332190751387</v>
      </c>
      <c r="AK703" s="28">
        <f t="shared" si="426"/>
        <v>89.999745046088876</v>
      </c>
      <c r="AL703" s="29">
        <f t="shared" si="427"/>
        <v>-76.575644264993599</v>
      </c>
      <c r="AM703" s="28">
        <f t="shared" si="428"/>
        <v>-89.991501536358157</v>
      </c>
      <c r="AN703" s="28">
        <f t="shared" si="429"/>
        <v>-60.457316949056732</v>
      </c>
      <c r="AO703" s="28">
        <f t="shared" si="430"/>
        <v>-89.991756449824962</v>
      </c>
      <c r="AP703">
        <f t="shared" si="411"/>
        <v>23.609121289162623</v>
      </c>
      <c r="AQ703">
        <f t="shared" si="412"/>
        <v>-26.020599913279625</v>
      </c>
      <c r="AR703" s="28">
        <f t="shared" si="431"/>
        <v>-37.608845597776217</v>
      </c>
      <c r="AS703" s="30">
        <f t="shared" si="432"/>
        <v>-180.06160378336693</v>
      </c>
      <c r="AT703" s="28">
        <f t="shared" si="433"/>
        <v>59.804409035429977</v>
      </c>
      <c r="AU703" s="28">
        <f t="shared" si="434"/>
        <v>89.94139937386916</v>
      </c>
      <c r="AV703" s="29">
        <f t="shared" si="435"/>
        <v>-33.785621403771678</v>
      </c>
      <c r="AW703" s="28">
        <f t="shared" si="436"/>
        <v>-88.828150494913615</v>
      </c>
      <c r="AX703" s="31">
        <f t="shared" si="437"/>
        <v>26.018787631658299</v>
      </c>
      <c r="AY703" s="28">
        <f t="shared" si="438"/>
        <v>1.1132488789555453</v>
      </c>
      <c r="AZ703" s="8">
        <f t="shared" si="439"/>
        <v>-11.590057966117918</v>
      </c>
      <c r="BA703" s="8">
        <f t="shared" si="440"/>
        <v>-178.94835490441139</v>
      </c>
      <c r="BB703" s="8">
        <f t="shared" si="441"/>
        <v>1.0516450955886114</v>
      </c>
      <c r="BD703" s="32">
        <f t="shared" si="442"/>
        <v>-12</v>
      </c>
      <c r="BE703" s="32">
        <f t="shared" si="443"/>
        <v>-179</v>
      </c>
      <c r="BF703" s="32">
        <f t="shared" si="444"/>
        <v>1</v>
      </c>
    </row>
    <row r="704" spans="22:58" x14ac:dyDescent="0.2">
      <c r="V704" s="27">
        <v>8.0000000000001101</v>
      </c>
      <c r="W704" s="32">
        <f t="shared" si="414"/>
        <v>1000000000.0002539</v>
      </c>
      <c r="X704">
        <f t="shared" si="413"/>
        <v>-2.0749887507672389</v>
      </c>
      <c r="Y704" s="28">
        <f t="shared" si="415"/>
        <v>-127.91750108567544</v>
      </c>
      <c r="Z704" s="28">
        <f t="shared" si="416"/>
        <v>-89.999976972458271</v>
      </c>
      <c r="AA704" s="28">
        <f t="shared" si="417"/>
        <v>97.077357209378192</v>
      </c>
      <c r="AB704" s="28">
        <f t="shared" si="418"/>
        <v>-89.999197851506949</v>
      </c>
      <c r="AC704" s="28">
        <f t="shared" si="419"/>
        <v>58.375082304871803</v>
      </c>
      <c r="AD704" s="28">
        <f t="shared" si="420"/>
        <v>89.930917408265799</v>
      </c>
      <c r="AE704" s="28">
        <f t="shared" si="421"/>
        <v>25.459949677807323</v>
      </c>
      <c r="AF704" s="28">
        <f t="shared" si="422"/>
        <v>-90.068257415699435</v>
      </c>
      <c r="AG704" s="28">
        <f t="shared" si="410"/>
        <v>92.110410468749379</v>
      </c>
      <c r="AH704" s="28">
        <f t="shared" si="423"/>
        <v>-183.2253022279512</v>
      </c>
      <c r="AI704" s="28">
        <f t="shared" si="424"/>
        <v>-89.999999960476316</v>
      </c>
      <c r="AJ704" s="28">
        <f t="shared" si="425"/>
        <v>107.23321907513483</v>
      </c>
      <c r="AK704" s="28">
        <f t="shared" si="426"/>
        <v>89.99975084954842</v>
      </c>
      <c r="AL704" s="29">
        <f t="shared" si="427"/>
        <v>-76.775644260693241</v>
      </c>
      <c r="AM704" s="28">
        <f t="shared" si="428"/>
        <v>-89.991694985005509</v>
      </c>
      <c r="AN704" s="28">
        <f t="shared" si="429"/>
        <v>-60.65731694476024</v>
      </c>
      <c r="AO704" s="28">
        <f t="shared" si="430"/>
        <v>-89.991944095933405</v>
      </c>
      <c r="AP704">
        <f t="shared" si="411"/>
        <v>23.609121289162623</v>
      </c>
      <c r="AQ704">
        <f t="shared" si="412"/>
        <v>-26.020599913279625</v>
      </c>
      <c r="AR704" s="28">
        <f t="shared" si="431"/>
        <v>-37.608845891069919</v>
      </c>
      <c r="AS704" s="30">
        <f t="shared" si="432"/>
        <v>-180.06020151163284</v>
      </c>
      <c r="AT704" s="28">
        <f t="shared" si="433"/>
        <v>60.004408830960976</v>
      </c>
      <c r="AU704" s="28">
        <f t="shared" si="434"/>
        <v>89.942733286074926</v>
      </c>
      <c r="AV704" s="29">
        <f t="shared" si="435"/>
        <v>-33.985539649525442</v>
      </c>
      <c r="AW704" s="28">
        <f t="shared" si="436"/>
        <v>-88.854817860032298</v>
      </c>
      <c r="AX704" s="31">
        <f t="shared" si="437"/>
        <v>26.018869181435534</v>
      </c>
      <c r="AY704" s="28">
        <f t="shared" si="438"/>
        <v>1.0879154260426276</v>
      </c>
      <c r="AZ704" s="8">
        <f t="shared" si="439"/>
        <v>-11.589976709634385</v>
      </c>
      <c r="BA704" s="8">
        <f t="shared" si="440"/>
        <v>-178.97228608559021</v>
      </c>
      <c r="BB704" s="8">
        <f t="shared" si="441"/>
        <v>1.0277139144097873</v>
      </c>
      <c r="BD704" s="32">
        <f t="shared" si="442"/>
        <v>-12</v>
      </c>
      <c r="BE704" s="32">
        <f t="shared" si="443"/>
        <v>-179</v>
      </c>
      <c r="BF704" s="32">
        <f t="shared" si="444"/>
        <v>1</v>
      </c>
    </row>
    <row r="705" spans="22:58" x14ac:dyDescent="0.2">
      <c r="V705" s="27">
        <v>8.0100000000001099</v>
      </c>
      <c r="W705" s="32">
        <f t="shared" si="414"/>
        <v>1023292992.2810138</v>
      </c>
      <c r="X705">
        <f t="shared" si="413"/>
        <v>-2.0749887507672389</v>
      </c>
      <c r="Y705" s="28">
        <f t="shared" si="415"/>
        <v>-128.11750108567543</v>
      </c>
      <c r="Z705" s="28">
        <f t="shared" si="416"/>
        <v>-89.999977496629114</v>
      </c>
      <c r="AA705" s="28">
        <f t="shared" si="417"/>
        <v>97.277357209339868</v>
      </c>
      <c r="AB705" s="28">
        <f t="shared" si="418"/>
        <v>-89.999216110635857</v>
      </c>
      <c r="AC705" s="28">
        <f t="shared" si="419"/>
        <v>58.575082020713623</v>
      </c>
      <c r="AD705" s="28">
        <f t="shared" si="420"/>
        <v>89.932489918564855</v>
      </c>
      <c r="AE705" s="28">
        <f t="shared" si="421"/>
        <v>25.65994939361083</v>
      </c>
      <c r="AF705" s="28">
        <f t="shared" si="422"/>
        <v>-90.066703688700116</v>
      </c>
      <c r="AG705" s="28">
        <f t="shared" si="410"/>
        <v>92.110410468749379</v>
      </c>
      <c r="AH705" s="28">
        <f t="shared" si="423"/>
        <v>-183.42530222795119</v>
      </c>
      <c r="AI705" s="28">
        <f t="shared" si="424"/>
        <v>-89.999999961375977</v>
      </c>
      <c r="AJ705" s="28">
        <f t="shared" si="425"/>
        <v>107.43321907513115</v>
      </c>
      <c r="AK705" s="28">
        <f t="shared" si="426"/>
        <v>89.999756520905109</v>
      </c>
      <c r="AL705" s="29">
        <f t="shared" si="427"/>
        <v>-76.975644256586435</v>
      </c>
      <c r="AM705" s="28">
        <f t="shared" si="428"/>
        <v>-89.991884030224227</v>
      </c>
      <c r="AN705" s="28">
        <f t="shared" si="429"/>
        <v>-60.8573169406571</v>
      </c>
      <c r="AO705" s="28">
        <f t="shared" si="430"/>
        <v>-89.992127470695095</v>
      </c>
      <c r="AP705">
        <f t="shared" si="411"/>
        <v>23.609121289162623</v>
      </c>
      <c r="AQ705">
        <f t="shared" si="412"/>
        <v>-26.020599913279625</v>
      </c>
      <c r="AR705" s="28">
        <f t="shared" si="431"/>
        <v>-37.608846171163272</v>
      </c>
      <c r="AS705" s="30">
        <f t="shared" si="432"/>
        <v>-180.0588311593952</v>
      </c>
      <c r="AT705" s="28">
        <f t="shared" si="433"/>
        <v>60.204408635694584</v>
      </c>
      <c r="AU705" s="28">
        <f t="shared" si="434"/>
        <v>89.944036834791845</v>
      </c>
      <c r="AV705" s="29">
        <f t="shared" si="435"/>
        <v>-34.185461573389738</v>
      </c>
      <c r="AW705" s="28">
        <f t="shared" si="436"/>
        <v>-88.880878681313533</v>
      </c>
      <c r="AX705" s="31">
        <f t="shared" si="437"/>
        <v>26.018947062304846</v>
      </c>
      <c r="AY705" s="28">
        <f t="shared" si="438"/>
        <v>1.0631581534783123</v>
      </c>
      <c r="AZ705" s="8">
        <f t="shared" si="439"/>
        <v>-11.589899108858425</v>
      </c>
      <c r="BA705" s="8">
        <f t="shared" si="440"/>
        <v>-178.9956730059169</v>
      </c>
      <c r="BB705" s="8">
        <f t="shared" si="441"/>
        <v>1.004326994083101</v>
      </c>
      <c r="BD705" s="32">
        <f t="shared" si="442"/>
        <v>-12</v>
      </c>
      <c r="BE705" s="32">
        <f t="shared" si="443"/>
        <v>-179</v>
      </c>
      <c r="BF705" s="32">
        <f t="shared" si="444"/>
        <v>1</v>
      </c>
    </row>
    <row r="706" spans="22:58" x14ac:dyDescent="0.2">
      <c r="V706" s="27">
        <v>8.0200000000001097</v>
      </c>
      <c r="W706" s="32">
        <f t="shared" si="414"/>
        <v>1047128548.0511653</v>
      </c>
      <c r="X706">
        <f t="shared" si="413"/>
        <v>-2.0749887507672389</v>
      </c>
      <c r="Y706" s="28">
        <f t="shared" si="415"/>
        <v>-128.31750108567539</v>
      </c>
      <c r="Z706" s="28">
        <f t="shared" si="416"/>
        <v>-89.999978008868368</v>
      </c>
      <c r="AA706" s="28">
        <f t="shared" si="417"/>
        <v>97.477357209303293</v>
      </c>
      <c r="AB706" s="28">
        <f t="shared" si="418"/>
        <v>-89.999233954136244</v>
      </c>
      <c r="AC706" s="28">
        <f t="shared" si="419"/>
        <v>58.775081749344665</v>
      </c>
      <c r="AD706" s="28">
        <f t="shared" si="420"/>
        <v>89.934026634257691</v>
      </c>
      <c r="AE706" s="28">
        <f t="shared" si="421"/>
        <v>25.859949122205336</v>
      </c>
      <c r="AF706" s="28">
        <f t="shared" si="422"/>
        <v>-90.065185328746907</v>
      </c>
      <c r="AG706" s="28">
        <f t="shared" si="410"/>
        <v>92.110410468749379</v>
      </c>
      <c r="AH706" s="28">
        <f t="shared" si="423"/>
        <v>-183.62530222795124</v>
      </c>
      <c r="AI706" s="28">
        <f t="shared" si="424"/>
        <v>-89.999999962255174</v>
      </c>
      <c r="AJ706" s="28">
        <f t="shared" si="425"/>
        <v>107.63321907512761</v>
      </c>
      <c r="AK706" s="28">
        <f t="shared" si="426"/>
        <v>89.999762063165946</v>
      </c>
      <c r="AL706" s="29">
        <f t="shared" si="427"/>
        <v>-77.175644252664469</v>
      </c>
      <c r="AM706" s="28">
        <f t="shared" si="428"/>
        <v>-89.992068772248587</v>
      </c>
      <c r="AN706" s="28">
        <f t="shared" si="429"/>
        <v>-61.057316936738715</v>
      </c>
      <c r="AO706" s="28">
        <f t="shared" si="430"/>
        <v>-89.992306671337815</v>
      </c>
      <c r="AP706">
        <f t="shared" si="411"/>
        <v>23.609121289162623</v>
      </c>
      <c r="AQ706">
        <f t="shared" si="412"/>
        <v>-26.020599913279625</v>
      </c>
      <c r="AR706" s="28">
        <f t="shared" si="431"/>
        <v>-37.608846438650382</v>
      </c>
      <c r="AS706" s="30">
        <f t="shared" si="432"/>
        <v>-180.05749200008472</v>
      </c>
      <c r="AT706" s="28">
        <f t="shared" si="433"/>
        <v>60.404408449216618</v>
      </c>
      <c r="AU706" s="28">
        <f t="shared" si="434"/>
        <v>89.945310711173349</v>
      </c>
      <c r="AV706" s="29">
        <f t="shared" si="435"/>
        <v>-34.38538700994868</v>
      </c>
      <c r="AW706" s="28">
        <f t="shared" si="436"/>
        <v>-88.906346733392027</v>
      </c>
      <c r="AX706" s="31">
        <f t="shared" si="437"/>
        <v>26.019021439267938</v>
      </c>
      <c r="AY706" s="28">
        <f t="shared" si="438"/>
        <v>1.0389639777813215</v>
      </c>
      <c r="AZ706" s="8">
        <f t="shared" si="439"/>
        <v>-11.589824999382444</v>
      </c>
      <c r="BA706" s="8">
        <f t="shared" si="440"/>
        <v>-179.0185280223034</v>
      </c>
      <c r="BB706" s="8">
        <f t="shared" si="441"/>
        <v>0.98147197769660011</v>
      </c>
      <c r="BD706" s="32">
        <f t="shared" si="442"/>
        <v>-12</v>
      </c>
      <c r="BE706" s="32">
        <f t="shared" si="443"/>
        <v>-179</v>
      </c>
      <c r="BF706" s="32">
        <f t="shared" si="444"/>
        <v>1</v>
      </c>
    </row>
    <row r="707" spans="22:58" x14ac:dyDescent="0.2">
      <c r="V707" s="27">
        <v>8.0300000000001095</v>
      </c>
      <c r="W707" s="32">
        <f t="shared" si="414"/>
        <v>1071519305.2378783</v>
      </c>
      <c r="X707">
        <f t="shared" si="413"/>
        <v>-2.0749887507672389</v>
      </c>
      <c r="Y707" s="28">
        <f t="shared" si="415"/>
        <v>-128.51750108567535</v>
      </c>
      <c r="Z707" s="28">
        <f t="shared" si="416"/>
        <v>-89.999978509447644</v>
      </c>
      <c r="AA707" s="28">
        <f t="shared" si="417"/>
        <v>97.677357209268351</v>
      </c>
      <c r="AB707" s="28">
        <f t="shared" si="418"/>
        <v>-89.999251391468988</v>
      </c>
      <c r="AC707" s="28">
        <f t="shared" si="419"/>
        <v>58.975081490189289</v>
      </c>
      <c r="AD707" s="28">
        <f t="shared" si="420"/>
        <v>89.935528370122498</v>
      </c>
      <c r="AE707" s="28">
        <f t="shared" si="421"/>
        <v>26.059948863015059</v>
      </c>
      <c r="AF707" s="28">
        <f t="shared" si="422"/>
        <v>-90.063701530794148</v>
      </c>
      <c r="AG707" s="28">
        <f t="shared" si="410"/>
        <v>92.110410468749379</v>
      </c>
      <c r="AH707" s="28">
        <f t="shared" si="423"/>
        <v>-183.82530222795123</v>
      </c>
      <c r="AI707" s="28">
        <f t="shared" si="424"/>
        <v>-89.999999963114348</v>
      </c>
      <c r="AJ707" s="28">
        <f t="shared" si="425"/>
        <v>107.83321907512425</v>
      </c>
      <c r="AK707" s="28">
        <f t="shared" si="426"/>
        <v>89.999767479269522</v>
      </c>
      <c r="AL707" s="29">
        <f t="shared" si="427"/>
        <v>-77.375644248919016</v>
      </c>
      <c r="AM707" s="28">
        <f t="shared" si="428"/>
        <v>-89.992249309031223</v>
      </c>
      <c r="AN707" s="28">
        <f t="shared" si="429"/>
        <v>-61.257316932996616</v>
      </c>
      <c r="AO707" s="28">
        <f t="shared" si="430"/>
        <v>-89.992481792876049</v>
      </c>
      <c r="AP707">
        <f t="shared" si="411"/>
        <v>23.609121289162623</v>
      </c>
      <c r="AQ707">
        <f t="shared" si="412"/>
        <v>-26.020599913279625</v>
      </c>
      <c r="AR707" s="28">
        <f t="shared" si="431"/>
        <v>-37.60884669409856</v>
      </c>
      <c r="AS707" s="30">
        <f t="shared" si="432"/>
        <v>-180.05618332367021</v>
      </c>
      <c r="AT707" s="28">
        <f t="shared" si="433"/>
        <v>60.60440827113154</v>
      </c>
      <c r="AU707" s="28">
        <f t="shared" si="434"/>
        <v>89.946555590640486</v>
      </c>
      <c r="AV707" s="29">
        <f t="shared" si="435"/>
        <v>-34.585315801220219</v>
      </c>
      <c r="AW707" s="28">
        <f t="shared" si="436"/>
        <v>-88.931235479486915</v>
      </c>
      <c r="AX707" s="31">
        <f t="shared" si="437"/>
        <v>26.019092469911321</v>
      </c>
      <c r="AY707" s="28">
        <f t="shared" si="438"/>
        <v>1.0153201111535708</v>
      </c>
      <c r="AZ707" s="8">
        <f t="shared" si="439"/>
        <v>-11.589754224187239</v>
      </c>
      <c r="BA707" s="8">
        <f t="shared" si="440"/>
        <v>-179.04086321251663</v>
      </c>
      <c r="BB707" s="8">
        <f t="shared" si="441"/>
        <v>0.95913678748337361</v>
      </c>
      <c r="BD707" s="32">
        <f t="shared" si="442"/>
        <v>-12</v>
      </c>
      <c r="BE707" s="32">
        <f t="shared" si="443"/>
        <v>-179</v>
      </c>
      <c r="BF707" s="32">
        <f t="shared" si="444"/>
        <v>1</v>
      </c>
    </row>
    <row r="708" spans="22:58" x14ac:dyDescent="0.2">
      <c r="V708" s="27">
        <v>8.0400000000001093</v>
      </c>
      <c r="W708" s="32">
        <f t="shared" si="414"/>
        <v>1096478196.1434631</v>
      </c>
      <c r="X708">
        <f t="shared" si="413"/>
        <v>-2.0749887507672389</v>
      </c>
      <c r="Y708" s="28">
        <f t="shared" si="415"/>
        <v>-128.71750108567534</v>
      </c>
      <c r="Z708" s="28">
        <f t="shared" si="416"/>
        <v>-89.999978998632344</v>
      </c>
      <c r="AA708" s="28">
        <f t="shared" si="417"/>
        <v>97.877357209234987</v>
      </c>
      <c r="AB708" s="28">
        <f t="shared" si="418"/>
        <v>-89.999268431879557</v>
      </c>
      <c r="AC708" s="28">
        <f t="shared" si="419"/>
        <v>59.175081242697814</v>
      </c>
      <c r="AD708" s="28">
        <f t="shared" si="420"/>
        <v>89.936995922391219</v>
      </c>
      <c r="AE708" s="28">
        <f t="shared" si="421"/>
        <v>26.259948615490231</v>
      </c>
      <c r="AF708" s="28">
        <f t="shared" si="422"/>
        <v>-90.062251508120681</v>
      </c>
      <c r="AG708" s="28">
        <f t="shared" ref="AG708:AG771" si="445">DC_gain_comp</f>
        <v>92.110410468749379</v>
      </c>
      <c r="AH708" s="28">
        <f t="shared" si="423"/>
        <v>-184.02530222795122</v>
      </c>
      <c r="AI708" s="28">
        <f t="shared" si="424"/>
        <v>-89.999999963953968</v>
      </c>
      <c r="AJ708" s="28">
        <f t="shared" si="425"/>
        <v>108.03321907512102</v>
      </c>
      <c r="AK708" s="28">
        <f t="shared" si="426"/>
        <v>89.999772772087539</v>
      </c>
      <c r="AL708" s="29">
        <f t="shared" si="427"/>
        <v>-77.575644245342147</v>
      </c>
      <c r="AM708" s="28">
        <f t="shared" si="428"/>
        <v>-89.992425736295104</v>
      </c>
      <c r="AN708" s="28">
        <f t="shared" si="429"/>
        <v>-61.457316929422959</v>
      </c>
      <c r="AO708" s="28">
        <f t="shared" si="430"/>
        <v>-89.992652928161533</v>
      </c>
      <c r="AP708">
        <f t="shared" ref="AP708:AP771" si="446">-20*LOG(GmPS*Rsns)</f>
        <v>23.609121289162623</v>
      </c>
      <c r="AQ708">
        <f t="shared" ref="AQ708:AQ771" si="447">20*LOG(Vref/Vout)</f>
        <v>-26.020599913279625</v>
      </c>
      <c r="AR708" s="28">
        <f t="shared" si="431"/>
        <v>-37.60884693804973</v>
      </c>
      <c r="AS708" s="30">
        <f t="shared" si="432"/>
        <v>-180.05490443628221</v>
      </c>
      <c r="AT708" s="28">
        <f t="shared" si="433"/>
        <v>60.804408101061604</v>
      </c>
      <c r="AU708" s="28">
        <f t="shared" si="434"/>
        <v>89.947772133240122</v>
      </c>
      <c r="AV708" s="29">
        <f t="shared" si="435"/>
        <v>-34.785247796322537</v>
      </c>
      <c r="AW708" s="28">
        <f t="shared" si="436"/>
        <v>-88.955558078348147</v>
      </c>
      <c r="AX708" s="31">
        <f t="shared" si="437"/>
        <v>26.019160304739067</v>
      </c>
      <c r="AY708" s="28">
        <f t="shared" si="438"/>
        <v>0.99221405489197423</v>
      </c>
      <c r="AZ708" s="8">
        <f t="shared" si="439"/>
        <v>-11.589686633310663</v>
      </c>
      <c r="BA708" s="8">
        <f t="shared" si="440"/>
        <v>-179.06269038139024</v>
      </c>
      <c r="BB708" s="8">
        <f t="shared" si="441"/>
        <v>0.93730961860975981</v>
      </c>
      <c r="BD708" s="32">
        <f t="shared" si="442"/>
        <v>-12</v>
      </c>
      <c r="BE708" s="32">
        <f t="shared" si="443"/>
        <v>-179</v>
      </c>
      <c r="BF708" s="32">
        <f t="shared" si="444"/>
        <v>1</v>
      </c>
    </row>
    <row r="709" spans="22:58" x14ac:dyDescent="0.2">
      <c r="V709" s="27">
        <v>8.0500000000001108</v>
      </c>
      <c r="W709" s="32">
        <f t="shared" si="414"/>
        <v>1122018454.3022518</v>
      </c>
      <c r="X709">
        <f t="shared" ref="X709:X772" si="448">DC_gain_power</f>
        <v>-2.0749887507672389</v>
      </c>
      <c r="Y709" s="28">
        <f t="shared" si="415"/>
        <v>-128.91750108567533</v>
      </c>
      <c r="Z709" s="28">
        <f t="shared" si="416"/>
        <v>-89.999979476681816</v>
      </c>
      <c r="AA709" s="28">
        <f t="shared" si="417"/>
        <v>98.077357209203143</v>
      </c>
      <c r="AB709" s="28">
        <f t="shared" si="418"/>
        <v>-89.999285084403041</v>
      </c>
      <c r="AC709" s="28">
        <f t="shared" si="419"/>
        <v>59.375081006345319</v>
      </c>
      <c r="AD709" s="28">
        <f t="shared" si="420"/>
        <v>89.938430069171773</v>
      </c>
      <c r="AE709" s="28">
        <f t="shared" si="421"/>
        <v>26.459948379105903</v>
      </c>
      <c r="AF709" s="28">
        <f t="shared" si="422"/>
        <v>-90.060834491913084</v>
      </c>
      <c r="AG709" s="28">
        <f t="shared" si="445"/>
        <v>92.110410468749379</v>
      </c>
      <c r="AH709" s="28">
        <f t="shared" si="423"/>
        <v>-184.22530222795126</v>
      </c>
      <c r="AI709" s="28">
        <f t="shared" si="424"/>
        <v>-89.999999964774474</v>
      </c>
      <c r="AJ709" s="28">
        <f t="shared" si="425"/>
        <v>108.23321907511797</v>
      </c>
      <c r="AK709" s="28">
        <f t="shared" si="426"/>
        <v>89.999777944426299</v>
      </c>
      <c r="AL709" s="29">
        <f t="shared" si="427"/>
        <v>-77.775644241926273</v>
      </c>
      <c r="AM709" s="28">
        <f t="shared" si="428"/>
        <v>-89.992598147584289</v>
      </c>
      <c r="AN709" s="28">
        <f t="shared" si="429"/>
        <v>-61.657316926010182</v>
      </c>
      <c r="AO709" s="28">
        <f t="shared" si="430"/>
        <v>-89.992820167932464</v>
      </c>
      <c r="AP709">
        <f t="shared" si="446"/>
        <v>23.609121289162623</v>
      </c>
      <c r="AQ709">
        <f t="shared" si="447"/>
        <v>-26.020599913279625</v>
      </c>
      <c r="AR709" s="28">
        <f t="shared" si="431"/>
        <v>-37.608847171021281</v>
      </c>
      <c r="AS709" s="30">
        <f t="shared" si="432"/>
        <v>-180.05365465984556</v>
      </c>
      <c r="AT709" s="28">
        <f t="shared" si="433"/>
        <v>61.004407938646096</v>
      </c>
      <c r="AU709" s="28">
        <f t="shared" si="434"/>
        <v>89.948960983994894</v>
      </c>
      <c r="AV709" s="29">
        <f t="shared" si="435"/>
        <v>-34.985182851155393</v>
      </c>
      <c r="AW709" s="28">
        <f t="shared" si="436"/>
        <v>-88.979327391054454</v>
      </c>
      <c r="AX709" s="31">
        <f t="shared" si="437"/>
        <v>26.019225087490703</v>
      </c>
      <c r="AY709" s="28">
        <f t="shared" si="438"/>
        <v>0.96963359294043983</v>
      </c>
      <c r="AZ709" s="8">
        <f t="shared" si="439"/>
        <v>-11.589622083530578</v>
      </c>
      <c r="BA709" s="8">
        <f t="shared" si="440"/>
        <v>-179.08402106690511</v>
      </c>
      <c r="BB709" s="8">
        <f t="shared" si="441"/>
        <v>0.91597893309489109</v>
      </c>
      <c r="BD709" s="32">
        <f t="shared" si="442"/>
        <v>-12</v>
      </c>
      <c r="BE709" s="32">
        <f t="shared" si="443"/>
        <v>-179</v>
      </c>
      <c r="BF709" s="32">
        <f t="shared" si="444"/>
        <v>1</v>
      </c>
    </row>
    <row r="710" spans="22:58" x14ac:dyDescent="0.2">
      <c r="V710" s="27">
        <v>8.0600000000001106</v>
      </c>
      <c r="W710" s="32">
        <f t="shared" si="414"/>
        <v>1148153621.4971778</v>
      </c>
      <c r="X710">
        <f t="shared" si="448"/>
        <v>-2.0749887507672389</v>
      </c>
      <c r="Y710" s="28">
        <f t="shared" si="415"/>
        <v>-129.11750108567531</v>
      </c>
      <c r="Z710" s="28">
        <f t="shared" si="416"/>
        <v>-89.999979943849581</v>
      </c>
      <c r="AA710" s="28">
        <f t="shared" si="417"/>
        <v>98.27735720917272</v>
      </c>
      <c r="AB710" s="28">
        <f t="shared" si="418"/>
        <v>-89.999301357868802</v>
      </c>
      <c r="AC710" s="28">
        <f t="shared" si="419"/>
        <v>59.575080780630394</v>
      </c>
      <c r="AD710" s="28">
        <f t="shared" si="420"/>
        <v>89.939831570860619</v>
      </c>
      <c r="AE710" s="28">
        <f t="shared" si="421"/>
        <v>26.659948153360567</v>
      </c>
      <c r="AF710" s="28">
        <f t="shared" si="422"/>
        <v>-90.059449730857764</v>
      </c>
      <c r="AG710" s="28">
        <f t="shared" si="445"/>
        <v>92.110410468749379</v>
      </c>
      <c r="AH710" s="28">
        <f t="shared" si="423"/>
        <v>-184.42530222795125</v>
      </c>
      <c r="AI710" s="28">
        <f t="shared" si="424"/>
        <v>-89.999999965576308</v>
      </c>
      <c r="AJ710" s="28">
        <f t="shared" si="425"/>
        <v>108.43321907511503</v>
      </c>
      <c r="AK710" s="28">
        <f t="shared" si="426"/>
        <v>89.999782999028255</v>
      </c>
      <c r="AL710" s="29">
        <f t="shared" si="427"/>
        <v>-77.975644238664131</v>
      </c>
      <c r="AM710" s="28">
        <f t="shared" si="428"/>
        <v>-89.99276663431354</v>
      </c>
      <c r="AN710" s="28">
        <f t="shared" si="429"/>
        <v>-61.857316922750968</v>
      </c>
      <c r="AO710" s="28">
        <f t="shared" si="430"/>
        <v>-89.992983600861592</v>
      </c>
      <c r="AP710">
        <f t="shared" si="446"/>
        <v>23.609121289162623</v>
      </c>
      <c r="AQ710">
        <f t="shared" si="447"/>
        <v>-26.020599913279625</v>
      </c>
      <c r="AR710" s="28">
        <f t="shared" si="431"/>
        <v>-37.608847393507403</v>
      </c>
      <c r="AS710" s="30">
        <f t="shared" si="432"/>
        <v>-180.05243333171936</v>
      </c>
      <c r="AT710" s="28">
        <f t="shared" si="433"/>
        <v>61.204407783540454</v>
      </c>
      <c r="AU710" s="28">
        <f t="shared" si="434"/>
        <v>89.95012277324507</v>
      </c>
      <c r="AV710" s="29">
        <f t="shared" si="435"/>
        <v>-35.18512082809562</v>
      </c>
      <c r="AW710" s="28">
        <f t="shared" si="436"/>
        <v>-89.002555987665119</v>
      </c>
      <c r="AX710" s="31">
        <f t="shared" si="437"/>
        <v>26.019286955444834</v>
      </c>
      <c r="AY710" s="28">
        <f t="shared" si="438"/>
        <v>0.94756678557995144</v>
      </c>
      <c r="AZ710" s="8">
        <f t="shared" si="439"/>
        <v>-11.58956043806257</v>
      </c>
      <c r="BA710" s="8">
        <f t="shared" si="440"/>
        <v>-179.10486654613942</v>
      </c>
      <c r="BB710" s="8">
        <f t="shared" si="441"/>
        <v>0.89513345386058063</v>
      </c>
      <c r="BD710" s="32">
        <f t="shared" si="442"/>
        <v>-12</v>
      </c>
      <c r="BE710" s="32">
        <f t="shared" si="443"/>
        <v>-179</v>
      </c>
      <c r="BF710" s="32">
        <f t="shared" si="444"/>
        <v>1</v>
      </c>
    </row>
    <row r="711" spans="22:58" x14ac:dyDescent="0.2">
      <c r="V711" s="27">
        <v>8.0700000000001104</v>
      </c>
      <c r="W711" s="32">
        <f t="shared" si="414"/>
        <v>1174897554.9398313</v>
      </c>
      <c r="X711">
        <f t="shared" si="448"/>
        <v>-2.0749887507672389</v>
      </c>
      <c r="Y711" s="28">
        <f t="shared" si="415"/>
        <v>-129.3175010856753</v>
      </c>
      <c r="Z711" s="28">
        <f t="shared" si="416"/>
        <v>-89.999980400383308</v>
      </c>
      <c r="AA711" s="28">
        <f t="shared" si="417"/>
        <v>98.477357209143648</v>
      </c>
      <c r="AB711" s="28">
        <f t="shared" si="418"/>
        <v>-89.999317260905272</v>
      </c>
      <c r="AC711" s="28">
        <f t="shared" si="419"/>
        <v>59.77508056507429</v>
      </c>
      <c r="AD711" s="28">
        <f t="shared" si="420"/>
        <v>89.941201170545753</v>
      </c>
      <c r="AE711" s="28">
        <f t="shared" si="421"/>
        <v>26.859947937775402</v>
      </c>
      <c r="AF711" s="28">
        <f t="shared" si="422"/>
        <v>-90.058096490742827</v>
      </c>
      <c r="AG711" s="28">
        <f t="shared" si="445"/>
        <v>92.110410468749379</v>
      </c>
      <c r="AH711" s="28">
        <f t="shared" si="423"/>
        <v>-184.62530222795124</v>
      </c>
      <c r="AI711" s="28">
        <f t="shared" si="424"/>
        <v>-89.99999996635988</v>
      </c>
      <c r="AJ711" s="28">
        <f t="shared" si="425"/>
        <v>108.63321907511224</v>
      </c>
      <c r="AK711" s="28">
        <f t="shared" si="426"/>
        <v>89.999787938573434</v>
      </c>
      <c r="AL711" s="29">
        <f t="shared" si="427"/>
        <v>-78.175644235548802</v>
      </c>
      <c r="AM711" s="28">
        <f t="shared" si="428"/>
        <v>-89.992931285816724</v>
      </c>
      <c r="AN711" s="28">
        <f t="shared" si="429"/>
        <v>-62.057316919638424</v>
      </c>
      <c r="AO711" s="28">
        <f t="shared" si="430"/>
        <v>-89.99314331360317</v>
      </c>
      <c r="AP711">
        <f t="shared" si="446"/>
        <v>23.609121289162623</v>
      </c>
      <c r="AQ711">
        <f t="shared" si="447"/>
        <v>-26.020599913279625</v>
      </c>
      <c r="AR711" s="28">
        <f t="shared" si="431"/>
        <v>-37.608847605980024</v>
      </c>
      <c r="AS711" s="30">
        <f t="shared" si="432"/>
        <v>-180.05123980434598</v>
      </c>
      <c r="AT711" s="28">
        <f t="shared" si="433"/>
        <v>61.404407635415708</v>
      </c>
      <c r="AU711" s="28">
        <f t="shared" si="434"/>
        <v>89.951258116982871</v>
      </c>
      <c r="AV711" s="29">
        <f t="shared" si="435"/>
        <v>-35.385061595706489</v>
      </c>
      <c r="AW711" s="28">
        <f t="shared" si="436"/>
        <v>-89.02525615372889</v>
      </c>
      <c r="AX711" s="31">
        <f t="shared" si="437"/>
        <v>26.01934603970922</v>
      </c>
      <c r="AY711" s="28">
        <f t="shared" si="438"/>
        <v>0.92600196325398088</v>
      </c>
      <c r="AZ711" s="8">
        <f t="shared" si="439"/>
        <v>-11.589501566270805</v>
      </c>
      <c r="BA711" s="8">
        <f t="shared" si="440"/>
        <v>-179.125237841092</v>
      </c>
      <c r="BB711" s="8">
        <f t="shared" si="441"/>
        <v>0.87476215890799836</v>
      </c>
      <c r="BD711" s="32">
        <f t="shared" si="442"/>
        <v>-12</v>
      </c>
      <c r="BE711" s="32">
        <f t="shared" si="443"/>
        <v>-179</v>
      </c>
      <c r="BF711" s="32">
        <f t="shared" si="444"/>
        <v>1</v>
      </c>
    </row>
    <row r="712" spans="22:58" x14ac:dyDescent="0.2">
      <c r="V712" s="27">
        <v>8.0800000000001102</v>
      </c>
      <c r="W712" s="32">
        <f t="shared" si="414"/>
        <v>1202264434.6177216</v>
      </c>
      <c r="X712">
        <f t="shared" si="448"/>
        <v>-2.0749887507672389</v>
      </c>
      <c r="Y712" s="28">
        <f t="shared" si="415"/>
        <v>-129.51750108567526</v>
      </c>
      <c r="Z712" s="28">
        <f t="shared" si="416"/>
        <v>-89.999980846525048</v>
      </c>
      <c r="AA712" s="28">
        <f t="shared" si="417"/>
        <v>98.677357209115897</v>
      </c>
      <c r="AB712" s="28">
        <f t="shared" si="418"/>
        <v>-89.999332801944419</v>
      </c>
      <c r="AC712" s="28">
        <f t="shared" si="419"/>
        <v>59.975080359219817</v>
      </c>
      <c r="AD712" s="28">
        <f t="shared" si="420"/>
        <v>89.942539594400799</v>
      </c>
      <c r="AE712" s="28">
        <f t="shared" si="421"/>
        <v>27.059947731893217</v>
      </c>
      <c r="AF712" s="28">
        <f t="shared" si="422"/>
        <v>-90.056774054068669</v>
      </c>
      <c r="AG712" s="28">
        <f t="shared" si="445"/>
        <v>92.110410468749379</v>
      </c>
      <c r="AH712" s="28">
        <f t="shared" si="423"/>
        <v>-184.82530222795123</v>
      </c>
      <c r="AI712" s="28">
        <f t="shared" si="424"/>
        <v>-89.999999967125618</v>
      </c>
      <c r="AJ712" s="28">
        <f t="shared" si="425"/>
        <v>108.83321907510955</v>
      </c>
      <c r="AK712" s="28">
        <f t="shared" si="426"/>
        <v>89.999792765680823</v>
      </c>
      <c r="AL712" s="29">
        <f t="shared" si="427"/>
        <v>-78.375644232573677</v>
      </c>
      <c r="AM712" s="28">
        <f t="shared" si="428"/>
        <v>-89.993092189394218</v>
      </c>
      <c r="AN712" s="28">
        <f t="shared" si="429"/>
        <v>-62.257316916665971</v>
      </c>
      <c r="AO712" s="28">
        <f t="shared" si="430"/>
        <v>-89.993299390839013</v>
      </c>
      <c r="AP712">
        <f t="shared" si="446"/>
        <v>23.609121289162623</v>
      </c>
      <c r="AQ712">
        <f t="shared" si="447"/>
        <v>-26.020599913279625</v>
      </c>
      <c r="AR712" s="28">
        <f t="shared" si="431"/>
        <v>-37.608847808889756</v>
      </c>
      <c r="AS712" s="30">
        <f t="shared" si="432"/>
        <v>-180.0500734449077</v>
      </c>
      <c r="AT712" s="28">
        <f t="shared" si="433"/>
        <v>61.60440749395768</v>
      </c>
      <c r="AU712" s="28">
        <f t="shared" si="434"/>
        <v>89.952367617179036</v>
      </c>
      <c r="AV712" s="29">
        <f t="shared" si="435"/>
        <v>-35.585005028459868</v>
      </c>
      <c r="AW712" s="28">
        <f t="shared" si="436"/>
        <v>-89.047439896652207</v>
      </c>
      <c r="AX712" s="31">
        <f t="shared" si="437"/>
        <v>26.019402465497812</v>
      </c>
      <c r="AY712" s="28">
        <f t="shared" si="438"/>
        <v>0.90492772052682824</v>
      </c>
      <c r="AZ712" s="8">
        <f t="shared" si="439"/>
        <v>-11.589445343391944</v>
      </c>
      <c r="BA712" s="8">
        <f t="shared" si="440"/>
        <v>-179.14514572438088</v>
      </c>
      <c r="BB712" s="8">
        <f t="shared" si="441"/>
        <v>0.8548542756191182</v>
      </c>
      <c r="BD712" s="32">
        <f t="shared" si="442"/>
        <v>-12</v>
      </c>
      <c r="BE712" s="32">
        <f t="shared" si="443"/>
        <v>-179</v>
      </c>
      <c r="BF712" s="32">
        <f t="shared" si="444"/>
        <v>1</v>
      </c>
    </row>
    <row r="713" spans="22:58" x14ac:dyDescent="0.2">
      <c r="V713" s="27">
        <v>8.09000000000011</v>
      </c>
      <c r="W713" s="32">
        <f t="shared" si="414"/>
        <v>1230268770.8126972</v>
      </c>
      <c r="X713">
        <f t="shared" si="448"/>
        <v>-2.0749887507672389</v>
      </c>
      <c r="Y713" s="28">
        <f t="shared" si="415"/>
        <v>-129.71750108567522</v>
      </c>
      <c r="Z713" s="28">
        <f t="shared" si="416"/>
        <v>-89.999981282511371</v>
      </c>
      <c r="AA713" s="28">
        <f t="shared" si="417"/>
        <v>98.877357209089382</v>
      </c>
      <c r="AB713" s="28">
        <f t="shared" si="418"/>
        <v>-89.999347989226351</v>
      </c>
      <c r="AC713" s="28">
        <f t="shared" si="419"/>
        <v>60.175080162630302</v>
      </c>
      <c r="AD713" s="28">
        <f t="shared" si="420"/>
        <v>89.943847552069982</v>
      </c>
      <c r="AE713" s="28">
        <f t="shared" si="421"/>
        <v>27.259947535277227</v>
      </c>
      <c r="AF713" s="28">
        <f t="shared" si="422"/>
        <v>-90.055481719667753</v>
      </c>
      <c r="AG713" s="28">
        <f t="shared" si="445"/>
        <v>92.110410468749379</v>
      </c>
      <c r="AH713" s="28">
        <f t="shared" si="423"/>
        <v>-185.02530222795122</v>
      </c>
      <c r="AI713" s="28">
        <f t="shared" si="424"/>
        <v>-89.999999967873947</v>
      </c>
      <c r="AJ713" s="28">
        <f t="shared" si="425"/>
        <v>109.033219075107</v>
      </c>
      <c r="AK713" s="28">
        <f t="shared" si="426"/>
        <v>89.999797482909855</v>
      </c>
      <c r="AL713" s="29">
        <f t="shared" si="427"/>
        <v>-78.575644229732461</v>
      </c>
      <c r="AM713" s="28">
        <f t="shared" si="428"/>
        <v>-89.993249430359242</v>
      </c>
      <c r="AN713" s="28">
        <f t="shared" si="429"/>
        <v>-62.457316913827299</v>
      </c>
      <c r="AO713" s="28">
        <f t="shared" si="430"/>
        <v>-89.993451915323334</v>
      </c>
      <c r="AP713">
        <f t="shared" si="446"/>
        <v>23.609121289162623</v>
      </c>
      <c r="AQ713">
        <f t="shared" si="447"/>
        <v>-26.020599913279625</v>
      </c>
      <c r="AR713" s="28">
        <f t="shared" si="431"/>
        <v>-37.608848002667074</v>
      </c>
      <c r="AS713" s="30">
        <f t="shared" si="432"/>
        <v>-180.0489336349911</v>
      </c>
      <c r="AT713" s="28">
        <f t="shared" si="433"/>
        <v>61.804407358866307</v>
      </c>
      <c r="AU713" s="28">
        <f t="shared" si="434"/>
        <v>89.9534518621019</v>
      </c>
      <c r="AV713" s="29">
        <f t="shared" si="435"/>
        <v>-35.784951006470926</v>
      </c>
      <c r="AW713" s="28">
        <f t="shared" si="436"/>
        <v>-89.069118951929838</v>
      </c>
      <c r="AX713" s="31">
        <f t="shared" si="437"/>
        <v>26.01945635239538</v>
      </c>
      <c r="AY713" s="28">
        <f t="shared" si="438"/>
        <v>0.88433291017206272</v>
      </c>
      <c r="AZ713" s="8">
        <f t="shared" si="439"/>
        <v>-11.589391650271693</v>
      </c>
      <c r="BA713" s="8">
        <f t="shared" si="440"/>
        <v>-179.16460072481902</v>
      </c>
      <c r="BB713" s="8">
        <f t="shared" si="441"/>
        <v>0.83539927518097556</v>
      </c>
      <c r="BD713" s="32">
        <f t="shared" si="442"/>
        <v>-12</v>
      </c>
      <c r="BE713" s="32">
        <f t="shared" si="443"/>
        <v>-179</v>
      </c>
      <c r="BF713" s="32">
        <f t="shared" si="444"/>
        <v>1</v>
      </c>
    </row>
    <row r="714" spans="22:58" x14ac:dyDescent="0.2">
      <c r="V714" s="27">
        <v>8.1000000000001098</v>
      </c>
      <c r="W714" s="32">
        <f t="shared" si="414"/>
        <v>1258925411.7944858</v>
      </c>
      <c r="X714">
        <f t="shared" si="448"/>
        <v>-2.0749887507672389</v>
      </c>
      <c r="Y714" s="28">
        <f t="shared" si="415"/>
        <v>-129.91750108567518</v>
      </c>
      <c r="Z714" s="28">
        <f t="shared" si="416"/>
        <v>-89.999981708573429</v>
      </c>
      <c r="AA714" s="28">
        <f t="shared" si="417"/>
        <v>99.077357209064033</v>
      </c>
      <c r="AB714" s="28">
        <f t="shared" si="418"/>
        <v>-89.999362830803506</v>
      </c>
      <c r="AC714" s="28">
        <f t="shared" si="419"/>
        <v>60.375079974888735</v>
      </c>
      <c r="AD714" s="28">
        <f t="shared" si="420"/>
        <v>89.945125737044279</v>
      </c>
      <c r="AE714" s="28">
        <f t="shared" si="421"/>
        <v>27.459947347510351</v>
      </c>
      <c r="AF714" s="28">
        <f t="shared" si="422"/>
        <v>-90.054218802332642</v>
      </c>
      <c r="AG714" s="28">
        <f t="shared" si="445"/>
        <v>92.110410468749379</v>
      </c>
      <c r="AH714" s="28">
        <f t="shared" si="423"/>
        <v>-185.2253022279512</v>
      </c>
      <c r="AI714" s="28">
        <f t="shared" si="424"/>
        <v>-89.999999968605209</v>
      </c>
      <c r="AJ714" s="28">
        <f t="shared" si="425"/>
        <v>109.23321907510453</v>
      </c>
      <c r="AK714" s="28">
        <f t="shared" si="426"/>
        <v>89.999802092761627</v>
      </c>
      <c r="AL714" s="29">
        <f t="shared" si="427"/>
        <v>-78.7756442270191</v>
      </c>
      <c r="AM714" s="28">
        <f t="shared" si="428"/>
        <v>-89.993403092083014</v>
      </c>
      <c r="AN714" s="28">
        <f t="shared" si="429"/>
        <v>-62.657316911116396</v>
      </c>
      <c r="AO714" s="28">
        <f t="shared" si="430"/>
        <v>-89.993600967926596</v>
      </c>
      <c r="AP714">
        <f t="shared" si="446"/>
        <v>23.609121289162623</v>
      </c>
      <c r="AQ714">
        <f t="shared" si="447"/>
        <v>-26.020599913279625</v>
      </c>
      <c r="AR714" s="28">
        <f t="shared" si="431"/>
        <v>-37.608848187723048</v>
      </c>
      <c r="AS714" s="30">
        <f t="shared" si="432"/>
        <v>-180.04781977025925</v>
      </c>
      <c r="AT714" s="28">
        <f t="shared" si="433"/>
        <v>62.004407229855005</v>
      </c>
      <c r="AU714" s="28">
        <f t="shared" si="434"/>
        <v>89.954511426629367</v>
      </c>
      <c r="AV714" s="29">
        <f t="shared" si="435"/>
        <v>-35.984899415244676</v>
      </c>
      <c r="AW714" s="28">
        <f t="shared" si="436"/>
        <v>-89.090304789240193</v>
      </c>
      <c r="AX714" s="31">
        <f t="shared" si="437"/>
        <v>26.019507814610328</v>
      </c>
      <c r="AY714" s="28">
        <f t="shared" si="438"/>
        <v>0.86420663738917369</v>
      </c>
      <c r="AZ714" s="8">
        <f t="shared" si="439"/>
        <v>-11.589340373112719</v>
      </c>
      <c r="BA714" s="8">
        <f t="shared" si="440"/>
        <v>-179.18361313287008</v>
      </c>
      <c r="BB714" s="8">
        <f t="shared" si="441"/>
        <v>0.81638686712992126</v>
      </c>
      <c r="BD714" s="32">
        <f t="shared" si="442"/>
        <v>-12</v>
      </c>
      <c r="BE714" s="32">
        <f t="shared" si="443"/>
        <v>-179</v>
      </c>
      <c r="BF714" s="32">
        <f t="shared" si="444"/>
        <v>1</v>
      </c>
    </row>
    <row r="715" spans="22:58" x14ac:dyDescent="0.2">
      <c r="V715" s="27">
        <v>8.1100000000001096</v>
      </c>
      <c r="W715" s="32">
        <f t="shared" si="414"/>
        <v>1288249551.6934597</v>
      </c>
      <c r="X715">
        <f t="shared" si="448"/>
        <v>-2.0749887507672389</v>
      </c>
      <c r="Y715" s="28">
        <f t="shared" si="415"/>
        <v>-130.11750108567517</v>
      </c>
      <c r="Z715" s="28">
        <f t="shared" si="416"/>
        <v>-89.999982124937134</v>
      </c>
      <c r="AA715" s="28">
        <f t="shared" si="417"/>
        <v>99.277357209039877</v>
      </c>
      <c r="AB715" s="28">
        <f t="shared" si="418"/>
        <v>-89.999377334545144</v>
      </c>
      <c r="AC715" s="28">
        <f t="shared" si="419"/>
        <v>60.575079795596949</v>
      </c>
      <c r="AD715" s="28">
        <f t="shared" si="420"/>
        <v>89.946374827029203</v>
      </c>
      <c r="AE715" s="28">
        <f t="shared" si="421"/>
        <v>27.659947168194421</v>
      </c>
      <c r="AF715" s="28">
        <f t="shared" si="422"/>
        <v>-90.052984632453061</v>
      </c>
      <c r="AG715" s="28">
        <f t="shared" si="445"/>
        <v>92.110410468749379</v>
      </c>
      <c r="AH715" s="28">
        <f t="shared" si="423"/>
        <v>-185.42530222795119</v>
      </c>
      <c r="AI715" s="28">
        <f t="shared" si="424"/>
        <v>-89.999999969319845</v>
      </c>
      <c r="AJ715" s="28">
        <f t="shared" si="425"/>
        <v>109.43321907510219</v>
      </c>
      <c r="AK715" s="28">
        <f t="shared" si="426"/>
        <v>89.999806597680347</v>
      </c>
      <c r="AL715" s="29">
        <f t="shared" si="427"/>
        <v>-78.975644224427867</v>
      </c>
      <c r="AM715" s="28">
        <f t="shared" si="428"/>
        <v>-89.993553256039036</v>
      </c>
      <c r="AN715" s="28">
        <f t="shared" si="429"/>
        <v>-62.857316908527494</v>
      </c>
      <c r="AO715" s="28">
        <f t="shared" si="430"/>
        <v>-89.993746627678533</v>
      </c>
      <c r="AP715">
        <f t="shared" si="446"/>
        <v>23.609121289162623</v>
      </c>
      <c r="AQ715">
        <f t="shared" si="447"/>
        <v>-26.020599913279625</v>
      </c>
      <c r="AR715" s="28">
        <f t="shared" si="431"/>
        <v>-37.608848364450076</v>
      </c>
      <c r="AS715" s="30">
        <f t="shared" si="432"/>
        <v>-180.04673126013159</v>
      </c>
      <c r="AT715" s="28">
        <f t="shared" si="433"/>
        <v>62.204407106650194</v>
      </c>
      <c r="AU715" s="28">
        <f t="shared" si="434"/>
        <v>89.955546872553668</v>
      </c>
      <c r="AV715" s="29">
        <f t="shared" si="435"/>
        <v>-36.184850145434005</v>
      </c>
      <c r="AW715" s="28">
        <f t="shared" si="436"/>
        <v>-89.111008618408391</v>
      </c>
      <c r="AX715" s="31">
        <f t="shared" si="437"/>
        <v>26.019556961216189</v>
      </c>
      <c r="AY715" s="28">
        <f t="shared" si="438"/>
        <v>0.84453825414527728</v>
      </c>
      <c r="AZ715" s="8">
        <f t="shared" si="439"/>
        <v>-11.589291403233887</v>
      </c>
      <c r="BA715" s="8">
        <f t="shared" si="440"/>
        <v>-179.20219300598632</v>
      </c>
      <c r="BB715" s="8">
        <f t="shared" si="441"/>
        <v>0.79780699401368338</v>
      </c>
      <c r="BD715" s="32">
        <f t="shared" si="442"/>
        <v>-12</v>
      </c>
      <c r="BE715" s="32">
        <f t="shared" si="443"/>
        <v>-179</v>
      </c>
      <c r="BF715" s="32">
        <f t="shared" si="444"/>
        <v>1</v>
      </c>
    </row>
    <row r="716" spans="22:58" x14ac:dyDescent="0.2">
      <c r="V716" s="27">
        <v>8.1200000000001094</v>
      </c>
      <c r="W716" s="32">
        <f t="shared" si="414"/>
        <v>1318256738.5567405</v>
      </c>
      <c r="X716">
        <f t="shared" si="448"/>
        <v>-2.0749887507672389</v>
      </c>
      <c r="Y716" s="28">
        <f t="shared" si="415"/>
        <v>-130.31750108567513</v>
      </c>
      <c r="Z716" s="28">
        <f t="shared" si="416"/>
        <v>-89.999982531823235</v>
      </c>
      <c r="AA716" s="28">
        <f t="shared" si="417"/>
        <v>99.477357209016773</v>
      </c>
      <c r="AB716" s="28">
        <f t="shared" si="418"/>
        <v>-89.999391508141315</v>
      </c>
      <c r="AC716" s="28">
        <f t="shared" si="419"/>
        <v>60.775079624374619</v>
      </c>
      <c r="AD716" s="28">
        <f t="shared" si="420"/>
        <v>89.94759548430406</v>
      </c>
      <c r="AE716" s="28">
        <f t="shared" si="421"/>
        <v>27.859946996949027</v>
      </c>
      <c r="AF716" s="28">
        <f t="shared" si="422"/>
        <v>-90.051778555660491</v>
      </c>
      <c r="AG716" s="28">
        <f t="shared" si="445"/>
        <v>92.110410468749379</v>
      </c>
      <c r="AH716" s="28">
        <f t="shared" si="423"/>
        <v>-185.62530222795121</v>
      </c>
      <c r="AI716" s="28">
        <f t="shared" si="424"/>
        <v>-89.999999970018223</v>
      </c>
      <c r="AJ716" s="28">
        <f t="shared" si="425"/>
        <v>109.63321907509996</v>
      </c>
      <c r="AK716" s="28">
        <f t="shared" si="426"/>
        <v>89.999811000054635</v>
      </c>
      <c r="AL716" s="29">
        <f t="shared" si="427"/>
        <v>-79.175644221953277</v>
      </c>
      <c r="AM716" s="28">
        <f t="shared" si="428"/>
        <v>-89.993700001846165</v>
      </c>
      <c r="AN716" s="28">
        <f t="shared" si="429"/>
        <v>-63.057316906055149</v>
      </c>
      <c r="AO716" s="28">
        <f t="shared" si="430"/>
        <v>-89.993888971809753</v>
      </c>
      <c r="AP716">
        <f t="shared" si="446"/>
        <v>23.609121289162623</v>
      </c>
      <c r="AQ716">
        <f t="shared" si="447"/>
        <v>-26.020599913279625</v>
      </c>
      <c r="AR716" s="28">
        <f t="shared" si="431"/>
        <v>-37.608848533223124</v>
      </c>
      <c r="AS716" s="30">
        <f t="shared" si="432"/>
        <v>-180.04566752747024</v>
      </c>
      <c r="AT716" s="28">
        <f t="shared" si="433"/>
        <v>62.404406988990509</v>
      </c>
      <c r="AU716" s="28">
        <f t="shared" si="434"/>
        <v>89.956558748879246</v>
      </c>
      <c r="AV716" s="29">
        <f t="shared" si="435"/>
        <v>-36.384803092608315</v>
      </c>
      <c r="AW716" s="28">
        <f t="shared" si="436"/>
        <v>-89.131241395239286</v>
      </c>
      <c r="AX716" s="31">
        <f t="shared" si="437"/>
        <v>26.019603896382193</v>
      </c>
      <c r="AY716" s="28">
        <f t="shared" si="438"/>
        <v>0.82531735363996006</v>
      </c>
      <c r="AZ716" s="8">
        <f t="shared" si="439"/>
        <v>-11.589244636840931</v>
      </c>
      <c r="BA716" s="8">
        <f t="shared" si="440"/>
        <v>-179.2203501738303</v>
      </c>
      <c r="BB716" s="8">
        <f t="shared" si="441"/>
        <v>0.77964982616970246</v>
      </c>
      <c r="BD716" s="32">
        <f t="shared" si="442"/>
        <v>-12</v>
      </c>
      <c r="BE716" s="32">
        <f t="shared" si="443"/>
        <v>-179</v>
      </c>
      <c r="BF716" s="32">
        <f t="shared" si="444"/>
        <v>1</v>
      </c>
    </row>
    <row r="717" spans="22:58" x14ac:dyDescent="0.2">
      <c r="V717" s="27">
        <v>8.1300000000001091</v>
      </c>
      <c r="W717" s="32">
        <f t="shared" si="414"/>
        <v>1348962882.5919943</v>
      </c>
      <c r="X717">
        <f t="shared" si="448"/>
        <v>-2.0749887507672389</v>
      </c>
      <c r="Y717" s="28">
        <f t="shared" si="415"/>
        <v>-130.51750108567512</v>
      </c>
      <c r="Z717" s="28">
        <f t="shared" si="416"/>
        <v>-89.999982929447484</v>
      </c>
      <c r="AA717" s="28">
        <f t="shared" si="417"/>
        <v>99.677357208994721</v>
      </c>
      <c r="AB717" s="28">
        <f t="shared" si="418"/>
        <v>-89.999405359107044</v>
      </c>
      <c r="AC717" s="28">
        <f t="shared" si="419"/>
        <v>60.975079460858559</v>
      </c>
      <c r="AD717" s="28">
        <f t="shared" si="420"/>
        <v>89.948788356073038</v>
      </c>
      <c r="AE717" s="28">
        <f t="shared" si="421"/>
        <v>28.059946833410926</v>
      </c>
      <c r="AF717" s="28">
        <f t="shared" si="422"/>
        <v>-90.050599932481504</v>
      </c>
      <c r="AG717" s="28">
        <f t="shared" si="445"/>
        <v>92.110410468749379</v>
      </c>
      <c r="AH717" s="28">
        <f t="shared" si="423"/>
        <v>-185.82530222795123</v>
      </c>
      <c r="AI717" s="28">
        <f t="shared" si="424"/>
        <v>-89.999999970700685</v>
      </c>
      <c r="AJ717" s="28">
        <f t="shared" si="425"/>
        <v>109.83321907509784</v>
      </c>
      <c r="AK717" s="28">
        <f t="shared" si="426"/>
        <v>89.999815302218622</v>
      </c>
      <c r="AL717" s="29">
        <f t="shared" si="427"/>
        <v>-79.375644219590072</v>
      </c>
      <c r="AM717" s="28">
        <f t="shared" si="428"/>
        <v>-89.993843407311005</v>
      </c>
      <c r="AN717" s="28">
        <f t="shared" si="429"/>
        <v>-63.257316903694075</v>
      </c>
      <c r="AO717" s="28">
        <f t="shared" si="430"/>
        <v>-89.994028075793068</v>
      </c>
      <c r="AP717">
        <f t="shared" si="446"/>
        <v>23.609121289162623</v>
      </c>
      <c r="AQ717">
        <f t="shared" si="447"/>
        <v>-26.020599913279625</v>
      </c>
      <c r="AR717" s="28">
        <f t="shared" si="431"/>
        <v>-37.608848694400152</v>
      </c>
      <c r="AS717" s="30">
        <f t="shared" si="432"/>
        <v>-180.04462800827457</v>
      </c>
      <c r="AT717" s="28">
        <f t="shared" si="433"/>
        <v>62.604406876626385</v>
      </c>
      <c r="AU717" s="28">
        <f t="shared" si="434"/>
        <v>89.957547592113798</v>
      </c>
      <c r="AV717" s="29">
        <f t="shared" si="435"/>
        <v>-36.584758157032738</v>
      </c>
      <c r="AW717" s="28">
        <f t="shared" si="436"/>
        <v>-89.151013827223167</v>
      </c>
      <c r="AX717" s="31">
        <f t="shared" si="437"/>
        <v>26.019648719593647</v>
      </c>
      <c r="AY717" s="28">
        <f t="shared" si="438"/>
        <v>0.80653376489063078</v>
      </c>
      <c r="AZ717" s="8">
        <f t="shared" si="439"/>
        <v>-11.589199974806505</v>
      </c>
      <c r="BA717" s="8">
        <f t="shared" si="440"/>
        <v>-179.23809424338396</v>
      </c>
      <c r="BB717" s="8">
        <f t="shared" si="441"/>
        <v>0.76190575661604498</v>
      </c>
      <c r="BD717" s="32">
        <f t="shared" si="442"/>
        <v>-12</v>
      </c>
      <c r="BE717" s="32">
        <f t="shared" si="443"/>
        <v>-179</v>
      </c>
      <c r="BF717" s="32">
        <f t="shared" si="444"/>
        <v>1</v>
      </c>
    </row>
    <row r="718" spans="22:58" x14ac:dyDescent="0.2">
      <c r="V718" s="27">
        <v>8.1400000000001107</v>
      </c>
      <c r="W718" s="32">
        <f t="shared" si="414"/>
        <v>1380384264.6032383</v>
      </c>
      <c r="X718">
        <f t="shared" si="448"/>
        <v>-2.0749887507672389</v>
      </c>
      <c r="Y718" s="28">
        <f t="shared" si="415"/>
        <v>-130.71750108567514</v>
      </c>
      <c r="Z718" s="28">
        <f t="shared" si="416"/>
        <v>-89.999983318020696</v>
      </c>
      <c r="AA718" s="28">
        <f t="shared" si="417"/>
        <v>99.877357208973706</v>
      </c>
      <c r="AB718" s="28">
        <f t="shared" si="418"/>
        <v>-89.999418894786302</v>
      </c>
      <c r="AC718" s="28">
        <f t="shared" si="419"/>
        <v>61.17507930470196</v>
      </c>
      <c r="AD718" s="28">
        <f t="shared" si="420"/>
        <v>89.949954074808417</v>
      </c>
      <c r="AE718" s="28">
        <f t="shared" si="421"/>
        <v>28.259946677233295</v>
      </c>
      <c r="AF718" s="28">
        <f t="shared" si="422"/>
        <v>-90.049448137998596</v>
      </c>
      <c r="AG718" s="28">
        <f t="shared" si="445"/>
        <v>92.110410468749379</v>
      </c>
      <c r="AH718" s="28">
        <f t="shared" si="423"/>
        <v>-186.02530222795122</v>
      </c>
      <c r="AI718" s="28">
        <f t="shared" si="424"/>
        <v>-89.999999971367615</v>
      </c>
      <c r="AJ718" s="28">
        <f t="shared" si="425"/>
        <v>110.03321907509584</v>
      </c>
      <c r="AK718" s="28">
        <f t="shared" si="426"/>
        <v>89.999819506453406</v>
      </c>
      <c r="AL718" s="29">
        <f t="shared" si="427"/>
        <v>-79.575644217333235</v>
      </c>
      <c r="AM718" s="28">
        <f t="shared" si="428"/>
        <v>-89.993983548469004</v>
      </c>
      <c r="AN718" s="28">
        <f t="shared" si="429"/>
        <v>-63.457316901439228</v>
      </c>
      <c r="AO718" s="28">
        <f t="shared" si="430"/>
        <v>-89.994164013383212</v>
      </c>
      <c r="AP718">
        <f t="shared" si="446"/>
        <v>23.609121289162623</v>
      </c>
      <c r="AQ718">
        <f t="shared" si="447"/>
        <v>-26.020599913279625</v>
      </c>
      <c r="AR718" s="28">
        <f t="shared" si="431"/>
        <v>-37.608848848322936</v>
      </c>
      <c r="AS718" s="30">
        <f t="shared" si="432"/>
        <v>-180.04361215138181</v>
      </c>
      <c r="AT718" s="28">
        <f t="shared" si="433"/>
        <v>62.804406769319513</v>
      </c>
      <c r="AU718" s="28">
        <f t="shared" si="434"/>
        <v>89.958513926552712</v>
      </c>
      <c r="AV718" s="29">
        <f t="shared" si="435"/>
        <v>-36.784715243457214</v>
      </c>
      <c r="AW718" s="28">
        <f t="shared" si="436"/>
        <v>-89.170336379116833</v>
      </c>
      <c r="AX718" s="31">
        <f t="shared" si="437"/>
        <v>26.019691525862299</v>
      </c>
      <c r="AY718" s="28">
        <f t="shared" si="438"/>
        <v>0.78817754743587898</v>
      </c>
      <c r="AZ718" s="8">
        <f t="shared" si="439"/>
        <v>-11.589157322460636</v>
      </c>
      <c r="BA718" s="8">
        <f t="shared" si="440"/>
        <v>-179.25543460394593</v>
      </c>
      <c r="BB718" s="8">
        <f t="shared" si="441"/>
        <v>0.74456539605407102</v>
      </c>
      <c r="BD718" s="32">
        <f t="shared" si="442"/>
        <v>-12</v>
      </c>
      <c r="BE718" s="32">
        <f t="shared" si="443"/>
        <v>-179</v>
      </c>
      <c r="BF718" s="32">
        <f t="shared" si="444"/>
        <v>1</v>
      </c>
    </row>
    <row r="719" spans="22:58" x14ac:dyDescent="0.2">
      <c r="V719" s="27">
        <v>8.1500000000001105</v>
      </c>
      <c r="W719" s="32">
        <f t="shared" si="414"/>
        <v>1412537544.623116</v>
      </c>
      <c r="X719">
        <f t="shared" si="448"/>
        <v>-2.0749887507672389</v>
      </c>
      <c r="Y719" s="28">
        <f t="shared" si="415"/>
        <v>-130.91750108567513</v>
      </c>
      <c r="Z719" s="28">
        <f t="shared" si="416"/>
        <v>-89.999983697748917</v>
      </c>
      <c r="AA719" s="28">
        <f t="shared" si="417"/>
        <v>100.0773572089536</v>
      </c>
      <c r="AB719" s="28">
        <f t="shared" si="418"/>
        <v>-89.999432122355884</v>
      </c>
      <c r="AC719" s="28">
        <f t="shared" si="419"/>
        <v>61.37507915557353</v>
      </c>
      <c r="AD719" s="28">
        <f t="shared" si="420"/>
        <v>89.951093258585828</v>
      </c>
      <c r="AE719" s="28">
        <f t="shared" si="421"/>
        <v>28.459946528084771</v>
      </c>
      <c r="AF719" s="28">
        <f t="shared" si="422"/>
        <v>-90.048322561518958</v>
      </c>
      <c r="AG719" s="28">
        <f t="shared" si="445"/>
        <v>92.110410468749379</v>
      </c>
      <c r="AH719" s="28">
        <f t="shared" si="423"/>
        <v>-186.22530222795123</v>
      </c>
      <c r="AI719" s="28">
        <f t="shared" si="424"/>
        <v>-89.999999972019381</v>
      </c>
      <c r="AJ719" s="28">
        <f t="shared" si="425"/>
        <v>110.2332190750939</v>
      </c>
      <c r="AK719" s="28">
        <f t="shared" si="426"/>
        <v>89.999823614988131</v>
      </c>
      <c r="AL719" s="29">
        <f t="shared" si="427"/>
        <v>-79.775644215177962</v>
      </c>
      <c r="AM719" s="28">
        <f t="shared" si="428"/>
        <v>-89.99412049962487</v>
      </c>
      <c r="AN719" s="28">
        <f t="shared" si="429"/>
        <v>-63.657316899285917</v>
      </c>
      <c r="AO719" s="28">
        <f t="shared" si="430"/>
        <v>-89.994296856656121</v>
      </c>
      <c r="AP719">
        <f t="shared" si="446"/>
        <v>23.609121289162623</v>
      </c>
      <c r="AQ719">
        <f t="shared" si="447"/>
        <v>-26.020599913279625</v>
      </c>
      <c r="AR719" s="28">
        <f t="shared" si="431"/>
        <v>-37.608848995318148</v>
      </c>
      <c r="AS719" s="30">
        <f t="shared" si="432"/>
        <v>-180.04261941817509</v>
      </c>
      <c r="AT719" s="28">
        <f t="shared" si="433"/>
        <v>63.0044066668422</v>
      </c>
      <c r="AU719" s="28">
        <f t="shared" si="434"/>
        <v>89.959458264557142</v>
      </c>
      <c r="AV719" s="29">
        <f t="shared" si="435"/>
        <v>-36.984674260914879</v>
      </c>
      <c r="AW719" s="28">
        <f t="shared" si="436"/>
        <v>-89.189219278402177</v>
      </c>
      <c r="AX719" s="31">
        <f t="shared" si="437"/>
        <v>26.019732405927321</v>
      </c>
      <c r="AY719" s="28">
        <f t="shared" si="438"/>
        <v>0.77023898615496478</v>
      </c>
      <c r="AZ719" s="8">
        <f t="shared" si="439"/>
        <v>-11.589116589390827</v>
      </c>
      <c r="BA719" s="8">
        <f t="shared" si="440"/>
        <v>-179.27238043202013</v>
      </c>
      <c r="BB719" s="8">
        <f t="shared" si="441"/>
        <v>0.72761956797987182</v>
      </c>
      <c r="BD719" s="32">
        <f t="shared" si="442"/>
        <v>-12</v>
      </c>
      <c r="BE719" s="32">
        <f t="shared" si="443"/>
        <v>-179</v>
      </c>
      <c r="BF719" s="32">
        <f t="shared" si="444"/>
        <v>1</v>
      </c>
    </row>
    <row r="720" spans="22:58" x14ac:dyDescent="0.2">
      <c r="V720" s="27">
        <v>8.1600000000001103</v>
      </c>
      <c r="W720" s="32">
        <f t="shared" si="414"/>
        <v>1445439770.7462976</v>
      </c>
      <c r="X720">
        <f t="shared" si="448"/>
        <v>-2.0749887507672389</v>
      </c>
      <c r="Y720" s="28">
        <f t="shared" si="415"/>
        <v>-131.11750108567512</v>
      </c>
      <c r="Z720" s="28">
        <f t="shared" si="416"/>
        <v>-89.999984068833456</v>
      </c>
      <c r="AA720" s="28">
        <f t="shared" si="417"/>
        <v>100.2773572089344</v>
      </c>
      <c r="AB720" s="28">
        <f t="shared" si="418"/>
        <v>-89.999445048829216</v>
      </c>
      <c r="AC720" s="28">
        <f t="shared" si="419"/>
        <v>61.575079013156973</v>
      </c>
      <c r="AD720" s="28">
        <f t="shared" si="420"/>
        <v>89.952206511411987</v>
      </c>
      <c r="AE720" s="28">
        <f t="shared" si="421"/>
        <v>28.659946385649029</v>
      </c>
      <c r="AF720" s="28">
        <f t="shared" si="422"/>
        <v>-90.047222606250671</v>
      </c>
      <c r="AG720" s="28">
        <f t="shared" si="445"/>
        <v>92.110410468749379</v>
      </c>
      <c r="AH720" s="28">
        <f t="shared" si="423"/>
        <v>-186.42530222795125</v>
      </c>
      <c r="AI720" s="28">
        <f t="shared" si="424"/>
        <v>-89.999999972656283</v>
      </c>
      <c r="AJ720" s="28">
        <f t="shared" si="425"/>
        <v>110.43321907509204</v>
      </c>
      <c r="AK720" s="28">
        <f t="shared" si="426"/>
        <v>89.999827630001178</v>
      </c>
      <c r="AL720" s="29">
        <f t="shared" si="427"/>
        <v>-79.975644213119679</v>
      </c>
      <c r="AM720" s="28">
        <f t="shared" si="428"/>
        <v>-89.994254333391893</v>
      </c>
      <c r="AN720" s="28">
        <f t="shared" si="429"/>
        <v>-63.857316897229509</v>
      </c>
      <c r="AO720" s="28">
        <f t="shared" si="430"/>
        <v>-89.994426676046999</v>
      </c>
      <c r="AP720">
        <f t="shared" si="446"/>
        <v>23.609121289162623</v>
      </c>
      <c r="AQ720">
        <f t="shared" si="447"/>
        <v>-26.020599913279625</v>
      </c>
      <c r="AR720" s="28">
        <f t="shared" si="431"/>
        <v>-37.608849135697483</v>
      </c>
      <c r="AS720" s="30">
        <f t="shared" si="432"/>
        <v>-180.04164928229767</v>
      </c>
      <c r="AT720" s="28">
        <f t="shared" si="433"/>
        <v>63.204406568977127</v>
      </c>
      <c r="AU720" s="28">
        <f t="shared" si="434"/>
        <v>89.960381106825494</v>
      </c>
      <c r="AV720" s="29">
        <f t="shared" si="435"/>
        <v>-37.18463512252977</v>
      </c>
      <c r="AW720" s="28">
        <f t="shared" si="436"/>
        <v>-89.207672520625096</v>
      </c>
      <c r="AX720" s="31">
        <f t="shared" si="437"/>
        <v>26.019771446447358</v>
      </c>
      <c r="AY720" s="28">
        <f t="shared" si="438"/>
        <v>0.7527085862003986</v>
      </c>
      <c r="AZ720" s="8">
        <f t="shared" si="439"/>
        <v>-11.589077689250125</v>
      </c>
      <c r="BA720" s="8">
        <f t="shared" si="440"/>
        <v>-179.28894069609726</v>
      </c>
      <c r="BB720" s="8">
        <f t="shared" si="441"/>
        <v>0.71105930390274352</v>
      </c>
      <c r="BD720" s="32">
        <f t="shared" si="442"/>
        <v>-12</v>
      </c>
      <c r="BE720" s="32">
        <f t="shared" si="443"/>
        <v>-179</v>
      </c>
      <c r="BF720" s="32">
        <f t="shared" si="444"/>
        <v>1</v>
      </c>
    </row>
    <row r="721" spans="22:58" x14ac:dyDescent="0.2">
      <c r="V721" s="27">
        <v>8.1700000000001101</v>
      </c>
      <c r="W721" s="32">
        <f t="shared" si="414"/>
        <v>1479108388.1685858</v>
      </c>
      <c r="X721">
        <f t="shared" si="448"/>
        <v>-2.0749887507672389</v>
      </c>
      <c r="Y721" s="28">
        <f t="shared" si="415"/>
        <v>-131.31750108567508</v>
      </c>
      <c r="Z721" s="28">
        <f t="shared" si="416"/>
        <v>-89.999984431471077</v>
      </c>
      <c r="AA721" s="28">
        <f t="shared" si="417"/>
        <v>100.47735720891608</v>
      </c>
      <c r="AB721" s="28">
        <f t="shared" si="418"/>
        <v>-89.999457681060093</v>
      </c>
      <c r="AC721" s="28">
        <f t="shared" si="419"/>
        <v>61.775078877150222</v>
      </c>
      <c r="AD721" s="28">
        <f t="shared" si="420"/>
        <v>89.953294423544918</v>
      </c>
      <c r="AE721" s="28">
        <f t="shared" si="421"/>
        <v>28.859946249623988</v>
      </c>
      <c r="AF721" s="28">
        <f t="shared" si="422"/>
        <v>-90.046147688986252</v>
      </c>
      <c r="AG721" s="28">
        <f t="shared" si="445"/>
        <v>92.110410468749379</v>
      </c>
      <c r="AH721" s="28">
        <f t="shared" si="423"/>
        <v>-186.62530222795124</v>
      </c>
      <c r="AI721" s="28">
        <f t="shared" si="424"/>
        <v>-89.999999973278705</v>
      </c>
      <c r="AJ721" s="28">
        <f t="shared" si="425"/>
        <v>110.63321907509028</v>
      </c>
      <c r="AK721" s="28">
        <f t="shared" si="426"/>
        <v>89.999831553621377</v>
      </c>
      <c r="AL721" s="29">
        <f t="shared" si="427"/>
        <v>-80.175644211154037</v>
      </c>
      <c r="AM721" s="28">
        <f t="shared" si="428"/>
        <v>-89.994385120730513</v>
      </c>
      <c r="AN721" s="28">
        <f t="shared" si="429"/>
        <v>-64.057316895265615</v>
      </c>
      <c r="AO721" s="28">
        <f t="shared" si="430"/>
        <v>-89.994553540387841</v>
      </c>
      <c r="AP721">
        <f t="shared" si="446"/>
        <v>23.609121289162623</v>
      </c>
      <c r="AQ721">
        <f t="shared" si="447"/>
        <v>-26.020599913279625</v>
      </c>
      <c r="AR721" s="28">
        <f t="shared" si="431"/>
        <v>-37.608849269758629</v>
      </c>
      <c r="AS721" s="30">
        <f t="shared" si="432"/>
        <v>-180.04070122937409</v>
      </c>
      <c r="AT721" s="28">
        <f t="shared" si="433"/>
        <v>63.404406475516708</v>
      </c>
      <c r="AU721" s="28">
        <f t="shared" si="434"/>
        <v>89.961282942659068</v>
      </c>
      <c r="AV721" s="29">
        <f t="shared" si="435"/>
        <v>-37.384597745332904</v>
      </c>
      <c r="AW721" s="28">
        <f t="shared" si="436"/>
        <v>-89.225705874617034</v>
      </c>
      <c r="AX721" s="31">
        <f t="shared" si="437"/>
        <v>26.019808730183804</v>
      </c>
      <c r="AY721" s="28">
        <f t="shared" si="438"/>
        <v>0.73557706804203349</v>
      </c>
      <c r="AZ721" s="8">
        <f t="shared" si="439"/>
        <v>-11.589040539574825</v>
      </c>
      <c r="BA721" s="8">
        <f t="shared" si="440"/>
        <v>-179.30512416133206</v>
      </c>
      <c r="BB721" s="8">
        <f t="shared" si="441"/>
        <v>0.69487583866794012</v>
      </c>
      <c r="BD721" s="32">
        <f t="shared" si="442"/>
        <v>-12</v>
      </c>
      <c r="BE721" s="32">
        <f t="shared" si="443"/>
        <v>-179</v>
      </c>
      <c r="BF721" s="32">
        <f t="shared" si="444"/>
        <v>1</v>
      </c>
    </row>
    <row r="722" spans="22:58" x14ac:dyDescent="0.2">
      <c r="V722" s="27">
        <v>8.1800000000001098</v>
      </c>
      <c r="W722" s="32">
        <f t="shared" si="414"/>
        <v>1513561248.4365954</v>
      </c>
      <c r="X722">
        <f t="shared" si="448"/>
        <v>-2.0749887507672389</v>
      </c>
      <c r="Y722" s="28">
        <f t="shared" si="415"/>
        <v>-131.51750108567506</v>
      </c>
      <c r="Z722" s="28">
        <f t="shared" si="416"/>
        <v>-89.999984785854053</v>
      </c>
      <c r="AA722" s="28">
        <f t="shared" si="417"/>
        <v>100.67735720889856</v>
      </c>
      <c r="AB722" s="28">
        <f t="shared" si="418"/>
        <v>-89.999470025746305</v>
      </c>
      <c r="AC722" s="28">
        <f t="shared" si="419"/>
        <v>61.975078747264774</v>
      </c>
      <c r="AD722" s="28">
        <f t="shared" si="420"/>
        <v>89.954357571806867</v>
      </c>
      <c r="AE722" s="28">
        <f t="shared" si="421"/>
        <v>29.059946119721033</v>
      </c>
      <c r="AF722" s="28">
        <f t="shared" si="422"/>
        <v>-90.045097239793478</v>
      </c>
      <c r="AG722" s="28">
        <f t="shared" si="445"/>
        <v>92.110410468749379</v>
      </c>
      <c r="AH722" s="28">
        <f t="shared" si="423"/>
        <v>-186.82530222795123</v>
      </c>
      <c r="AI722" s="28">
        <f t="shared" si="424"/>
        <v>-89.999999973886958</v>
      </c>
      <c r="AJ722" s="28">
        <f t="shared" si="425"/>
        <v>110.83321907508859</v>
      </c>
      <c r="AK722" s="28">
        <f t="shared" si="426"/>
        <v>89.999835387929082</v>
      </c>
      <c r="AL722" s="29">
        <f t="shared" si="427"/>
        <v>-80.375644209276871</v>
      </c>
      <c r="AM722" s="28">
        <f t="shared" si="428"/>
        <v>-89.994512930985891</v>
      </c>
      <c r="AN722" s="28">
        <f t="shared" si="429"/>
        <v>-64.257316893390126</v>
      </c>
      <c r="AO722" s="28">
        <f t="shared" si="430"/>
        <v>-89.994677516943767</v>
      </c>
      <c r="AP722">
        <f t="shared" si="446"/>
        <v>23.609121289162623</v>
      </c>
      <c r="AQ722">
        <f t="shared" si="447"/>
        <v>-26.020599913279625</v>
      </c>
      <c r="AR722" s="28">
        <f t="shared" si="431"/>
        <v>-37.608849397786095</v>
      </c>
      <c r="AS722" s="30">
        <f t="shared" si="432"/>
        <v>-180.03977475673724</v>
      </c>
      <c r="AT722" s="28">
        <f t="shared" si="433"/>
        <v>63.60440638626271</v>
      </c>
      <c r="AU722" s="28">
        <f t="shared" si="434"/>
        <v>89.962164250221377</v>
      </c>
      <c r="AV722" s="29">
        <f t="shared" si="435"/>
        <v>-37.58456205008671</v>
      </c>
      <c r="AW722" s="28">
        <f t="shared" si="436"/>
        <v>-89.243328887601365</v>
      </c>
      <c r="AX722" s="31">
        <f t="shared" si="437"/>
        <v>26.019844336176</v>
      </c>
      <c r="AY722" s="28">
        <f t="shared" si="438"/>
        <v>0.71883536262001257</v>
      </c>
      <c r="AZ722" s="8">
        <f t="shared" si="439"/>
        <v>-11.589005061610095</v>
      </c>
      <c r="BA722" s="8">
        <f t="shared" si="440"/>
        <v>-179.32093939411723</v>
      </c>
      <c r="BB722" s="8">
        <f t="shared" si="441"/>
        <v>0.67906060588276773</v>
      </c>
      <c r="BD722" s="32">
        <f t="shared" si="442"/>
        <v>-12</v>
      </c>
      <c r="BE722" s="32">
        <f t="shared" si="443"/>
        <v>-179</v>
      </c>
      <c r="BF722" s="32">
        <f t="shared" si="444"/>
        <v>1</v>
      </c>
    </row>
    <row r="723" spans="22:58" x14ac:dyDescent="0.2">
      <c r="V723" s="27">
        <v>8.1900000000001096</v>
      </c>
      <c r="W723" s="32">
        <f t="shared" si="414"/>
        <v>1548816618.9128776</v>
      </c>
      <c r="X723">
        <f t="shared" si="448"/>
        <v>-2.0749887507672389</v>
      </c>
      <c r="Y723" s="28">
        <f t="shared" si="415"/>
        <v>-131.71750108567505</v>
      </c>
      <c r="Z723" s="28">
        <f t="shared" si="416"/>
        <v>-89.999985132170295</v>
      </c>
      <c r="AA723" s="28">
        <f t="shared" si="417"/>
        <v>100.87735720888183</v>
      </c>
      <c r="AB723" s="28">
        <f t="shared" si="418"/>
        <v>-89.99948208943313</v>
      </c>
      <c r="AC723" s="28">
        <f t="shared" si="419"/>
        <v>62.175078623225133</v>
      </c>
      <c r="AD723" s="28">
        <f t="shared" si="420"/>
        <v>89.955396519890229</v>
      </c>
      <c r="AE723" s="28">
        <f t="shared" si="421"/>
        <v>29.25994599566468</v>
      </c>
      <c r="AF723" s="28">
        <f t="shared" si="422"/>
        <v>-90.044070701713196</v>
      </c>
      <c r="AG723" s="28">
        <f t="shared" si="445"/>
        <v>92.110410468749379</v>
      </c>
      <c r="AH723" s="28">
        <f t="shared" si="423"/>
        <v>-187.02530222795122</v>
      </c>
      <c r="AI723" s="28">
        <f t="shared" si="424"/>
        <v>-89.999999974481369</v>
      </c>
      <c r="AJ723" s="28">
        <f t="shared" si="425"/>
        <v>111.03321907508698</v>
      </c>
      <c r="AK723" s="28">
        <f t="shared" si="426"/>
        <v>89.99983913495727</v>
      </c>
      <c r="AL723" s="29">
        <f t="shared" si="427"/>
        <v>-80.575644207484189</v>
      </c>
      <c r="AM723" s="28">
        <f t="shared" si="428"/>
        <v>-89.99463783192472</v>
      </c>
      <c r="AN723" s="28">
        <f t="shared" si="429"/>
        <v>-64.457316891599049</v>
      </c>
      <c r="AO723" s="28">
        <f t="shared" si="430"/>
        <v>-89.99479867144882</v>
      </c>
      <c r="AP723">
        <f t="shared" si="446"/>
        <v>23.609121289162623</v>
      </c>
      <c r="AQ723">
        <f t="shared" si="447"/>
        <v>-26.020599913279625</v>
      </c>
      <c r="AR723" s="28">
        <f t="shared" si="431"/>
        <v>-37.608849520051372</v>
      </c>
      <c r="AS723" s="30">
        <f t="shared" si="432"/>
        <v>-180.03886937316202</v>
      </c>
      <c r="AT723" s="28">
        <f t="shared" si="433"/>
        <v>63.804406301025779</v>
      </c>
      <c r="AU723" s="28">
        <f t="shared" si="434"/>
        <v>89.963025496791658</v>
      </c>
      <c r="AV723" s="29">
        <f t="shared" si="435"/>
        <v>-37.784527961117369</v>
      </c>
      <c r="AW723" s="28">
        <f t="shared" si="436"/>
        <v>-89.260550890187361</v>
      </c>
      <c r="AX723" s="31">
        <f t="shared" si="437"/>
        <v>26.019878339908409</v>
      </c>
      <c r="AY723" s="28">
        <f t="shared" si="438"/>
        <v>0.70247460660429795</v>
      </c>
      <c r="AZ723" s="8">
        <f t="shared" si="439"/>
        <v>-11.588971180142963</v>
      </c>
      <c r="BA723" s="8">
        <f t="shared" si="440"/>
        <v>-179.3363947665577</v>
      </c>
      <c r="BB723" s="8">
        <f t="shared" si="441"/>
        <v>0.66360523344229705</v>
      </c>
      <c r="BD723" s="32">
        <f t="shared" si="442"/>
        <v>-12</v>
      </c>
      <c r="BE723" s="32">
        <f t="shared" si="443"/>
        <v>-179</v>
      </c>
      <c r="BF723" s="32">
        <f t="shared" si="444"/>
        <v>1</v>
      </c>
    </row>
    <row r="724" spans="22:58" x14ac:dyDescent="0.2">
      <c r="V724" s="27">
        <v>8.2000000000001094</v>
      </c>
      <c r="W724" s="32">
        <f t="shared" si="414"/>
        <v>1584893192.461513</v>
      </c>
      <c r="X724">
        <f t="shared" si="448"/>
        <v>-2.0749887507672389</v>
      </c>
      <c r="Y724" s="28">
        <f t="shared" si="415"/>
        <v>-131.91750108567501</v>
      </c>
      <c r="Z724" s="28">
        <f t="shared" si="416"/>
        <v>-89.99998547060342</v>
      </c>
      <c r="AA724" s="28">
        <f t="shared" si="417"/>
        <v>101.07735720886582</v>
      </c>
      <c r="AB724" s="28">
        <f t="shared" si="418"/>
        <v>-89.99949387851693</v>
      </c>
      <c r="AC724" s="28">
        <f t="shared" si="419"/>
        <v>62.375078504768162</v>
      </c>
      <c r="AD724" s="28">
        <f t="shared" si="420"/>
        <v>89.956411818656278</v>
      </c>
      <c r="AE724" s="28">
        <f t="shared" si="421"/>
        <v>29.459945877191736</v>
      </c>
      <c r="AF724" s="28">
        <f t="shared" si="422"/>
        <v>-90.043067530464072</v>
      </c>
      <c r="AG724" s="28">
        <f t="shared" si="445"/>
        <v>92.110410468749379</v>
      </c>
      <c r="AH724" s="28">
        <f t="shared" si="423"/>
        <v>-187.22530222795118</v>
      </c>
      <c r="AI724" s="28">
        <f t="shared" si="424"/>
        <v>-89.999999975062238</v>
      </c>
      <c r="AJ724" s="28">
        <f t="shared" si="425"/>
        <v>111.2332190750854</v>
      </c>
      <c r="AK724" s="28">
        <f t="shared" si="426"/>
        <v>89.999842796692704</v>
      </c>
      <c r="AL724" s="29">
        <f t="shared" si="427"/>
        <v>-80.775644205772153</v>
      </c>
      <c r="AM724" s="28">
        <f t="shared" si="428"/>
        <v>-89.994759889771132</v>
      </c>
      <c r="AN724" s="28">
        <f t="shared" si="429"/>
        <v>-64.657316889888548</v>
      </c>
      <c r="AO724" s="28">
        <f t="shared" si="430"/>
        <v>-89.994917068140666</v>
      </c>
      <c r="AP724">
        <f t="shared" si="446"/>
        <v>23.609121289162623</v>
      </c>
      <c r="AQ724">
        <f t="shared" si="447"/>
        <v>-26.020599913279625</v>
      </c>
      <c r="AR724" s="28">
        <f t="shared" si="431"/>
        <v>-37.608849636813815</v>
      </c>
      <c r="AS724" s="30">
        <f t="shared" si="432"/>
        <v>-180.03798459860474</v>
      </c>
      <c r="AT724" s="28">
        <f t="shared" si="433"/>
        <v>64.004406219625125</v>
      </c>
      <c r="AU724" s="28">
        <f t="shared" si="434"/>
        <v>89.963867139012706</v>
      </c>
      <c r="AV724" s="29">
        <f t="shared" si="435"/>
        <v>-37.984495406154565</v>
      </c>
      <c r="AW724" s="28">
        <f t="shared" si="436"/>
        <v>-89.27738100125373</v>
      </c>
      <c r="AX724" s="31">
        <f t="shared" si="437"/>
        <v>26.01991081347056</v>
      </c>
      <c r="AY724" s="28">
        <f t="shared" si="438"/>
        <v>0.68648613775897616</v>
      </c>
      <c r="AZ724" s="8">
        <f t="shared" si="439"/>
        <v>-11.588938823343256</v>
      </c>
      <c r="BA724" s="8">
        <f t="shared" si="440"/>
        <v>-179.35149846084576</v>
      </c>
      <c r="BB724" s="8">
        <f t="shared" si="441"/>
        <v>0.64850153915423903</v>
      </c>
      <c r="BD724" s="32">
        <f t="shared" si="442"/>
        <v>-12</v>
      </c>
      <c r="BE724" s="32">
        <f t="shared" si="443"/>
        <v>-179</v>
      </c>
      <c r="BF724" s="32">
        <f t="shared" si="444"/>
        <v>1</v>
      </c>
    </row>
    <row r="725" spans="22:58" x14ac:dyDescent="0.2">
      <c r="V725" s="27">
        <v>8.2100000000001092</v>
      </c>
      <c r="W725" s="32">
        <f t="shared" si="414"/>
        <v>1621810097.3593388</v>
      </c>
      <c r="X725">
        <f t="shared" si="448"/>
        <v>-2.0749887507672389</v>
      </c>
      <c r="Y725" s="28">
        <f t="shared" si="415"/>
        <v>-132.117501085675</v>
      </c>
      <c r="Z725" s="28">
        <f t="shared" si="416"/>
        <v>-89.999985801332869</v>
      </c>
      <c r="AA725" s="28">
        <f t="shared" si="417"/>
        <v>101.27735720885057</v>
      </c>
      <c r="AB725" s="28">
        <f t="shared" si="418"/>
        <v>-89.99950539924842</v>
      </c>
      <c r="AC725" s="28">
        <f t="shared" si="419"/>
        <v>62.575078391642656</v>
      </c>
      <c r="AD725" s="28">
        <f t="shared" si="420"/>
        <v>89.957404006427296</v>
      </c>
      <c r="AE725" s="28">
        <f t="shared" si="421"/>
        <v>29.659945764050995</v>
      </c>
      <c r="AF725" s="28">
        <f t="shared" si="422"/>
        <v>-90.042087194154007</v>
      </c>
      <c r="AG725" s="28">
        <f t="shared" si="445"/>
        <v>92.110410468749379</v>
      </c>
      <c r="AH725" s="28">
        <f t="shared" si="423"/>
        <v>-187.42530222795119</v>
      </c>
      <c r="AI725" s="28">
        <f t="shared" si="424"/>
        <v>-89.999999975629891</v>
      </c>
      <c r="AJ725" s="28">
        <f t="shared" si="425"/>
        <v>111.43321907508393</v>
      </c>
      <c r="AK725" s="28">
        <f t="shared" si="426"/>
        <v>89.999846375076842</v>
      </c>
      <c r="AL725" s="29">
        <f t="shared" si="427"/>
        <v>-80.975644204137197</v>
      </c>
      <c r="AM725" s="28">
        <f t="shared" si="428"/>
        <v>-89.994879169241784</v>
      </c>
      <c r="AN725" s="28">
        <f t="shared" si="429"/>
        <v>-64.857316888255085</v>
      </c>
      <c r="AO725" s="28">
        <f t="shared" si="430"/>
        <v>-89.995032769794832</v>
      </c>
      <c r="AP725">
        <f t="shared" si="446"/>
        <v>23.609121289162623</v>
      </c>
      <c r="AQ725">
        <f t="shared" si="447"/>
        <v>-26.020599913279625</v>
      </c>
      <c r="AR725" s="28">
        <f t="shared" si="431"/>
        <v>-37.608849748321092</v>
      </c>
      <c r="AS725" s="30">
        <f t="shared" si="432"/>
        <v>-180.03711996394884</v>
      </c>
      <c r="AT725" s="28">
        <f t="shared" si="433"/>
        <v>64.204406141888128</v>
      </c>
      <c r="AU725" s="28">
        <f t="shared" si="434"/>
        <v>89.964689623132912</v>
      </c>
      <c r="AV725" s="29">
        <f t="shared" si="435"/>
        <v>-38.184464316178669</v>
      </c>
      <c r="AW725" s="28">
        <f t="shared" si="436"/>
        <v>-89.293828132724144</v>
      </c>
      <c r="AX725" s="31">
        <f t="shared" si="437"/>
        <v>26.019941825709459</v>
      </c>
      <c r="AY725" s="28">
        <f t="shared" si="438"/>
        <v>0.67086149040876819</v>
      </c>
      <c r="AZ725" s="8">
        <f t="shared" si="439"/>
        <v>-11.588907922611632</v>
      </c>
      <c r="BA725" s="8">
        <f t="shared" si="440"/>
        <v>-179.36625847354009</v>
      </c>
      <c r="BB725" s="8">
        <f t="shared" si="441"/>
        <v>0.63374152645991444</v>
      </c>
      <c r="BD725" s="32">
        <f t="shared" si="442"/>
        <v>-12</v>
      </c>
      <c r="BE725" s="32">
        <f t="shared" si="443"/>
        <v>-179</v>
      </c>
      <c r="BF725" s="32">
        <f t="shared" si="444"/>
        <v>1</v>
      </c>
    </row>
    <row r="726" spans="22:58" x14ac:dyDescent="0.2">
      <c r="V726" s="27">
        <v>8.2200000000001108</v>
      </c>
      <c r="W726" s="32">
        <f t="shared" si="414"/>
        <v>1659586907.4379847</v>
      </c>
      <c r="X726">
        <f t="shared" si="448"/>
        <v>-2.0749887507672389</v>
      </c>
      <c r="Y726" s="28">
        <f t="shared" si="415"/>
        <v>-132.31750108567502</v>
      </c>
      <c r="Z726" s="28">
        <f t="shared" si="416"/>
        <v>-89.99998612453399</v>
      </c>
      <c r="AA726" s="28">
        <f t="shared" si="417"/>
        <v>101.47735720883604</v>
      </c>
      <c r="AB726" s="28">
        <f t="shared" si="418"/>
        <v>-89.999516657736038</v>
      </c>
      <c r="AC726" s="28">
        <f t="shared" si="419"/>
        <v>62.775078283608664</v>
      </c>
      <c r="AD726" s="28">
        <f t="shared" si="420"/>
        <v>89.958373609271987</v>
      </c>
      <c r="AE726" s="28">
        <f t="shared" si="421"/>
        <v>29.859945656002452</v>
      </c>
      <c r="AF726" s="28">
        <f t="shared" si="422"/>
        <v>-90.041129172998055</v>
      </c>
      <c r="AG726" s="28">
        <f t="shared" si="445"/>
        <v>92.110410468749379</v>
      </c>
      <c r="AH726" s="28">
        <f t="shared" si="423"/>
        <v>-187.62530222795121</v>
      </c>
      <c r="AI726" s="28">
        <f t="shared" si="424"/>
        <v>-89.999999976184611</v>
      </c>
      <c r="AJ726" s="28">
        <f t="shared" si="425"/>
        <v>111.63321907508255</v>
      </c>
      <c r="AK726" s="28">
        <f t="shared" si="426"/>
        <v>89.999849872007033</v>
      </c>
      <c r="AL726" s="29">
        <f t="shared" si="427"/>
        <v>-81.175644202575867</v>
      </c>
      <c r="AM726" s="28">
        <f t="shared" si="428"/>
        <v>-89.994995733580268</v>
      </c>
      <c r="AN726" s="28">
        <f t="shared" si="429"/>
        <v>-65.057316886695148</v>
      </c>
      <c r="AO726" s="28">
        <f t="shared" si="430"/>
        <v>-89.995145837757846</v>
      </c>
      <c r="AP726">
        <f t="shared" si="446"/>
        <v>23.609121289162623</v>
      </c>
      <c r="AQ726">
        <f t="shared" si="447"/>
        <v>-26.020599913279625</v>
      </c>
      <c r="AR726" s="28">
        <f t="shared" si="431"/>
        <v>-37.608849854809698</v>
      </c>
      <c r="AS726" s="30">
        <f t="shared" si="432"/>
        <v>-180.0362750107559</v>
      </c>
      <c r="AT726" s="28">
        <f t="shared" si="433"/>
        <v>64.404406067649902</v>
      </c>
      <c r="AU726" s="28">
        <f t="shared" si="434"/>
        <v>89.96549338524288</v>
      </c>
      <c r="AV726" s="29">
        <f t="shared" si="435"/>
        <v>-38.384434625274459</v>
      </c>
      <c r="AW726" s="28">
        <f t="shared" si="436"/>
        <v>-89.30990099423704</v>
      </c>
      <c r="AX726" s="31">
        <f t="shared" si="437"/>
        <v>26.019971442375443</v>
      </c>
      <c r="AY726" s="28">
        <f t="shared" si="438"/>
        <v>0.65559239100583966</v>
      </c>
      <c r="AZ726" s="8">
        <f t="shared" si="439"/>
        <v>-11.588878412434255</v>
      </c>
      <c r="BA726" s="8">
        <f t="shared" si="440"/>
        <v>-179.38068261975008</v>
      </c>
      <c r="BB726" s="8">
        <f t="shared" si="441"/>
        <v>0.61931738024992455</v>
      </c>
      <c r="BD726" s="32">
        <f t="shared" si="442"/>
        <v>-12</v>
      </c>
      <c r="BE726" s="32">
        <f t="shared" si="443"/>
        <v>-179</v>
      </c>
      <c r="BF726" s="32">
        <f t="shared" si="444"/>
        <v>1</v>
      </c>
    </row>
    <row r="727" spans="22:58" x14ac:dyDescent="0.2">
      <c r="V727" s="27">
        <v>8.2300000000001106</v>
      </c>
      <c r="W727" s="32">
        <f t="shared" si="414"/>
        <v>1698243652.4621778</v>
      </c>
      <c r="X727">
        <f t="shared" si="448"/>
        <v>-2.0749887507672389</v>
      </c>
      <c r="Y727" s="28">
        <f t="shared" si="415"/>
        <v>-132.51750108567501</v>
      </c>
      <c r="Z727" s="28">
        <f t="shared" si="416"/>
        <v>-89.999986440378166</v>
      </c>
      <c r="AA727" s="28">
        <f t="shared" si="417"/>
        <v>101.67735720882213</v>
      </c>
      <c r="AB727" s="28">
        <f t="shared" si="418"/>
        <v>-89.999527659949194</v>
      </c>
      <c r="AC727" s="28">
        <f t="shared" si="419"/>
        <v>62.975078180436974</v>
      </c>
      <c r="AD727" s="28">
        <f t="shared" si="420"/>
        <v>89.95932114128442</v>
      </c>
      <c r="AE727" s="28">
        <f t="shared" si="421"/>
        <v>30.059945552816863</v>
      </c>
      <c r="AF727" s="28">
        <f t="shared" si="422"/>
        <v>-90.04019295904294</v>
      </c>
      <c r="AG727" s="28">
        <f t="shared" si="445"/>
        <v>92.110410468749379</v>
      </c>
      <c r="AH727" s="28">
        <f t="shared" si="423"/>
        <v>-187.8253022279512</v>
      </c>
      <c r="AI727" s="28">
        <f t="shared" si="424"/>
        <v>-89.999999976726727</v>
      </c>
      <c r="AJ727" s="28">
        <f t="shared" si="425"/>
        <v>111.83321907508122</v>
      </c>
      <c r="AK727" s="28">
        <f t="shared" si="426"/>
        <v>89.999853289337366</v>
      </c>
      <c r="AL727" s="29">
        <f t="shared" si="427"/>
        <v>-81.375644201084768</v>
      </c>
      <c r="AM727" s="28">
        <f t="shared" si="428"/>
        <v>-89.995109644590499</v>
      </c>
      <c r="AN727" s="28">
        <f t="shared" si="429"/>
        <v>-65.25731688520537</v>
      </c>
      <c r="AO727" s="28">
        <f t="shared" si="430"/>
        <v>-89.99525633197986</v>
      </c>
      <c r="AP727">
        <f t="shared" si="446"/>
        <v>23.609121289162623</v>
      </c>
      <c r="AQ727">
        <f t="shared" si="447"/>
        <v>-26.020599913279625</v>
      </c>
      <c r="AR727" s="28">
        <f t="shared" si="431"/>
        <v>-37.608849956505509</v>
      </c>
      <c r="AS727" s="30">
        <f t="shared" si="432"/>
        <v>-180.03544929102281</v>
      </c>
      <c r="AT727" s="28">
        <f t="shared" si="433"/>
        <v>64.604405996752917</v>
      </c>
      <c r="AU727" s="28">
        <f t="shared" si="434"/>
        <v>89.966278851506672</v>
      </c>
      <c r="AV727" s="29">
        <f t="shared" si="435"/>
        <v>-38.584406270491542</v>
      </c>
      <c r="AW727" s="28">
        <f t="shared" si="436"/>
        <v>-89.325608097711822</v>
      </c>
      <c r="AX727" s="31">
        <f t="shared" si="437"/>
        <v>26.019999726261375</v>
      </c>
      <c r="AY727" s="28">
        <f t="shared" si="438"/>
        <v>0.64067075379485061</v>
      </c>
      <c r="AZ727" s="8">
        <f t="shared" si="439"/>
        <v>-11.588850230244134</v>
      </c>
      <c r="BA727" s="8">
        <f t="shared" si="440"/>
        <v>-179.39477853722798</v>
      </c>
      <c r="BB727" s="8">
        <f t="shared" si="441"/>
        <v>0.60522146277202182</v>
      </c>
      <c r="BD727" s="32">
        <f t="shared" si="442"/>
        <v>-12</v>
      </c>
      <c r="BE727" s="32">
        <f t="shared" si="443"/>
        <v>-179</v>
      </c>
      <c r="BF727" s="32">
        <f t="shared" si="444"/>
        <v>1</v>
      </c>
    </row>
    <row r="728" spans="22:58" x14ac:dyDescent="0.2">
      <c r="V728" s="27">
        <v>8.2400000000001192</v>
      </c>
      <c r="W728" s="32">
        <f t="shared" si="414"/>
        <v>1737800828.749856</v>
      </c>
      <c r="X728">
        <f t="shared" si="448"/>
        <v>-2.0749887507672389</v>
      </c>
      <c r="Y728" s="28">
        <f t="shared" si="415"/>
        <v>-132.7175010856752</v>
      </c>
      <c r="Z728" s="28">
        <f t="shared" si="416"/>
        <v>-89.999986749032828</v>
      </c>
      <c r="AA728" s="28">
        <f t="shared" si="417"/>
        <v>101.87735720880902</v>
      </c>
      <c r="AB728" s="28">
        <f t="shared" si="418"/>
        <v>-89.999538411721403</v>
      </c>
      <c r="AC728" s="28">
        <f t="shared" si="419"/>
        <v>63.175078081908957</v>
      </c>
      <c r="AD728" s="28">
        <f t="shared" si="420"/>
        <v>89.960247104856506</v>
      </c>
      <c r="AE728" s="28">
        <f t="shared" si="421"/>
        <v>30.259945454275545</v>
      </c>
      <c r="AF728" s="28">
        <f t="shared" si="422"/>
        <v>-90.039278055897711</v>
      </c>
      <c r="AG728" s="28">
        <f t="shared" si="445"/>
        <v>92.110410468749379</v>
      </c>
      <c r="AH728" s="28">
        <f t="shared" si="423"/>
        <v>-188.02530222795141</v>
      </c>
      <c r="AI728" s="28">
        <f t="shared" si="424"/>
        <v>-89.999999977256493</v>
      </c>
      <c r="AJ728" s="28">
        <f t="shared" si="425"/>
        <v>112.03321907508011</v>
      </c>
      <c r="AK728" s="28">
        <f t="shared" si="426"/>
        <v>89.999856628879755</v>
      </c>
      <c r="AL728" s="29">
        <f t="shared" si="427"/>
        <v>-81.575644199660985</v>
      </c>
      <c r="AM728" s="28">
        <f t="shared" si="428"/>
        <v>-89.995220962669606</v>
      </c>
      <c r="AN728" s="28">
        <f t="shared" si="429"/>
        <v>-65.457316883782909</v>
      </c>
      <c r="AO728" s="28">
        <f t="shared" si="430"/>
        <v>-89.995364311046345</v>
      </c>
      <c r="AP728">
        <f t="shared" si="446"/>
        <v>23.609121289162623</v>
      </c>
      <c r="AQ728">
        <f t="shared" si="447"/>
        <v>-26.020599913279625</v>
      </c>
      <c r="AR728" s="28">
        <f t="shared" si="431"/>
        <v>-37.608850053624366</v>
      </c>
      <c r="AS728" s="30">
        <f t="shared" si="432"/>
        <v>-180.03464236694407</v>
      </c>
      <c r="AT728" s="28">
        <f t="shared" si="433"/>
        <v>64.804405929047007</v>
      </c>
      <c r="AU728" s="28">
        <f t="shared" si="434"/>
        <v>89.967046438387698</v>
      </c>
      <c r="AV728" s="29">
        <f t="shared" si="435"/>
        <v>-38.784379191711452</v>
      </c>
      <c r="AW728" s="28">
        <f t="shared" si="436"/>
        <v>-89.340957761813783</v>
      </c>
      <c r="AX728" s="31">
        <f t="shared" si="437"/>
        <v>26.020026737335556</v>
      </c>
      <c r="AY728" s="28">
        <f t="shared" si="438"/>
        <v>0.62608867657391443</v>
      </c>
      <c r="AZ728" s="8">
        <f t="shared" si="439"/>
        <v>-11.58882331628881</v>
      </c>
      <c r="BA728" s="8">
        <f t="shared" si="440"/>
        <v>-179.40855369037016</v>
      </c>
      <c r="BB728" s="8">
        <f t="shared" si="441"/>
        <v>0.59144630962984479</v>
      </c>
      <c r="BD728" s="32">
        <f t="shared" si="442"/>
        <v>-12</v>
      </c>
      <c r="BE728" s="32">
        <f t="shared" si="443"/>
        <v>-179</v>
      </c>
      <c r="BF728" s="32">
        <f t="shared" si="444"/>
        <v>1</v>
      </c>
    </row>
    <row r="729" spans="22:58" x14ac:dyDescent="0.2">
      <c r="V729" s="27">
        <v>8.2500000000001208</v>
      </c>
      <c r="W729" s="32">
        <f t="shared" si="414"/>
        <v>1778279410.0394206</v>
      </c>
      <c r="X729">
        <f t="shared" si="448"/>
        <v>-2.0749887507672389</v>
      </c>
      <c r="Y729" s="28">
        <f t="shared" si="415"/>
        <v>-132.91750108567521</v>
      </c>
      <c r="Z729" s="28">
        <f t="shared" si="416"/>
        <v>-89.999987050661673</v>
      </c>
      <c r="AA729" s="28">
        <f t="shared" si="417"/>
        <v>102.07735720879637</v>
      </c>
      <c r="AB729" s="28">
        <f t="shared" si="418"/>
        <v>-89.999548918753405</v>
      </c>
      <c r="AC729" s="28">
        <f t="shared" si="419"/>
        <v>63.375077987815274</v>
      </c>
      <c r="AD729" s="28">
        <f t="shared" si="420"/>
        <v>89.961151990944472</v>
      </c>
      <c r="AE729" s="28">
        <f t="shared" si="421"/>
        <v>30.459945360169201</v>
      </c>
      <c r="AF729" s="28">
        <f t="shared" si="422"/>
        <v>-90.03838397847062</v>
      </c>
      <c r="AG729" s="28">
        <f t="shared" si="445"/>
        <v>92.110410468749379</v>
      </c>
      <c r="AH729" s="28">
        <f t="shared" si="423"/>
        <v>-188.22530222795143</v>
      </c>
      <c r="AI729" s="28">
        <f t="shared" si="424"/>
        <v>-89.999999977774195</v>
      </c>
      <c r="AJ729" s="28">
        <f t="shared" si="425"/>
        <v>112.23321907507892</v>
      </c>
      <c r="AK729" s="28">
        <f t="shared" si="426"/>
        <v>89.999859892404899</v>
      </c>
      <c r="AL729" s="29">
        <f t="shared" si="427"/>
        <v>-81.775644198301123</v>
      </c>
      <c r="AM729" s="28">
        <f t="shared" si="428"/>
        <v>-89.995329746839914</v>
      </c>
      <c r="AN729" s="28">
        <f t="shared" si="429"/>
        <v>-65.657316882424254</v>
      </c>
      <c r="AO729" s="28">
        <f t="shared" si="430"/>
        <v>-89.99546983220921</v>
      </c>
      <c r="AP729">
        <f t="shared" si="446"/>
        <v>23.609121289162623</v>
      </c>
      <c r="AQ729">
        <f t="shared" si="447"/>
        <v>-26.020599913279625</v>
      </c>
      <c r="AR729" s="28">
        <f t="shared" si="431"/>
        <v>-37.608850146372056</v>
      </c>
      <c r="AS729" s="30">
        <f t="shared" si="432"/>
        <v>-180.03385381067983</v>
      </c>
      <c r="AT729" s="28">
        <f t="shared" si="433"/>
        <v>65.004405864388218</v>
      </c>
      <c r="AU729" s="28">
        <f t="shared" si="434"/>
        <v>89.967796552869572</v>
      </c>
      <c r="AV729" s="29">
        <f t="shared" si="435"/>
        <v>-38.984353331519465</v>
      </c>
      <c r="AW729" s="28">
        <f t="shared" si="436"/>
        <v>-89.355958116319556</v>
      </c>
      <c r="AX729" s="31">
        <f t="shared" si="437"/>
        <v>26.020052532868753</v>
      </c>
      <c r="AY729" s="28">
        <f t="shared" si="438"/>
        <v>0.61183843655001624</v>
      </c>
      <c r="AZ729" s="8">
        <f t="shared" si="439"/>
        <v>-11.588797613503303</v>
      </c>
      <c r="BA729" s="8">
        <f t="shared" si="440"/>
        <v>-179.42201537412981</v>
      </c>
      <c r="BB729" s="8">
        <f t="shared" si="441"/>
        <v>0.57798462587018662</v>
      </c>
      <c r="BD729" s="32">
        <f t="shared" si="442"/>
        <v>-12</v>
      </c>
      <c r="BE729" s="32">
        <f t="shared" si="443"/>
        <v>-179</v>
      </c>
      <c r="BF729" s="32">
        <f t="shared" si="444"/>
        <v>1</v>
      </c>
    </row>
    <row r="730" spans="22:58" x14ac:dyDescent="0.2">
      <c r="V730" s="27">
        <v>8.2600000000001206</v>
      </c>
      <c r="W730" s="32">
        <f t="shared" si="414"/>
        <v>1819700858.6104929</v>
      </c>
      <c r="X730">
        <f t="shared" si="448"/>
        <v>-2.0749887507672389</v>
      </c>
      <c r="Y730" s="28">
        <f t="shared" si="415"/>
        <v>-133.1175010856752</v>
      </c>
      <c r="Z730" s="28">
        <f t="shared" si="416"/>
        <v>-89.9999873454246</v>
      </c>
      <c r="AA730" s="28">
        <f t="shared" si="417"/>
        <v>102.27735720878427</v>
      </c>
      <c r="AB730" s="28">
        <f t="shared" si="418"/>
        <v>-89.999559186616139</v>
      </c>
      <c r="AC730" s="28">
        <f t="shared" si="419"/>
        <v>63.575077897956483</v>
      </c>
      <c r="AD730" s="28">
        <f t="shared" si="420"/>
        <v>89.96203627932907</v>
      </c>
      <c r="AE730" s="28">
        <f t="shared" si="421"/>
        <v>30.659945270298316</v>
      </c>
      <c r="AF730" s="28">
        <f t="shared" si="422"/>
        <v>-90.03751025271167</v>
      </c>
      <c r="AG730" s="28">
        <f t="shared" si="445"/>
        <v>92.110410468749379</v>
      </c>
      <c r="AH730" s="28">
        <f t="shared" si="423"/>
        <v>-188.42530222795145</v>
      </c>
      <c r="AI730" s="28">
        <f t="shared" si="424"/>
        <v>-89.999999978280115</v>
      </c>
      <c r="AJ730" s="28">
        <f t="shared" si="425"/>
        <v>112.43321907507776</v>
      </c>
      <c r="AK730" s="28">
        <f t="shared" si="426"/>
        <v>89.999863081643127</v>
      </c>
      <c r="AL730" s="29">
        <f t="shared" si="427"/>
        <v>-81.975644197002424</v>
      </c>
      <c r="AM730" s="28">
        <f t="shared" si="428"/>
        <v>-89.995436054780228</v>
      </c>
      <c r="AN730" s="28">
        <f t="shared" si="429"/>
        <v>-65.857316881126735</v>
      </c>
      <c r="AO730" s="28">
        <f t="shared" si="430"/>
        <v>-89.995572951417216</v>
      </c>
      <c r="AP730">
        <f t="shared" si="446"/>
        <v>23.609121289162623</v>
      </c>
      <c r="AQ730">
        <f t="shared" si="447"/>
        <v>-26.020599913279625</v>
      </c>
      <c r="AR730" s="28">
        <f t="shared" si="431"/>
        <v>-37.608850234945422</v>
      </c>
      <c r="AS730" s="30">
        <f t="shared" si="432"/>
        <v>-180.0330832041289</v>
      </c>
      <c r="AT730" s="28">
        <f t="shared" si="433"/>
        <v>65.204405802639513</v>
      </c>
      <c r="AU730" s="28">
        <f t="shared" si="434"/>
        <v>89.968529592671928</v>
      </c>
      <c r="AV730" s="29">
        <f t="shared" si="435"/>
        <v>-39.184328635084078</v>
      </c>
      <c r="AW730" s="28">
        <f t="shared" si="436"/>
        <v>-89.370617106385666</v>
      </c>
      <c r="AX730" s="31">
        <f t="shared" si="437"/>
        <v>26.020077167555435</v>
      </c>
      <c r="AY730" s="28">
        <f t="shared" si="438"/>
        <v>0.59791248628626192</v>
      </c>
      <c r="AZ730" s="8">
        <f t="shared" si="439"/>
        <v>-11.588773067389987</v>
      </c>
      <c r="BA730" s="8">
        <f t="shared" si="440"/>
        <v>-179.43517071784265</v>
      </c>
      <c r="BB730" s="8">
        <f t="shared" si="441"/>
        <v>0.56482928215734773</v>
      </c>
      <c r="BD730" s="32">
        <f t="shared" si="442"/>
        <v>-12</v>
      </c>
      <c r="BE730" s="32">
        <f t="shared" si="443"/>
        <v>-179</v>
      </c>
      <c r="BF730" s="32">
        <f t="shared" si="444"/>
        <v>1</v>
      </c>
    </row>
    <row r="731" spans="22:58" x14ac:dyDescent="0.2">
      <c r="V731" s="27">
        <v>8.2700000000001204</v>
      </c>
      <c r="W731" s="32">
        <f t="shared" si="414"/>
        <v>1862087136.6633887</v>
      </c>
      <c r="X731">
        <f t="shared" si="448"/>
        <v>-2.0749887507672389</v>
      </c>
      <c r="Y731" s="28">
        <f t="shared" si="415"/>
        <v>-133.31750108567519</v>
      </c>
      <c r="Z731" s="28">
        <f t="shared" si="416"/>
        <v>-89.9999876334779</v>
      </c>
      <c r="AA731" s="28">
        <f t="shared" si="417"/>
        <v>102.47735720877267</v>
      </c>
      <c r="AB731" s="28">
        <f t="shared" si="418"/>
        <v>-89.999569220753799</v>
      </c>
      <c r="AC731" s="28">
        <f t="shared" si="419"/>
        <v>63.775077812142001</v>
      </c>
      <c r="AD731" s="28">
        <f t="shared" si="420"/>
        <v>89.962900438870037</v>
      </c>
      <c r="AE731" s="28">
        <f t="shared" si="421"/>
        <v>30.859945184472252</v>
      </c>
      <c r="AF731" s="28">
        <f t="shared" si="422"/>
        <v>-90.036656415361648</v>
      </c>
      <c r="AG731" s="28">
        <f t="shared" si="445"/>
        <v>92.110410468749379</v>
      </c>
      <c r="AH731" s="28">
        <f t="shared" si="423"/>
        <v>-188.62530222795144</v>
      </c>
      <c r="AI731" s="28">
        <f t="shared" si="424"/>
        <v>-89.999999978774511</v>
      </c>
      <c r="AJ731" s="28">
        <f t="shared" si="425"/>
        <v>112.63321907507662</v>
      </c>
      <c r="AK731" s="28">
        <f t="shared" si="426"/>
        <v>89.999866198285432</v>
      </c>
      <c r="AL731" s="29">
        <f t="shared" si="427"/>
        <v>-82.175644195762203</v>
      </c>
      <c r="AM731" s="28">
        <f t="shared" si="428"/>
        <v>-89.995539942856411</v>
      </c>
      <c r="AN731" s="28">
        <f t="shared" si="429"/>
        <v>-66.057316879887637</v>
      </c>
      <c r="AO731" s="28">
        <f t="shared" si="430"/>
        <v>-89.99567372334549</v>
      </c>
      <c r="AP731">
        <f t="shared" si="446"/>
        <v>23.609121289162623</v>
      </c>
      <c r="AQ731">
        <f t="shared" si="447"/>
        <v>-26.020599913279625</v>
      </c>
      <c r="AR731" s="28">
        <f t="shared" si="431"/>
        <v>-37.608850319532387</v>
      </c>
      <c r="AS731" s="30">
        <f t="shared" si="432"/>
        <v>-180.03233013870715</v>
      </c>
      <c r="AT731" s="28">
        <f t="shared" si="433"/>
        <v>65.404405743669969</v>
      </c>
      <c r="AU731" s="28">
        <f t="shared" si="434"/>
        <v>89.969245946461157</v>
      </c>
      <c r="AV731" s="29">
        <f t="shared" si="435"/>
        <v>-39.384305050040275</v>
      </c>
      <c r="AW731" s="28">
        <f t="shared" si="436"/>
        <v>-89.384942496721919</v>
      </c>
      <c r="AX731" s="31">
        <f t="shared" si="437"/>
        <v>26.020100693629693</v>
      </c>
      <c r="AY731" s="28">
        <f t="shared" si="438"/>
        <v>0.58430344973923809</v>
      </c>
      <c r="AZ731" s="8">
        <f t="shared" si="439"/>
        <v>-11.588749625902693</v>
      </c>
      <c r="BA731" s="8">
        <f t="shared" si="440"/>
        <v>-179.4480266889679</v>
      </c>
      <c r="BB731" s="8">
        <f t="shared" si="441"/>
        <v>0.5519733110320999</v>
      </c>
      <c r="BD731" s="32">
        <f t="shared" si="442"/>
        <v>-12</v>
      </c>
      <c r="BE731" s="32">
        <f t="shared" si="443"/>
        <v>-179</v>
      </c>
      <c r="BF731" s="32">
        <f t="shared" si="444"/>
        <v>1</v>
      </c>
    </row>
    <row r="732" spans="22:58" x14ac:dyDescent="0.2">
      <c r="V732" s="27">
        <v>8.2800000000001202</v>
      </c>
      <c r="W732" s="32">
        <f t="shared" si="414"/>
        <v>1905460717.9637802</v>
      </c>
      <c r="X732">
        <f t="shared" si="448"/>
        <v>-2.0749887507672389</v>
      </c>
      <c r="Y732" s="28">
        <f t="shared" si="415"/>
        <v>-133.51750108567518</v>
      </c>
      <c r="Z732" s="28">
        <f t="shared" si="416"/>
        <v>-89.999987914974312</v>
      </c>
      <c r="AA732" s="28">
        <f t="shared" si="417"/>
        <v>102.67735720876162</v>
      </c>
      <c r="AB732" s="28">
        <f t="shared" si="418"/>
        <v>-89.9995790264866</v>
      </c>
      <c r="AC732" s="28">
        <f t="shared" si="419"/>
        <v>63.975077730189803</v>
      </c>
      <c r="AD732" s="28">
        <f t="shared" si="420"/>
        <v>89.963744927754632</v>
      </c>
      <c r="AE732" s="28">
        <f t="shared" si="421"/>
        <v>31.059945102509012</v>
      </c>
      <c r="AF732" s="28">
        <f t="shared" si="422"/>
        <v>-90.035822013706266</v>
      </c>
      <c r="AG732" s="28">
        <f t="shared" si="445"/>
        <v>92.110410468749379</v>
      </c>
      <c r="AH732" s="28">
        <f t="shared" si="423"/>
        <v>-188.82530222795143</v>
      </c>
      <c r="AI732" s="28">
        <f t="shared" si="424"/>
        <v>-89.999999979257666</v>
      </c>
      <c r="AJ732" s="28">
        <f t="shared" si="425"/>
        <v>112.83321907507556</v>
      </c>
      <c r="AK732" s="28">
        <f t="shared" si="426"/>
        <v>89.999869243984278</v>
      </c>
      <c r="AL732" s="29">
        <f t="shared" si="427"/>
        <v>-82.375644194577774</v>
      </c>
      <c r="AM732" s="28">
        <f t="shared" si="428"/>
        <v>-89.995641466151298</v>
      </c>
      <c r="AN732" s="28">
        <f t="shared" si="429"/>
        <v>-66.257316878704259</v>
      </c>
      <c r="AO732" s="28">
        <f t="shared" si="430"/>
        <v>-89.995772201424685</v>
      </c>
      <c r="AP732">
        <f t="shared" si="446"/>
        <v>23.609121289162623</v>
      </c>
      <c r="AQ732">
        <f t="shared" si="447"/>
        <v>-26.020599913279625</v>
      </c>
      <c r="AR732" s="28">
        <f t="shared" si="431"/>
        <v>-37.608850400312249</v>
      </c>
      <c r="AS732" s="30">
        <f t="shared" si="432"/>
        <v>-180.03159421513095</v>
      </c>
      <c r="AT732" s="28">
        <f t="shared" si="433"/>
        <v>65.604405687354486</v>
      </c>
      <c r="AU732" s="28">
        <f t="shared" si="434"/>
        <v>89.969945994056687</v>
      </c>
      <c r="AV732" s="29">
        <f t="shared" si="435"/>
        <v>-39.584282526378736</v>
      </c>
      <c r="AW732" s="28">
        <f t="shared" si="436"/>
        <v>-89.398941875671611</v>
      </c>
      <c r="AX732" s="31">
        <f t="shared" si="437"/>
        <v>26.02012316097575</v>
      </c>
      <c r="AY732" s="28">
        <f t="shared" si="438"/>
        <v>0.57100411838507625</v>
      </c>
      <c r="AZ732" s="8">
        <f t="shared" si="439"/>
        <v>-11.5887272393365</v>
      </c>
      <c r="BA732" s="8">
        <f t="shared" si="440"/>
        <v>-179.46059009674588</v>
      </c>
      <c r="BB732" s="8">
        <f t="shared" si="441"/>
        <v>0.53940990325412486</v>
      </c>
      <c r="BD732" s="32">
        <f t="shared" si="442"/>
        <v>-12</v>
      </c>
      <c r="BE732" s="32">
        <f t="shared" si="443"/>
        <v>-179</v>
      </c>
      <c r="BF732" s="32">
        <f t="shared" si="444"/>
        <v>1</v>
      </c>
    </row>
    <row r="733" spans="22:58" x14ac:dyDescent="0.2">
      <c r="V733" s="27">
        <v>8.2900000000001199</v>
      </c>
      <c r="W733" s="32">
        <f t="shared" si="414"/>
        <v>1949844599.7585905</v>
      </c>
      <c r="X733">
        <f t="shared" si="448"/>
        <v>-2.0749887507672389</v>
      </c>
      <c r="Y733" s="28">
        <f t="shared" si="415"/>
        <v>-133.71750108567517</v>
      </c>
      <c r="Z733" s="28">
        <f t="shared" si="416"/>
        <v>-89.999988190063078</v>
      </c>
      <c r="AA733" s="28">
        <f t="shared" si="417"/>
        <v>102.87735720875108</v>
      </c>
      <c r="AB733" s="28">
        <f t="shared" si="418"/>
        <v>-89.999588609013671</v>
      </c>
      <c r="AC733" s="28">
        <f t="shared" si="419"/>
        <v>64.175077651926074</v>
      </c>
      <c r="AD733" s="28">
        <f t="shared" si="420"/>
        <v>89.964570193740556</v>
      </c>
      <c r="AE733" s="28">
        <f t="shared" si="421"/>
        <v>31.259945024234753</v>
      </c>
      <c r="AF733" s="28">
        <f t="shared" si="422"/>
        <v>-90.035006605336193</v>
      </c>
      <c r="AG733" s="28">
        <f t="shared" si="445"/>
        <v>92.110410468749379</v>
      </c>
      <c r="AH733" s="28">
        <f t="shared" si="423"/>
        <v>-189.02530222795144</v>
      </c>
      <c r="AI733" s="28">
        <f t="shared" si="424"/>
        <v>-89.999999979729822</v>
      </c>
      <c r="AJ733" s="28">
        <f t="shared" si="425"/>
        <v>113.03321907507454</v>
      </c>
      <c r="AK733" s="28">
        <f t="shared" si="426"/>
        <v>89.999872220354575</v>
      </c>
      <c r="AL733" s="29">
        <f t="shared" si="427"/>
        <v>-82.575644193446678</v>
      </c>
      <c r="AM733" s="28">
        <f t="shared" si="428"/>
        <v>-89.995740678493874</v>
      </c>
      <c r="AN733" s="28">
        <f t="shared" si="429"/>
        <v>-66.4573168775742</v>
      </c>
      <c r="AO733" s="28">
        <f t="shared" si="430"/>
        <v>-89.99586843786912</v>
      </c>
      <c r="AP733">
        <f t="shared" si="446"/>
        <v>23.609121289162623</v>
      </c>
      <c r="AQ733">
        <f t="shared" si="447"/>
        <v>-26.020599913279625</v>
      </c>
      <c r="AR733" s="28">
        <f t="shared" si="431"/>
        <v>-37.60885047745645</v>
      </c>
      <c r="AS733" s="30">
        <f t="shared" si="432"/>
        <v>-180.0308750432053</v>
      </c>
      <c r="AT733" s="28">
        <f t="shared" si="433"/>
        <v>65.804405633573623</v>
      </c>
      <c r="AU733" s="28">
        <f t="shared" si="434"/>
        <v>89.970630106632129</v>
      </c>
      <c r="AV733" s="29">
        <f t="shared" si="435"/>
        <v>-39.784261016339912</v>
      </c>
      <c r="AW733" s="28">
        <f t="shared" si="436"/>
        <v>-89.412622659200863</v>
      </c>
      <c r="AX733" s="31">
        <f t="shared" si="437"/>
        <v>26.020144617233711</v>
      </c>
      <c r="AY733" s="28">
        <f t="shared" si="438"/>
        <v>0.55800744743126529</v>
      </c>
      <c r="AZ733" s="8">
        <f t="shared" si="439"/>
        <v>-11.588705860222738</v>
      </c>
      <c r="BA733" s="8">
        <f t="shared" si="440"/>
        <v>-179.47286759577403</v>
      </c>
      <c r="BB733" s="8">
        <f t="shared" si="441"/>
        <v>0.52713240422596641</v>
      </c>
      <c r="BD733" s="32">
        <f t="shared" si="442"/>
        <v>-12</v>
      </c>
      <c r="BE733" s="32">
        <f t="shared" si="443"/>
        <v>-179</v>
      </c>
      <c r="BF733" s="32">
        <f t="shared" si="444"/>
        <v>1</v>
      </c>
    </row>
    <row r="734" spans="22:58" x14ac:dyDescent="0.2">
      <c r="V734" s="27">
        <v>8.3000000000001197</v>
      </c>
      <c r="W734" s="32">
        <f t="shared" si="414"/>
        <v>1995262314.9694302</v>
      </c>
      <c r="X734">
        <f t="shared" si="448"/>
        <v>-2.0749887507672389</v>
      </c>
      <c r="Y734" s="28">
        <f t="shared" si="415"/>
        <v>-133.91750108567513</v>
      </c>
      <c r="Z734" s="28">
        <f t="shared" si="416"/>
        <v>-89.999988458890058</v>
      </c>
      <c r="AA734" s="28">
        <f t="shared" si="417"/>
        <v>103.07735720874098</v>
      </c>
      <c r="AB734" s="28">
        <f t="shared" si="418"/>
        <v>-89.999597973415788</v>
      </c>
      <c r="AC734" s="28">
        <f t="shared" si="419"/>
        <v>64.37507757718474</v>
      </c>
      <c r="AD734" s="28">
        <f t="shared" si="420"/>
        <v>89.965376674393397</v>
      </c>
      <c r="AE734" s="28">
        <f t="shared" si="421"/>
        <v>31.459944949483358</v>
      </c>
      <c r="AF734" s="28">
        <f t="shared" si="422"/>
        <v>-90.03420975791245</v>
      </c>
      <c r="AG734" s="28">
        <f t="shared" si="445"/>
        <v>92.110410468749379</v>
      </c>
      <c r="AH734" s="28">
        <f t="shared" si="423"/>
        <v>-189.22530222795137</v>
      </c>
      <c r="AI734" s="28">
        <f t="shared" si="424"/>
        <v>-89.999999980191234</v>
      </c>
      <c r="AJ734" s="28">
        <f t="shared" si="425"/>
        <v>113.23321907507355</v>
      </c>
      <c r="AK734" s="28">
        <f t="shared" si="426"/>
        <v>89.999875128974423</v>
      </c>
      <c r="AL734" s="29">
        <f t="shared" si="427"/>
        <v>-82.775644192366428</v>
      </c>
      <c r="AM734" s="28">
        <f t="shared" si="428"/>
        <v>-89.995837632487849</v>
      </c>
      <c r="AN734" s="28">
        <f t="shared" si="429"/>
        <v>-66.657316876494875</v>
      </c>
      <c r="AO734" s="28">
        <f t="shared" si="430"/>
        <v>-89.995962483704659</v>
      </c>
      <c r="AP734">
        <f t="shared" si="446"/>
        <v>23.609121289162623</v>
      </c>
      <c r="AQ734">
        <f t="shared" si="447"/>
        <v>-26.020599913279625</v>
      </c>
      <c r="AR734" s="28">
        <f t="shared" si="431"/>
        <v>-37.608850551128519</v>
      </c>
      <c r="AS734" s="30">
        <f t="shared" si="432"/>
        <v>-180.03017224161709</v>
      </c>
      <c r="AT734" s="28">
        <f t="shared" si="433"/>
        <v>66.004405582213252</v>
      </c>
      <c r="AU734" s="28">
        <f t="shared" si="434"/>
        <v>89.971298646912274</v>
      </c>
      <c r="AV734" s="29">
        <f t="shared" si="435"/>
        <v>-39.98424047431282</v>
      </c>
      <c r="AW734" s="28">
        <f t="shared" si="436"/>
        <v>-89.42599209479873</v>
      </c>
      <c r="AX734" s="31">
        <f t="shared" si="437"/>
        <v>26.020165107900432</v>
      </c>
      <c r="AY734" s="28">
        <f t="shared" si="438"/>
        <v>0.54530655211354429</v>
      </c>
      <c r="AZ734" s="8">
        <f t="shared" si="439"/>
        <v>-11.588685443228087</v>
      </c>
      <c r="BA734" s="8">
        <f t="shared" si="440"/>
        <v>-179.48486568950355</v>
      </c>
      <c r="BB734" s="8">
        <f t="shared" si="441"/>
        <v>0.51513431049644964</v>
      </c>
      <c r="BD734" s="32">
        <f t="shared" si="442"/>
        <v>-12</v>
      </c>
      <c r="BE734" s="32">
        <f t="shared" si="443"/>
        <v>-179</v>
      </c>
      <c r="BF734" s="32">
        <f t="shared" si="444"/>
        <v>1</v>
      </c>
    </row>
    <row r="735" spans="22:58" x14ac:dyDescent="0.2">
      <c r="V735" s="27">
        <v>8.3100000000001195</v>
      </c>
      <c r="W735" s="32">
        <f t="shared" si="414"/>
        <v>2041737944.6700928</v>
      </c>
      <c r="X735">
        <f t="shared" si="448"/>
        <v>-2.0749887507672389</v>
      </c>
      <c r="Y735" s="28">
        <f t="shared" si="415"/>
        <v>-134.11750108567512</v>
      </c>
      <c r="Z735" s="28">
        <f t="shared" si="416"/>
        <v>-89.999988721597802</v>
      </c>
      <c r="AA735" s="28">
        <f t="shared" si="417"/>
        <v>103.27735720873135</v>
      </c>
      <c r="AB735" s="28">
        <f t="shared" si="418"/>
        <v>-89.999607124658098</v>
      </c>
      <c r="AC735" s="28">
        <f t="shared" si="419"/>
        <v>64.575077505807357</v>
      </c>
      <c r="AD735" s="28">
        <f t="shared" si="420"/>
        <v>89.966164797318598</v>
      </c>
      <c r="AE735" s="28">
        <f t="shared" si="421"/>
        <v>31.659944878096354</v>
      </c>
      <c r="AF735" s="28">
        <f t="shared" si="422"/>
        <v>-90.033431048937288</v>
      </c>
      <c r="AG735" s="28">
        <f t="shared" si="445"/>
        <v>92.110410468749379</v>
      </c>
      <c r="AH735" s="28">
        <f t="shared" si="423"/>
        <v>-189.42530222795139</v>
      </c>
      <c r="AI735" s="28">
        <f t="shared" si="424"/>
        <v>-89.999999980642144</v>
      </c>
      <c r="AJ735" s="28">
        <f t="shared" si="425"/>
        <v>113.43321907507261</v>
      </c>
      <c r="AK735" s="28">
        <f t="shared" si="426"/>
        <v>89.999877971385985</v>
      </c>
      <c r="AL735" s="29">
        <f t="shared" si="427"/>
        <v>-82.975644191334851</v>
      </c>
      <c r="AM735" s="28">
        <f t="shared" si="428"/>
        <v>-89.995932379539511</v>
      </c>
      <c r="AN735" s="28">
        <f t="shared" si="429"/>
        <v>-66.85731687546425</v>
      </c>
      <c r="AO735" s="28">
        <f t="shared" si="430"/>
        <v>-89.99605438879567</v>
      </c>
      <c r="AP735">
        <f t="shared" si="446"/>
        <v>23.609121289162623</v>
      </c>
      <c r="AQ735">
        <f t="shared" si="447"/>
        <v>-26.020599913279625</v>
      </c>
      <c r="AR735" s="28">
        <f t="shared" si="431"/>
        <v>-37.608850621484898</v>
      </c>
      <c r="AS735" s="30">
        <f t="shared" si="432"/>
        <v>-180.02948543773294</v>
      </c>
      <c r="AT735" s="28">
        <f t="shared" si="433"/>
        <v>66.204405533164518</v>
      </c>
      <c r="AU735" s="28">
        <f t="shared" si="434"/>
        <v>89.971951969365279</v>
      </c>
      <c r="AV735" s="29">
        <f t="shared" si="435"/>
        <v>-40.184220856738577</v>
      </c>
      <c r="AW735" s="28">
        <f t="shared" si="436"/>
        <v>-89.439057265290046</v>
      </c>
      <c r="AX735" s="31">
        <f t="shared" si="437"/>
        <v>26.020184676425941</v>
      </c>
      <c r="AY735" s="28">
        <f t="shared" si="438"/>
        <v>0.53289470407523254</v>
      </c>
      <c r="AZ735" s="8">
        <f t="shared" si="439"/>
        <v>-11.588665945058956</v>
      </c>
      <c r="BA735" s="8">
        <f t="shared" si="440"/>
        <v>-179.49659073365771</v>
      </c>
      <c r="BB735" s="8">
        <f t="shared" si="441"/>
        <v>0.50340926634228822</v>
      </c>
      <c r="BD735" s="32">
        <f t="shared" si="442"/>
        <v>-12</v>
      </c>
      <c r="BE735" s="32">
        <f t="shared" si="443"/>
        <v>-179</v>
      </c>
      <c r="BF735" s="32">
        <f t="shared" si="444"/>
        <v>1</v>
      </c>
    </row>
    <row r="736" spans="22:58" x14ac:dyDescent="0.2">
      <c r="V736" s="27">
        <v>8.3200000000001193</v>
      </c>
      <c r="W736" s="32">
        <f t="shared" si="414"/>
        <v>2089296130.8546157</v>
      </c>
      <c r="X736">
        <f t="shared" si="448"/>
        <v>-2.0749887507672389</v>
      </c>
      <c r="Y736" s="28">
        <f t="shared" si="415"/>
        <v>-134.3175010856751</v>
      </c>
      <c r="Z736" s="28">
        <f t="shared" si="416"/>
        <v>-89.999988978325575</v>
      </c>
      <c r="AA736" s="28">
        <f t="shared" si="417"/>
        <v>103.47735720872215</v>
      </c>
      <c r="AB736" s="28">
        <f t="shared" si="418"/>
        <v>-89.999616067592697</v>
      </c>
      <c r="AC736" s="28">
        <f t="shared" si="419"/>
        <v>64.77507743764248</v>
      </c>
      <c r="AD736" s="28">
        <f t="shared" si="420"/>
        <v>89.96693498038816</v>
      </c>
      <c r="AE736" s="28">
        <f t="shared" si="421"/>
        <v>31.859944809922297</v>
      </c>
      <c r="AF736" s="28">
        <f t="shared" si="422"/>
        <v>-90.032670065530098</v>
      </c>
      <c r="AG736" s="28">
        <f t="shared" si="445"/>
        <v>92.110410468749379</v>
      </c>
      <c r="AH736" s="28">
        <f t="shared" si="423"/>
        <v>-189.62530222795138</v>
      </c>
      <c r="AI736" s="28">
        <f t="shared" si="424"/>
        <v>-89.999999981082766</v>
      </c>
      <c r="AJ736" s="28">
        <f t="shared" si="425"/>
        <v>113.63321907507172</v>
      </c>
      <c r="AK736" s="28">
        <f t="shared" si="426"/>
        <v>89.999880749096363</v>
      </c>
      <c r="AL736" s="29">
        <f t="shared" si="427"/>
        <v>-83.175644190349686</v>
      </c>
      <c r="AM736" s="28">
        <f t="shared" si="428"/>
        <v>-89.996024969884985</v>
      </c>
      <c r="AN736" s="28">
        <f t="shared" si="429"/>
        <v>-67.057316874479966</v>
      </c>
      <c r="AO736" s="28">
        <f t="shared" si="430"/>
        <v>-89.996144201871388</v>
      </c>
      <c r="AP736">
        <f t="shared" si="446"/>
        <v>23.609121289162623</v>
      </c>
      <c r="AQ736">
        <f t="shared" si="447"/>
        <v>-26.020599913279625</v>
      </c>
      <c r="AR736" s="28">
        <f t="shared" si="431"/>
        <v>-37.608850688674671</v>
      </c>
      <c r="AS736" s="30">
        <f t="shared" si="432"/>
        <v>-180.02881426740149</v>
      </c>
      <c r="AT736" s="28">
        <f t="shared" si="433"/>
        <v>66.404405486323341</v>
      </c>
      <c r="AU736" s="28">
        <f t="shared" si="434"/>
        <v>89.972590420390702</v>
      </c>
      <c r="AV736" s="29">
        <f t="shared" si="435"/>
        <v>-40.384202122017896</v>
      </c>
      <c r="AW736" s="28">
        <f t="shared" si="436"/>
        <v>-89.451825092563155</v>
      </c>
      <c r="AX736" s="31">
        <f t="shared" si="437"/>
        <v>26.020203364305445</v>
      </c>
      <c r="AY736" s="28">
        <f t="shared" si="438"/>
        <v>0.52076532782754725</v>
      </c>
      <c r="AZ736" s="8">
        <f t="shared" si="439"/>
        <v>-11.588647324369227</v>
      </c>
      <c r="BA736" s="8">
        <f t="shared" si="440"/>
        <v>-179.50804893957394</v>
      </c>
      <c r="BB736" s="8">
        <f t="shared" si="441"/>
        <v>0.49195106042606085</v>
      </c>
      <c r="BD736" s="32">
        <f t="shared" si="442"/>
        <v>-12</v>
      </c>
      <c r="BE736" s="32">
        <f t="shared" si="443"/>
        <v>-180</v>
      </c>
      <c r="BF736" s="32">
        <f t="shared" si="444"/>
        <v>0</v>
      </c>
    </row>
    <row r="737" spans="22:58" x14ac:dyDescent="0.2">
      <c r="V737" s="27">
        <v>8.3300000000001209</v>
      </c>
      <c r="W737" s="32">
        <f t="shared" si="414"/>
        <v>2137962089.5028291</v>
      </c>
      <c r="X737">
        <f t="shared" si="448"/>
        <v>-2.0749887507672389</v>
      </c>
      <c r="Y737" s="28">
        <f t="shared" si="415"/>
        <v>-134.51750108567512</v>
      </c>
      <c r="Z737" s="28">
        <f t="shared" si="416"/>
        <v>-89.999989229209518</v>
      </c>
      <c r="AA737" s="28">
        <f t="shared" si="417"/>
        <v>103.6773572087134</v>
      </c>
      <c r="AB737" s="28">
        <f t="shared" si="418"/>
        <v>-89.999624806961251</v>
      </c>
      <c r="AC737" s="28">
        <f t="shared" si="419"/>
        <v>64.97507737254557</v>
      </c>
      <c r="AD737" s="28">
        <f t="shared" si="420"/>
        <v>89.967687631962221</v>
      </c>
      <c r="AE737" s="28">
        <f t="shared" si="421"/>
        <v>32.059944744816619</v>
      </c>
      <c r="AF737" s="28">
        <f t="shared" si="422"/>
        <v>-90.031926404208562</v>
      </c>
      <c r="AG737" s="28">
        <f t="shared" si="445"/>
        <v>92.110410468749379</v>
      </c>
      <c r="AH737" s="28">
        <f t="shared" si="423"/>
        <v>-189.8253022279514</v>
      </c>
      <c r="AI737" s="28">
        <f t="shared" si="424"/>
        <v>-89.999999981513383</v>
      </c>
      <c r="AJ737" s="28">
        <f t="shared" si="425"/>
        <v>113.8332190750709</v>
      </c>
      <c r="AK737" s="28">
        <f t="shared" si="426"/>
        <v>89.999883463578328</v>
      </c>
      <c r="AL737" s="29">
        <f t="shared" si="427"/>
        <v>-83.375644189408916</v>
      </c>
      <c r="AM737" s="28">
        <f t="shared" si="428"/>
        <v>-89.996115452616905</v>
      </c>
      <c r="AN737" s="28">
        <f t="shared" si="429"/>
        <v>-67.257316873540034</v>
      </c>
      <c r="AO737" s="28">
        <f t="shared" si="430"/>
        <v>-89.99623197055196</v>
      </c>
      <c r="AP737">
        <f t="shared" si="446"/>
        <v>23.609121289162623</v>
      </c>
      <c r="AQ737">
        <f t="shared" si="447"/>
        <v>-26.020599913279625</v>
      </c>
      <c r="AR737" s="28">
        <f t="shared" si="431"/>
        <v>-37.608850752840418</v>
      </c>
      <c r="AS737" s="30">
        <f t="shared" si="432"/>
        <v>-180.02815837476052</v>
      </c>
      <c r="AT737" s="28">
        <f t="shared" si="433"/>
        <v>66.604405441590387</v>
      </c>
      <c r="AU737" s="28">
        <f t="shared" si="434"/>
        <v>89.97321433850307</v>
      </c>
      <c r="AV737" s="29">
        <f t="shared" si="435"/>
        <v>-40.584184230423133</v>
      </c>
      <c r="AW737" s="28">
        <f t="shared" si="436"/>
        <v>-89.464302341214008</v>
      </c>
      <c r="AX737" s="31">
        <f t="shared" si="437"/>
        <v>26.020221211167254</v>
      </c>
      <c r="AY737" s="28">
        <f t="shared" si="438"/>
        <v>0.50891199728906145</v>
      </c>
      <c r="AZ737" s="8">
        <f t="shared" si="439"/>
        <v>-11.588629541673164</v>
      </c>
      <c r="BA737" s="8">
        <f t="shared" si="440"/>
        <v>-179.51924637747146</v>
      </c>
      <c r="BB737" s="8">
        <f t="shared" si="441"/>
        <v>0.48075362252853893</v>
      </c>
      <c r="BD737" s="32">
        <f t="shared" si="442"/>
        <v>-12</v>
      </c>
      <c r="BE737" s="32">
        <f t="shared" si="443"/>
        <v>-180</v>
      </c>
      <c r="BF737" s="32">
        <f t="shared" si="444"/>
        <v>0</v>
      </c>
    </row>
    <row r="738" spans="22:58" x14ac:dyDescent="0.2">
      <c r="V738" s="27">
        <v>8.3400000000001207</v>
      </c>
      <c r="W738" s="32">
        <f t="shared" si="414"/>
        <v>2187761623.9501634</v>
      </c>
      <c r="X738">
        <f t="shared" si="448"/>
        <v>-2.0749887507672389</v>
      </c>
      <c r="Y738" s="28">
        <f t="shared" si="415"/>
        <v>-134.71750108567511</v>
      </c>
      <c r="Z738" s="28">
        <f t="shared" si="416"/>
        <v>-89.999989474382645</v>
      </c>
      <c r="AA738" s="28">
        <f t="shared" si="417"/>
        <v>103.87735720870502</v>
      </c>
      <c r="AB738" s="28">
        <f t="shared" si="418"/>
        <v>-89.999633347397491</v>
      </c>
      <c r="AC738" s="28">
        <f t="shared" si="419"/>
        <v>65.17507731037847</v>
      </c>
      <c r="AD738" s="28">
        <f t="shared" si="420"/>
        <v>89.968423151105597</v>
      </c>
      <c r="AE738" s="28">
        <f t="shared" si="421"/>
        <v>32.259944682641148</v>
      </c>
      <c r="AF738" s="28">
        <f t="shared" si="422"/>
        <v>-90.031199670674525</v>
      </c>
      <c r="AG738" s="28">
        <f t="shared" si="445"/>
        <v>92.110410468749379</v>
      </c>
      <c r="AH738" s="28">
        <f t="shared" si="423"/>
        <v>-190.02530222795144</v>
      </c>
      <c r="AI738" s="28">
        <f t="shared" si="424"/>
        <v>-89.999999981934195</v>
      </c>
      <c r="AJ738" s="28">
        <f t="shared" si="425"/>
        <v>114.03321907507009</v>
      </c>
      <c r="AK738" s="28">
        <f t="shared" si="426"/>
        <v>89.999886116271156</v>
      </c>
      <c r="AL738" s="29">
        <f t="shared" si="427"/>
        <v>-83.575644188510438</v>
      </c>
      <c r="AM738" s="28">
        <f t="shared" si="428"/>
        <v>-89.996203875710407</v>
      </c>
      <c r="AN738" s="28">
        <f t="shared" si="429"/>
        <v>-67.457316872642409</v>
      </c>
      <c r="AO738" s="28">
        <f t="shared" si="430"/>
        <v>-89.996317741373446</v>
      </c>
      <c r="AP738">
        <f t="shared" si="446"/>
        <v>23.609121289162623</v>
      </c>
      <c r="AQ738">
        <f t="shared" si="447"/>
        <v>-26.020599913279625</v>
      </c>
      <c r="AR738" s="28">
        <f t="shared" si="431"/>
        <v>-37.608850814118263</v>
      </c>
      <c r="AS738" s="30">
        <f t="shared" si="432"/>
        <v>-180.02751741204798</v>
      </c>
      <c r="AT738" s="28">
        <f t="shared" si="433"/>
        <v>66.804405398870728</v>
      </c>
      <c r="AU738" s="28">
        <f t="shared" si="434"/>
        <v>89.973824054511454</v>
      </c>
      <c r="AV738" s="29">
        <f t="shared" si="435"/>
        <v>-40.784167144013949</v>
      </c>
      <c r="AW738" s="28">
        <f t="shared" si="436"/>
        <v>-89.47649562210853</v>
      </c>
      <c r="AX738" s="31">
        <f t="shared" si="437"/>
        <v>26.020238254856778</v>
      </c>
      <c r="AY738" s="28">
        <f t="shared" si="438"/>
        <v>0.49732843240292368</v>
      </c>
      <c r="AZ738" s="8">
        <f t="shared" si="439"/>
        <v>-11.588612559261485</v>
      </c>
      <c r="BA738" s="8">
        <f t="shared" si="440"/>
        <v>-179.53018897964506</v>
      </c>
      <c r="BB738" s="8">
        <f t="shared" si="441"/>
        <v>0.46981102035493905</v>
      </c>
      <c r="BD738" s="32">
        <f t="shared" si="442"/>
        <v>-12</v>
      </c>
      <c r="BE738" s="32">
        <f t="shared" si="443"/>
        <v>-180</v>
      </c>
      <c r="BF738" s="32">
        <f t="shared" si="444"/>
        <v>0</v>
      </c>
    </row>
    <row r="739" spans="22:58" x14ac:dyDescent="0.2">
      <c r="V739" s="27">
        <v>8.3500000000001204</v>
      </c>
      <c r="W739" s="32">
        <f t="shared" si="414"/>
        <v>2238721138.5689645</v>
      </c>
      <c r="X739">
        <f t="shared" si="448"/>
        <v>-2.0749887507672389</v>
      </c>
      <c r="Y739" s="28">
        <f t="shared" si="415"/>
        <v>-134.9175010856751</v>
      </c>
      <c r="Z739" s="28">
        <f t="shared" si="416"/>
        <v>-89.999989713974941</v>
      </c>
      <c r="AA739" s="28">
        <f t="shared" si="417"/>
        <v>104.07735720869702</v>
      </c>
      <c r="AB739" s="28">
        <f t="shared" si="418"/>
        <v>-89.999641693429666</v>
      </c>
      <c r="AC739" s="28">
        <f t="shared" si="419"/>
        <v>65.375077251009344</v>
      </c>
      <c r="AD739" s="28">
        <f t="shared" si="420"/>
        <v>89.969141927799271</v>
      </c>
      <c r="AE739" s="28">
        <f t="shared" si="421"/>
        <v>32.459944623264036</v>
      </c>
      <c r="AF739" s="28">
        <f t="shared" si="422"/>
        <v>-90.030489479605322</v>
      </c>
      <c r="AG739" s="28">
        <f t="shared" si="445"/>
        <v>92.110410468749379</v>
      </c>
      <c r="AH739" s="28">
        <f t="shared" si="423"/>
        <v>-190.22530222795143</v>
      </c>
      <c r="AI739" s="28">
        <f t="shared" si="424"/>
        <v>-89.999999982345415</v>
      </c>
      <c r="AJ739" s="28">
        <f t="shared" si="425"/>
        <v>114.23321907506933</v>
      </c>
      <c r="AK739" s="28">
        <f t="shared" si="426"/>
        <v>89.999888708581295</v>
      </c>
      <c r="AL739" s="29">
        <f t="shared" si="427"/>
        <v>-83.775644187652404</v>
      </c>
      <c r="AM739" s="28">
        <f t="shared" si="428"/>
        <v>-89.996290286048605</v>
      </c>
      <c r="AN739" s="28">
        <f t="shared" si="429"/>
        <v>-67.657316871785127</v>
      </c>
      <c r="AO739" s="28">
        <f t="shared" si="430"/>
        <v>-89.996401559812725</v>
      </c>
      <c r="AP739">
        <f t="shared" si="446"/>
        <v>23.609121289162623</v>
      </c>
      <c r="AQ739">
        <f t="shared" si="447"/>
        <v>-26.020599913279625</v>
      </c>
      <c r="AR739" s="28">
        <f t="shared" si="431"/>
        <v>-37.608850872638094</v>
      </c>
      <c r="AS739" s="30">
        <f t="shared" si="432"/>
        <v>-180.02689103941805</v>
      </c>
      <c r="AT739" s="28">
        <f t="shared" si="433"/>
        <v>67.004405358073768</v>
      </c>
      <c r="AU739" s="28">
        <f t="shared" si="434"/>
        <v>89.974419891694779</v>
      </c>
      <c r="AV739" s="29">
        <f t="shared" si="435"/>
        <v>-40.984150826557098</v>
      </c>
      <c r="AW739" s="28">
        <f t="shared" si="436"/>
        <v>-89.488411395865327</v>
      </c>
      <c r="AX739" s="31">
        <f t="shared" si="437"/>
        <v>26.02025453151667</v>
      </c>
      <c r="AY739" s="28">
        <f t="shared" si="438"/>
        <v>0.48600849582945216</v>
      </c>
      <c r="AZ739" s="8">
        <f t="shared" si="439"/>
        <v>-11.588596341121423</v>
      </c>
      <c r="BA739" s="8">
        <f t="shared" si="440"/>
        <v>-179.54088254358859</v>
      </c>
      <c r="BB739" s="8">
        <f t="shared" si="441"/>
        <v>0.45911745641140556</v>
      </c>
      <c r="BD739" s="32">
        <f t="shared" si="442"/>
        <v>-12</v>
      </c>
      <c r="BE739" s="32">
        <f t="shared" si="443"/>
        <v>-180</v>
      </c>
      <c r="BF739" s="32">
        <f t="shared" si="444"/>
        <v>0</v>
      </c>
    </row>
    <row r="740" spans="22:58" x14ac:dyDescent="0.2">
      <c r="V740" s="27">
        <v>8.3600000000001202</v>
      </c>
      <c r="W740" s="32">
        <f t="shared" si="414"/>
        <v>2290867652.7684121</v>
      </c>
      <c r="X740">
        <f t="shared" si="448"/>
        <v>-2.0749887507672389</v>
      </c>
      <c r="Y740" s="28">
        <f t="shared" si="415"/>
        <v>-135.11750108567509</v>
      </c>
      <c r="Z740" s="28">
        <f t="shared" si="416"/>
        <v>-89.999989948113466</v>
      </c>
      <c r="AA740" s="28">
        <f t="shared" si="417"/>
        <v>104.27735720868938</v>
      </c>
      <c r="AB740" s="28">
        <f t="shared" si="418"/>
        <v>-89.999649849482964</v>
      </c>
      <c r="AC740" s="28">
        <f t="shared" si="419"/>
        <v>65.575077194312257</v>
      </c>
      <c r="AD740" s="28">
        <f t="shared" si="420"/>
        <v>89.969844343147287</v>
      </c>
      <c r="AE740" s="28">
        <f t="shared" si="421"/>
        <v>32.659944566559318</v>
      </c>
      <c r="AF740" s="28">
        <f t="shared" si="422"/>
        <v>-90.029795454449157</v>
      </c>
      <c r="AG740" s="28">
        <f t="shared" si="445"/>
        <v>92.110410468749379</v>
      </c>
      <c r="AH740" s="28">
        <f t="shared" si="423"/>
        <v>-190.42530222795142</v>
      </c>
      <c r="AI740" s="28">
        <f t="shared" si="424"/>
        <v>-89.999999982747283</v>
      </c>
      <c r="AJ740" s="28">
        <f t="shared" si="425"/>
        <v>114.43321907506858</v>
      </c>
      <c r="AK740" s="28">
        <f t="shared" si="426"/>
        <v>89.99989124188329</v>
      </c>
      <c r="AL740" s="29">
        <f t="shared" si="427"/>
        <v>-83.975644186832994</v>
      </c>
      <c r="AM740" s="28">
        <f t="shared" si="428"/>
        <v>-89.996374729447368</v>
      </c>
      <c r="AN740" s="28">
        <f t="shared" si="429"/>
        <v>-67.857316870966457</v>
      </c>
      <c r="AO740" s="28">
        <f t="shared" si="430"/>
        <v>-89.996483470311361</v>
      </c>
      <c r="AP740">
        <f t="shared" si="446"/>
        <v>23.609121289162623</v>
      </c>
      <c r="AQ740">
        <f t="shared" si="447"/>
        <v>-26.020599913279625</v>
      </c>
      <c r="AR740" s="28">
        <f t="shared" si="431"/>
        <v>-37.608850928524141</v>
      </c>
      <c r="AS740" s="30">
        <f t="shared" si="432"/>
        <v>-180.0262789247605</v>
      </c>
      <c r="AT740" s="28">
        <f t="shared" si="433"/>
        <v>67.204405319112965</v>
      </c>
      <c r="AU740" s="28">
        <f t="shared" si="434"/>
        <v>89.975002165973308</v>
      </c>
      <c r="AV740" s="29">
        <f t="shared" si="435"/>
        <v>-41.184135243449553</v>
      </c>
      <c r="AW740" s="28">
        <f t="shared" si="436"/>
        <v>-89.500055976260001</v>
      </c>
      <c r="AX740" s="31">
        <f t="shared" si="437"/>
        <v>26.020270075663412</v>
      </c>
      <c r="AY740" s="28">
        <f t="shared" si="438"/>
        <v>0.47494618971330738</v>
      </c>
      <c r="AZ740" s="8">
        <f t="shared" si="439"/>
        <v>-11.58858085286073</v>
      </c>
      <c r="BA740" s="8">
        <f t="shared" si="440"/>
        <v>-179.5513327350472</v>
      </c>
      <c r="BB740" s="8">
        <f t="shared" si="441"/>
        <v>0.44866726495280318</v>
      </c>
      <c r="BD740" s="32">
        <f t="shared" si="442"/>
        <v>-12</v>
      </c>
      <c r="BE740" s="32">
        <f t="shared" si="443"/>
        <v>-180</v>
      </c>
      <c r="BF740" s="32">
        <f t="shared" si="444"/>
        <v>0</v>
      </c>
    </row>
    <row r="741" spans="22:58" x14ac:dyDescent="0.2">
      <c r="V741" s="27">
        <v>8.37000000000012</v>
      </c>
      <c r="W741" s="32">
        <f t="shared" si="414"/>
        <v>2344228815.3205757</v>
      </c>
      <c r="X741">
        <f t="shared" si="448"/>
        <v>-2.0749887507672389</v>
      </c>
      <c r="Y741" s="28">
        <f t="shared" si="415"/>
        <v>-135.3175010856751</v>
      </c>
      <c r="Z741" s="28">
        <f t="shared" si="416"/>
        <v>-89.999990176922338</v>
      </c>
      <c r="AA741" s="28">
        <f t="shared" si="417"/>
        <v>104.47735720868208</v>
      </c>
      <c r="AB741" s="28">
        <f t="shared" si="418"/>
        <v>-89.999657819881818</v>
      </c>
      <c r="AC741" s="28">
        <f t="shared" si="419"/>
        <v>65.775077140166971</v>
      </c>
      <c r="AD741" s="28">
        <f t="shared" si="420"/>
        <v>89.970530769578687</v>
      </c>
      <c r="AE741" s="28">
        <f t="shared" si="421"/>
        <v>32.859944512406713</v>
      </c>
      <c r="AF741" s="28">
        <f t="shared" si="422"/>
        <v>-90.02911722722547</v>
      </c>
      <c r="AG741" s="28">
        <f t="shared" si="445"/>
        <v>92.110410468749379</v>
      </c>
      <c r="AH741" s="28">
        <f t="shared" si="423"/>
        <v>-190.62530222795144</v>
      </c>
      <c r="AI741" s="28">
        <f t="shared" si="424"/>
        <v>-89.99999998314</v>
      </c>
      <c r="AJ741" s="28">
        <f t="shared" si="425"/>
        <v>114.63321907506788</v>
      </c>
      <c r="AK741" s="28">
        <f t="shared" si="426"/>
        <v>89.999893717520251</v>
      </c>
      <c r="AL741" s="29">
        <f t="shared" si="427"/>
        <v>-84.175644186050462</v>
      </c>
      <c r="AM741" s="28">
        <f t="shared" si="428"/>
        <v>-89.996457250679711</v>
      </c>
      <c r="AN741" s="28">
        <f t="shared" si="429"/>
        <v>-68.057316870184636</v>
      </c>
      <c r="AO741" s="28">
        <f t="shared" si="430"/>
        <v>-89.99656351629946</v>
      </c>
      <c r="AP741">
        <f t="shared" si="446"/>
        <v>23.609121289162623</v>
      </c>
      <c r="AQ741">
        <f t="shared" si="447"/>
        <v>-26.020599913279625</v>
      </c>
      <c r="AR741" s="28">
        <f t="shared" si="431"/>
        <v>-37.608850981894925</v>
      </c>
      <c r="AS741" s="30">
        <f t="shared" si="432"/>
        <v>-180.02568074352493</v>
      </c>
      <c r="AT741" s="28">
        <f t="shared" si="433"/>
        <v>67.404405281905696</v>
      </c>
      <c r="AU741" s="28">
        <f t="shared" si="434"/>
        <v>89.975571186076081</v>
      </c>
      <c r="AV741" s="29">
        <f t="shared" si="435"/>
        <v>-41.384120361645181</v>
      </c>
      <c r="AW741" s="28">
        <f t="shared" si="436"/>
        <v>-89.511435533553211</v>
      </c>
      <c r="AX741" s="31">
        <f t="shared" si="437"/>
        <v>26.020284920260515</v>
      </c>
      <c r="AY741" s="28">
        <f t="shared" si="438"/>
        <v>0.46413565252287015</v>
      </c>
      <c r="AZ741" s="8">
        <f t="shared" si="439"/>
        <v>-11.58856606163441</v>
      </c>
      <c r="BA741" s="8">
        <f t="shared" si="440"/>
        <v>-179.56154509100207</v>
      </c>
      <c r="BB741" s="8">
        <f t="shared" si="441"/>
        <v>0.43845490899792594</v>
      </c>
      <c r="BD741" s="32">
        <f t="shared" si="442"/>
        <v>-12</v>
      </c>
      <c r="BE741" s="32">
        <f t="shared" si="443"/>
        <v>-180</v>
      </c>
      <c r="BF741" s="32">
        <f t="shared" si="444"/>
        <v>0</v>
      </c>
    </row>
    <row r="742" spans="22:58" x14ac:dyDescent="0.2">
      <c r="V742" s="27">
        <v>8.3800000000001198</v>
      </c>
      <c r="W742" s="32">
        <f t="shared" si="414"/>
        <v>2398832919.0201592</v>
      </c>
      <c r="X742">
        <f t="shared" si="448"/>
        <v>-2.0749887507672389</v>
      </c>
      <c r="Y742" s="28">
        <f t="shared" si="415"/>
        <v>-135.51750108567509</v>
      </c>
      <c r="Z742" s="28">
        <f t="shared" si="416"/>
        <v>-89.999990400522876</v>
      </c>
      <c r="AA742" s="28">
        <f t="shared" si="417"/>
        <v>104.6773572086751</v>
      </c>
      <c r="AB742" s="28">
        <f t="shared" si="418"/>
        <v>-89.999665608852226</v>
      </c>
      <c r="AC742" s="28">
        <f t="shared" si="419"/>
        <v>65.975077088458619</v>
      </c>
      <c r="AD742" s="28">
        <f t="shared" si="420"/>
        <v>89.971201571045071</v>
      </c>
      <c r="AE742" s="28">
        <f t="shared" si="421"/>
        <v>33.059944460691398</v>
      </c>
      <c r="AF742" s="28">
        <f t="shared" si="422"/>
        <v>-90.028454438330016</v>
      </c>
      <c r="AG742" s="28">
        <f t="shared" si="445"/>
        <v>92.110410468749379</v>
      </c>
      <c r="AH742" s="28">
        <f t="shared" si="423"/>
        <v>-190.82530222795143</v>
      </c>
      <c r="AI742" s="28">
        <f t="shared" si="424"/>
        <v>-89.999999983523779</v>
      </c>
      <c r="AJ742" s="28">
        <f t="shared" si="425"/>
        <v>114.83321907506721</v>
      </c>
      <c r="AK742" s="28">
        <f t="shared" si="426"/>
        <v>89.999896136804864</v>
      </c>
      <c r="AL742" s="29">
        <f t="shared" si="427"/>
        <v>-84.375644185303145</v>
      </c>
      <c r="AM742" s="28">
        <f t="shared" si="428"/>
        <v>-89.996537893499507</v>
      </c>
      <c r="AN742" s="28">
        <f t="shared" si="429"/>
        <v>-68.257316869437986</v>
      </c>
      <c r="AO742" s="28">
        <f t="shared" si="430"/>
        <v>-89.996641740218422</v>
      </c>
      <c r="AP742">
        <f t="shared" si="446"/>
        <v>23.609121289162623</v>
      </c>
      <c r="AQ742">
        <f t="shared" si="447"/>
        <v>-26.020599913279625</v>
      </c>
      <c r="AR742" s="28">
        <f t="shared" si="431"/>
        <v>-37.608851032863591</v>
      </c>
      <c r="AS742" s="30">
        <f t="shared" si="432"/>
        <v>-180.02509617854844</v>
      </c>
      <c r="AT742" s="28">
        <f t="shared" si="433"/>
        <v>67.60440524637302</v>
      </c>
      <c r="AU742" s="28">
        <f t="shared" si="434"/>
        <v>89.976127253704632</v>
      </c>
      <c r="AV742" s="29">
        <f t="shared" si="435"/>
        <v>-41.584106149584734</v>
      </c>
      <c r="AW742" s="28">
        <f t="shared" si="436"/>
        <v>-89.522556097743703</v>
      </c>
      <c r="AX742" s="31">
        <f t="shared" si="437"/>
        <v>26.020299096788285</v>
      </c>
      <c r="AY742" s="28">
        <f t="shared" si="438"/>
        <v>0.45357115596092967</v>
      </c>
      <c r="AZ742" s="8">
        <f t="shared" si="439"/>
        <v>-11.588551936075305</v>
      </c>
      <c r="BA742" s="8">
        <f t="shared" si="440"/>
        <v>-179.57152502258751</v>
      </c>
      <c r="BB742" s="8">
        <f t="shared" si="441"/>
        <v>0.42847497741249185</v>
      </c>
      <c r="BD742" s="32">
        <f t="shared" si="442"/>
        <v>-12</v>
      </c>
      <c r="BE742" s="32">
        <f t="shared" si="443"/>
        <v>-180</v>
      </c>
      <c r="BF742" s="32">
        <f t="shared" si="444"/>
        <v>0</v>
      </c>
    </row>
    <row r="743" spans="22:58" x14ac:dyDescent="0.2">
      <c r="V743" s="27">
        <v>8.3900000000001196</v>
      </c>
      <c r="W743" s="32">
        <f t="shared" si="414"/>
        <v>2454708915.6857147</v>
      </c>
      <c r="X743">
        <f t="shared" si="448"/>
        <v>-2.0749887507672389</v>
      </c>
      <c r="Y743" s="28">
        <f t="shared" si="415"/>
        <v>-135.71750108567508</v>
      </c>
      <c r="Z743" s="28">
        <f t="shared" si="416"/>
        <v>-89.999990619033653</v>
      </c>
      <c r="AA743" s="28">
        <f t="shared" si="417"/>
        <v>104.87735720866844</v>
      </c>
      <c r="AB743" s="28">
        <f t="shared" si="418"/>
        <v>-89.999673220524045</v>
      </c>
      <c r="AC743" s="28">
        <f t="shared" si="419"/>
        <v>66.175077039077536</v>
      </c>
      <c r="AD743" s="28">
        <f t="shared" si="420"/>
        <v>89.971857103213537</v>
      </c>
      <c r="AE743" s="28">
        <f t="shared" si="421"/>
        <v>33.259944411303664</v>
      </c>
      <c r="AF743" s="28">
        <f t="shared" si="422"/>
        <v>-90.027806736344147</v>
      </c>
      <c r="AG743" s="28">
        <f t="shared" si="445"/>
        <v>92.110410468749379</v>
      </c>
      <c r="AH743" s="28">
        <f t="shared" si="423"/>
        <v>-191.02530222795141</v>
      </c>
      <c r="AI743" s="28">
        <f t="shared" si="424"/>
        <v>-89.999999983898832</v>
      </c>
      <c r="AJ743" s="28">
        <f t="shared" si="425"/>
        <v>115.03321907506657</v>
      </c>
      <c r="AK743" s="28">
        <f t="shared" si="426"/>
        <v>89.999898501019814</v>
      </c>
      <c r="AL743" s="29">
        <f t="shared" si="427"/>
        <v>-84.57564418458945</v>
      </c>
      <c r="AM743" s="28">
        <f t="shared" si="428"/>
        <v>-89.996616700664617</v>
      </c>
      <c r="AN743" s="28">
        <f t="shared" si="429"/>
        <v>-68.457316868724917</v>
      </c>
      <c r="AO743" s="28">
        <f t="shared" si="430"/>
        <v>-89.996718183543635</v>
      </c>
      <c r="AP743">
        <f t="shared" si="446"/>
        <v>23.609121289162623</v>
      </c>
      <c r="AQ743">
        <f t="shared" si="447"/>
        <v>-26.020599913279625</v>
      </c>
      <c r="AR743" s="28">
        <f t="shared" si="431"/>
        <v>-37.608851081538255</v>
      </c>
      <c r="AS743" s="30">
        <f t="shared" si="432"/>
        <v>-180.02452491988777</v>
      </c>
      <c r="AT743" s="28">
        <f t="shared" si="433"/>
        <v>67.804405212439576</v>
      </c>
      <c r="AU743" s="28">
        <f t="shared" si="434"/>
        <v>89.976670663692971</v>
      </c>
      <c r="AV743" s="29">
        <f t="shared" si="435"/>
        <v>-41.784092577128966</v>
      </c>
      <c r="AW743" s="28">
        <f t="shared" si="436"/>
        <v>-89.533423561748506</v>
      </c>
      <c r="AX743" s="31">
        <f t="shared" si="437"/>
        <v>26.02031263531061</v>
      </c>
      <c r="AY743" s="28">
        <f t="shared" si="438"/>
        <v>0.44324710194446482</v>
      </c>
      <c r="AZ743" s="8">
        <f t="shared" si="439"/>
        <v>-11.588538446227645</v>
      </c>
      <c r="BA743" s="8">
        <f t="shared" si="440"/>
        <v>-179.58127781794332</v>
      </c>
      <c r="BB743" s="8">
        <f t="shared" si="441"/>
        <v>0.41872218205668332</v>
      </c>
      <c r="BD743" s="32">
        <f t="shared" si="442"/>
        <v>-12</v>
      </c>
      <c r="BE743" s="32">
        <f t="shared" si="443"/>
        <v>-180</v>
      </c>
      <c r="BF743" s="32">
        <f t="shared" si="444"/>
        <v>0</v>
      </c>
    </row>
    <row r="744" spans="22:58" x14ac:dyDescent="0.2">
      <c r="V744" s="27">
        <v>8.4000000000001194</v>
      </c>
      <c r="W744" s="32">
        <f t="shared" si="414"/>
        <v>2511886431.5102711</v>
      </c>
      <c r="X744">
        <f t="shared" si="448"/>
        <v>-2.0749887507672389</v>
      </c>
      <c r="Y744" s="28">
        <f t="shared" si="415"/>
        <v>-135.91750108567504</v>
      </c>
      <c r="Z744" s="28">
        <f t="shared" si="416"/>
        <v>-89.999990832570518</v>
      </c>
      <c r="AA744" s="28">
        <f t="shared" si="417"/>
        <v>105.07735720866206</v>
      </c>
      <c r="AB744" s="28">
        <f t="shared" si="418"/>
        <v>-89.999680658933045</v>
      </c>
      <c r="AC744" s="28">
        <f t="shared" si="419"/>
        <v>66.375076991918931</v>
      </c>
      <c r="AD744" s="28">
        <f t="shared" si="420"/>
        <v>89.972497713655201</v>
      </c>
      <c r="AE744" s="28">
        <f t="shared" si="421"/>
        <v>33.459944364138721</v>
      </c>
      <c r="AF744" s="28">
        <f t="shared" si="422"/>
        <v>-90.027173777848361</v>
      </c>
      <c r="AG744" s="28">
        <f t="shared" si="445"/>
        <v>92.110410468749379</v>
      </c>
      <c r="AH744" s="28">
        <f t="shared" si="423"/>
        <v>-191.22530222795137</v>
      </c>
      <c r="AI744" s="28">
        <f t="shared" si="424"/>
        <v>-89.999999984265344</v>
      </c>
      <c r="AJ744" s="28">
        <f t="shared" si="425"/>
        <v>115.23321907506592</v>
      </c>
      <c r="AK744" s="28">
        <f t="shared" si="426"/>
        <v>89.999900811418684</v>
      </c>
      <c r="AL744" s="29">
        <f t="shared" si="427"/>
        <v>-84.775644183907858</v>
      </c>
      <c r="AM744" s="28">
        <f t="shared" si="428"/>
        <v>-89.996693713959658</v>
      </c>
      <c r="AN744" s="28">
        <f t="shared" si="429"/>
        <v>-68.657316868043935</v>
      </c>
      <c r="AO744" s="28">
        <f t="shared" si="430"/>
        <v>-89.996792886806318</v>
      </c>
      <c r="AP744">
        <f t="shared" si="446"/>
        <v>23.609121289162623</v>
      </c>
      <c r="AQ744">
        <f t="shared" si="447"/>
        <v>-26.020599913279625</v>
      </c>
      <c r="AR744" s="28">
        <f t="shared" si="431"/>
        <v>-37.608851128022216</v>
      </c>
      <c r="AS744" s="30">
        <f t="shared" si="432"/>
        <v>-180.02396666465467</v>
      </c>
      <c r="AT744" s="28">
        <f t="shared" si="433"/>
        <v>68.004405180033373</v>
      </c>
      <c r="AU744" s="28">
        <f t="shared" si="434"/>
        <v>89.977201704163875</v>
      </c>
      <c r="AV744" s="29">
        <f t="shared" si="435"/>
        <v>-41.984079615494707</v>
      </c>
      <c r="AW744" s="28">
        <f t="shared" si="436"/>
        <v>-89.544043684511379</v>
      </c>
      <c r="AX744" s="31">
        <f t="shared" si="437"/>
        <v>26.020325564538666</v>
      </c>
      <c r="AY744" s="28">
        <f t="shared" si="438"/>
        <v>0.43315801965249534</v>
      </c>
      <c r="AZ744" s="8">
        <f t="shared" si="439"/>
        <v>-11.58852556348355</v>
      </c>
      <c r="BA744" s="8">
        <f t="shared" si="440"/>
        <v>-179.59080864500217</v>
      </c>
      <c r="BB744" s="8">
        <f t="shared" si="441"/>
        <v>0.4091913549978301</v>
      </c>
      <c r="BD744" s="32">
        <f t="shared" si="442"/>
        <v>-12</v>
      </c>
      <c r="BE744" s="32">
        <f t="shared" si="443"/>
        <v>-180</v>
      </c>
      <c r="BF744" s="32">
        <f t="shared" si="444"/>
        <v>0</v>
      </c>
    </row>
    <row r="745" spans="22:58" x14ac:dyDescent="0.2">
      <c r="V745" s="27">
        <v>8.4100000000001192</v>
      </c>
      <c r="W745" s="32">
        <f t="shared" ref="W745:W808" si="449">10*10^V745</f>
        <v>2570395782.7695704</v>
      </c>
      <c r="X745">
        <f t="shared" si="448"/>
        <v>-2.0749887507672389</v>
      </c>
      <c r="Y745" s="28">
        <f t="shared" ref="Y745:Y808" si="450">20*LOG(1/SQRT((W745/fp)^2+1))</f>
        <v>-136.11750108567503</v>
      </c>
      <c r="Z745" s="28">
        <f t="shared" ref="Z745:Z808" si="451">-180/PI()*ATAN(W745/fp)</f>
        <v>-89.999991041246702</v>
      </c>
      <c r="AA745" s="28">
        <f t="shared" ref="AA745:AA808" si="452">20*LOG(SQRT((W745/fzRHP)^2+1))</f>
        <v>105.27735720865599</v>
      </c>
      <c r="AB745" s="28">
        <f t="shared" ref="AB745:AB808" si="453">-180/PI()*ATAN(W745/fzRHP)</f>
        <v>-89.999687928023192</v>
      </c>
      <c r="AC745" s="28">
        <f t="shared" ref="AC745:AC808" si="454">20*LOG(SQRT((W745/fzESR)^2+1))</f>
        <v>66.575076946882831</v>
      </c>
      <c r="AD745" s="28">
        <f t="shared" ref="AD745:AD808" si="455">180/PI()*ATAN(W745/fzESR)</f>
        <v>89.973123742029571</v>
      </c>
      <c r="AE745" s="28">
        <f t="shared" ref="AE745:AE808" si="456">X745+Y745+AA745+AC745</f>
        <v>33.659944319096553</v>
      </c>
      <c r="AF745" s="28">
        <f t="shared" ref="AF745:AF808" si="457">Z745+AB745+AD745</f>
        <v>-90.026555227240323</v>
      </c>
      <c r="AG745" s="28">
        <f t="shared" si="445"/>
        <v>92.110410468749379</v>
      </c>
      <c r="AH745" s="28">
        <f t="shared" ref="AH745:AH808" si="458">20*LOG(1/SQRT((W745/fp_comp1)^2+1))</f>
        <v>-191.42530222795136</v>
      </c>
      <c r="AI745" s="28">
        <f t="shared" ref="AI745:AI808" si="459">-180/PI()*ATAN(W745/fp_comp1)</f>
        <v>-89.9999999846235</v>
      </c>
      <c r="AJ745" s="28">
        <f t="shared" ref="AJ745:AJ808" si="460">20*LOG(SQRT((W745/fz_comp)^2+1))</f>
        <v>115.43321907506532</v>
      </c>
      <c r="AK745" s="28">
        <f t="shared" ref="AK745:AK808" si="461">180/PI()*ATAN(W745/fz_comp)</f>
        <v>89.999903069226434</v>
      </c>
      <c r="AL745" s="29">
        <f t="shared" ref="AL745:AL808" si="462">20*LOG(1/SQRT((W745/fp_comp2)^2+1))</f>
        <v>-84.975644183256975</v>
      </c>
      <c r="AM745" s="28">
        <f t="shared" ref="AM745:AM808" si="463">-180/PI()*ATAN(W745/fp_comp2)</f>
        <v>-89.996768974218085</v>
      </c>
      <c r="AN745" s="28">
        <f t="shared" ref="AN745:AN808" si="464">AG745+AH745+AJ745+AL745</f>
        <v>-68.857316867393635</v>
      </c>
      <c r="AO745" s="28">
        <f t="shared" ref="AO745:AO808" si="465">AI745+AK745+AM745</f>
        <v>-89.996865889615151</v>
      </c>
      <c r="AP745">
        <f t="shared" si="446"/>
        <v>23.609121289162623</v>
      </c>
      <c r="AQ745">
        <f t="shared" si="447"/>
        <v>-26.020599913279625</v>
      </c>
      <c r="AR745" s="28">
        <f t="shared" ref="AR745:AR808" si="466">AE745+AN745+AP745+AQ745</f>
        <v>-37.608851172414084</v>
      </c>
      <c r="AS745" s="30">
        <f t="shared" ref="AS745:AS808" si="467">AF745+AO745</f>
        <v>-180.02342111685547</v>
      </c>
      <c r="AT745" s="28">
        <f t="shared" ref="AT745:AT808" si="468">20*LOG(SQRT((W745/fz_ff)^2+1))</f>
        <v>68.204405149085702</v>
      </c>
      <c r="AU745" s="28">
        <f t="shared" ref="AU745:AU808" si="469">180/PI()*ATAN(W745/fz_ff)</f>
        <v>89.977720656681655</v>
      </c>
      <c r="AV745" s="29">
        <f t="shared" ref="AV745:AV808" si="470">20*LOG(1/SQRT((W745/fp_ff)^2+1))</f>
        <v>-42.184067237194</v>
      </c>
      <c r="AW745" s="28">
        <f t="shared" ref="AW745:AW808" si="471">-180/PI()*ATAN(W745/fp_ff)</f>
        <v>-89.554422094041286</v>
      </c>
      <c r="AX745" s="31">
        <f t="shared" ref="AX745:AX808" si="472">AT745+AV745</f>
        <v>26.020337911891701</v>
      </c>
      <c r="AY745" s="28">
        <f t="shared" ref="AY745:AY808" si="473">AU745+AW745</f>
        <v>0.42329856264036891</v>
      </c>
      <c r="AZ745" s="8">
        <f t="shared" ref="AZ745:AZ808" si="474">AR745+AX745</f>
        <v>-11.588513260522383</v>
      </c>
      <c r="BA745" s="8">
        <f t="shared" ref="BA745:BA808" si="475">AS745+AY745</f>
        <v>-179.60012255421509</v>
      </c>
      <c r="BB745" s="8">
        <f t="shared" ref="BB745:BB808" si="476">BA745+180</f>
        <v>0.39987744578490947</v>
      </c>
      <c r="BD745" s="32">
        <f t="shared" ref="BD745:BD808" si="477">ROUND(AZ745,0)</f>
        <v>-12</v>
      </c>
      <c r="BE745" s="32">
        <f t="shared" ref="BE745:BE808" si="478">ROUND(BA745,0)</f>
        <v>-180</v>
      </c>
      <c r="BF745" s="32">
        <f t="shared" ref="BF745:BF808" si="479">ROUND(BB745,0)</f>
        <v>0</v>
      </c>
    </row>
    <row r="746" spans="22:58" x14ac:dyDescent="0.2">
      <c r="V746" s="27">
        <v>8.4200000000001207</v>
      </c>
      <c r="W746" s="32">
        <f t="shared" si="449"/>
        <v>2630267991.8961139</v>
      </c>
      <c r="X746">
        <f t="shared" si="448"/>
        <v>-2.0749887507672389</v>
      </c>
      <c r="Y746" s="28">
        <f t="shared" si="450"/>
        <v>-136.31750108567508</v>
      </c>
      <c r="Z746" s="28">
        <f t="shared" si="451"/>
        <v>-89.999991245172808</v>
      </c>
      <c r="AA746" s="28">
        <f t="shared" si="452"/>
        <v>105.4773572086502</v>
      </c>
      <c r="AB746" s="28">
        <f t="shared" si="453"/>
        <v>-89.999695031648656</v>
      </c>
      <c r="AC746" s="28">
        <f t="shared" si="454"/>
        <v>66.775076903873739</v>
      </c>
      <c r="AD746" s="28">
        <f t="shared" si="455"/>
        <v>89.973735520264583</v>
      </c>
      <c r="AE746" s="28">
        <f t="shared" si="456"/>
        <v>33.859944276081634</v>
      </c>
      <c r="AF746" s="28">
        <f t="shared" si="457"/>
        <v>-90.025950756556895</v>
      </c>
      <c r="AG746" s="28">
        <f t="shared" si="445"/>
        <v>92.110410468749379</v>
      </c>
      <c r="AH746" s="28">
        <f t="shared" si="458"/>
        <v>-191.62530222795141</v>
      </c>
      <c r="AI746" s="28">
        <f t="shared" si="459"/>
        <v>-89.999999984973513</v>
      </c>
      <c r="AJ746" s="28">
        <f t="shared" si="460"/>
        <v>115.6332190750648</v>
      </c>
      <c r="AK746" s="28">
        <f t="shared" si="461"/>
        <v>89.999905275640216</v>
      </c>
      <c r="AL746" s="29">
        <f t="shared" si="462"/>
        <v>-85.175644182635409</v>
      </c>
      <c r="AM746" s="28">
        <f t="shared" si="463"/>
        <v>-89.996842521343893</v>
      </c>
      <c r="AN746" s="28">
        <f t="shared" si="464"/>
        <v>-69.057316866772638</v>
      </c>
      <c r="AO746" s="28">
        <f t="shared" si="465"/>
        <v>-89.99693723067719</v>
      </c>
      <c r="AP746">
        <f t="shared" si="446"/>
        <v>23.609121289162623</v>
      </c>
      <c r="AQ746">
        <f t="shared" si="447"/>
        <v>-26.020599913279625</v>
      </c>
      <c r="AR746" s="28">
        <f t="shared" si="466"/>
        <v>-37.608851214808006</v>
      </c>
      <c r="AS746" s="30">
        <f t="shared" si="467"/>
        <v>-180.02288798723407</v>
      </c>
      <c r="AT746" s="28">
        <f t="shared" si="468"/>
        <v>68.404405119530935</v>
      </c>
      <c r="AU746" s="28">
        <f t="shared" si="469"/>
        <v>89.978227796401484</v>
      </c>
      <c r="AV746" s="29">
        <f t="shared" si="470"/>
        <v>-42.384055415975688</v>
      </c>
      <c r="AW746" s="28">
        <f t="shared" si="471"/>
        <v>-89.564564290382606</v>
      </c>
      <c r="AX746" s="31">
        <f t="shared" si="472"/>
        <v>26.020349703555247</v>
      </c>
      <c r="AY746" s="28">
        <f t="shared" si="473"/>
        <v>0.41366350601887802</v>
      </c>
      <c r="AZ746" s="8">
        <f t="shared" si="474"/>
        <v>-11.588501511252758</v>
      </c>
      <c r="BA746" s="8">
        <f t="shared" si="475"/>
        <v>-179.60922448121519</v>
      </c>
      <c r="BB746" s="8">
        <f t="shared" si="476"/>
        <v>0.39077551878480676</v>
      </c>
      <c r="BD746" s="32">
        <f t="shared" si="477"/>
        <v>-12</v>
      </c>
      <c r="BE746" s="32">
        <f t="shared" si="478"/>
        <v>-180</v>
      </c>
      <c r="BF746" s="32">
        <f t="shared" si="479"/>
        <v>0</v>
      </c>
    </row>
    <row r="747" spans="22:58" x14ac:dyDescent="0.2">
      <c r="V747" s="27">
        <v>8.4300000000001205</v>
      </c>
      <c r="W747" s="32">
        <f t="shared" si="449"/>
        <v>2691534803.9276648</v>
      </c>
      <c r="X747">
        <f t="shared" si="448"/>
        <v>-2.0749887507672389</v>
      </c>
      <c r="Y747" s="28">
        <f t="shared" si="450"/>
        <v>-136.51750108567506</v>
      </c>
      <c r="Z747" s="28">
        <f t="shared" si="451"/>
        <v>-89.999991444457009</v>
      </c>
      <c r="AA747" s="28">
        <f t="shared" si="452"/>
        <v>105.67735720864468</v>
      </c>
      <c r="AB747" s="28">
        <f t="shared" si="453"/>
        <v>-89.999701973575853</v>
      </c>
      <c r="AC747" s="28">
        <f t="shared" si="454"/>
        <v>66.975076862800336</v>
      </c>
      <c r="AD747" s="28">
        <f t="shared" si="455"/>
        <v>89.974333372732616</v>
      </c>
      <c r="AE747" s="28">
        <f t="shared" si="456"/>
        <v>34.059944235002718</v>
      </c>
      <c r="AF747" s="28">
        <f t="shared" si="457"/>
        <v>-90.025360045300232</v>
      </c>
      <c r="AG747" s="28">
        <f t="shared" si="445"/>
        <v>92.110410468749379</v>
      </c>
      <c r="AH747" s="28">
        <f t="shared" si="458"/>
        <v>-191.8253022279514</v>
      </c>
      <c r="AI747" s="28">
        <f t="shared" si="459"/>
        <v>-89.999999985315554</v>
      </c>
      <c r="AJ747" s="28">
        <f t="shared" si="460"/>
        <v>115.83321907506428</v>
      </c>
      <c r="AK747" s="28">
        <f t="shared" si="461"/>
        <v>89.999907431829897</v>
      </c>
      <c r="AL747" s="29">
        <f t="shared" si="462"/>
        <v>-85.37564418204181</v>
      </c>
      <c r="AM747" s="28">
        <f t="shared" si="463"/>
        <v>-89.996914394332748</v>
      </c>
      <c r="AN747" s="28">
        <f t="shared" si="464"/>
        <v>-69.257316866179551</v>
      </c>
      <c r="AO747" s="28">
        <f t="shared" si="465"/>
        <v>-89.997006947818406</v>
      </c>
      <c r="AP747">
        <f t="shared" si="446"/>
        <v>23.609121289162623</v>
      </c>
      <c r="AQ747">
        <f t="shared" si="447"/>
        <v>-26.020599913279625</v>
      </c>
      <c r="AR747" s="28">
        <f t="shared" si="466"/>
        <v>-37.608851255293835</v>
      </c>
      <c r="AS747" s="30">
        <f t="shared" si="467"/>
        <v>-180.02236699311862</v>
      </c>
      <c r="AT747" s="28">
        <f t="shared" si="468"/>
        <v>68.604405091306347</v>
      </c>
      <c r="AU747" s="28">
        <f t="shared" si="469"/>
        <v>89.978723392215201</v>
      </c>
      <c r="AV747" s="29">
        <f t="shared" si="470"/>
        <v>-42.584044126769783</v>
      </c>
      <c r="AW747" s="28">
        <f t="shared" si="471"/>
        <v>-89.574475648518231</v>
      </c>
      <c r="AX747" s="31">
        <f t="shared" si="472"/>
        <v>26.020360964536565</v>
      </c>
      <c r="AY747" s="28">
        <f t="shared" si="473"/>
        <v>0.40424774369697047</v>
      </c>
      <c r="AZ747" s="8">
        <f t="shared" si="474"/>
        <v>-11.588490290757271</v>
      </c>
      <c r="BA747" s="8">
        <f t="shared" si="475"/>
        <v>-179.61811924942165</v>
      </c>
      <c r="BB747" s="8">
        <f t="shared" si="476"/>
        <v>0.38188075057834681</v>
      </c>
      <c r="BD747" s="32">
        <f t="shared" si="477"/>
        <v>-12</v>
      </c>
      <c r="BE747" s="32">
        <f t="shared" si="478"/>
        <v>-180</v>
      </c>
      <c r="BF747" s="32">
        <f t="shared" si="479"/>
        <v>0</v>
      </c>
    </row>
    <row r="748" spans="22:58" x14ac:dyDescent="0.2">
      <c r="V748" s="27">
        <v>8.4400000000001203</v>
      </c>
      <c r="W748" s="32">
        <f t="shared" si="449"/>
        <v>2754228703.3389325</v>
      </c>
      <c r="X748">
        <f t="shared" si="448"/>
        <v>-2.0749887507672389</v>
      </c>
      <c r="Y748" s="28">
        <f t="shared" si="450"/>
        <v>-136.71750108567505</v>
      </c>
      <c r="Z748" s="28">
        <f t="shared" si="451"/>
        <v>-89.99999163920495</v>
      </c>
      <c r="AA748" s="28">
        <f t="shared" si="452"/>
        <v>105.87735720863938</v>
      </c>
      <c r="AB748" s="28">
        <f t="shared" si="453"/>
        <v>-89.999708757485493</v>
      </c>
      <c r="AC748" s="28">
        <f t="shared" si="454"/>
        <v>67.175076823575523</v>
      </c>
      <c r="AD748" s="28">
        <f t="shared" si="455"/>
        <v>89.974917616422388</v>
      </c>
      <c r="AE748" s="28">
        <f t="shared" si="456"/>
        <v>34.259944195772619</v>
      </c>
      <c r="AF748" s="28">
        <f t="shared" si="457"/>
        <v>-90.024782780268069</v>
      </c>
      <c r="AG748" s="28">
        <f t="shared" si="445"/>
        <v>92.110410468749379</v>
      </c>
      <c r="AH748" s="28">
        <f t="shared" si="458"/>
        <v>-192.02530222795139</v>
      </c>
      <c r="AI748" s="28">
        <f t="shared" si="459"/>
        <v>-89.999999985649822</v>
      </c>
      <c r="AJ748" s="28">
        <f t="shared" si="460"/>
        <v>116.03321907506376</v>
      </c>
      <c r="AK748" s="28">
        <f t="shared" si="461"/>
        <v>89.999909538938695</v>
      </c>
      <c r="AL748" s="29">
        <f t="shared" si="462"/>
        <v>-85.575644181474914</v>
      </c>
      <c r="AM748" s="28">
        <f t="shared" si="463"/>
        <v>-89.996984631292634</v>
      </c>
      <c r="AN748" s="28">
        <f t="shared" si="464"/>
        <v>-69.457316865613166</v>
      </c>
      <c r="AO748" s="28">
        <f t="shared" si="465"/>
        <v>-89.99707507800376</v>
      </c>
      <c r="AP748">
        <f t="shared" si="446"/>
        <v>23.609121289162623</v>
      </c>
      <c r="AQ748">
        <f t="shared" si="447"/>
        <v>-26.020599913279625</v>
      </c>
      <c r="AR748" s="28">
        <f t="shared" si="466"/>
        <v>-37.608851293957549</v>
      </c>
      <c r="AS748" s="30">
        <f t="shared" si="467"/>
        <v>-180.02185785827183</v>
      </c>
      <c r="AT748" s="28">
        <f t="shared" si="468"/>
        <v>68.804405064352054</v>
      </c>
      <c r="AU748" s="28">
        <f t="shared" si="469"/>
        <v>89.979207706894002</v>
      </c>
      <c r="AV748" s="29">
        <f t="shared" si="470"/>
        <v>-42.784033345634455</v>
      </c>
      <c r="AW748" s="28">
        <f t="shared" si="471"/>
        <v>-89.584161421207355</v>
      </c>
      <c r="AX748" s="31">
        <f t="shared" si="472"/>
        <v>26.020371718717598</v>
      </c>
      <c r="AY748" s="28">
        <f t="shared" si="473"/>
        <v>0.39504628568664657</v>
      </c>
      <c r="AZ748" s="8">
        <f t="shared" si="474"/>
        <v>-11.588479575239951</v>
      </c>
      <c r="BA748" s="8">
        <f t="shared" si="475"/>
        <v>-179.62681157258518</v>
      </c>
      <c r="BB748" s="8">
        <f t="shared" si="476"/>
        <v>0.37318842741481717</v>
      </c>
      <c r="BD748" s="32">
        <f t="shared" si="477"/>
        <v>-12</v>
      </c>
      <c r="BE748" s="32">
        <f t="shared" si="478"/>
        <v>-180</v>
      </c>
      <c r="BF748" s="32">
        <f t="shared" si="479"/>
        <v>0</v>
      </c>
    </row>
    <row r="749" spans="22:58" x14ac:dyDescent="0.2">
      <c r="V749" s="27">
        <v>8.4500000000001201</v>
      </c>
      <c r="W749" s="32">
        <f t="shared" si="449"/>
        <v>2818382931.2652373</v>
      </c>
      <c r="X749">
        <f t="shared" si="448"/>
        <v>-2.0749887507672389</v>
      </c>
      <c r="Y749" s="28">
        <f t="shared" si="450"/>
        <v>-136.91750108567504</v>
      </c>
      <c r="Z749" s="28">
        <f t="shared" si="451"/>
        <v>-89.999991829519871</v>
      </c>
      <c r="AA749" s="28">
        <f t="shared" si="452"/>
        <v>106.07735720863433</v>
      </c>
      <c r="AB749" s="28">
        <f t="shared" si="453"/>
        <v>-89.999715386974486</v>
      </c>
      <c r="AC749" s="28">
        <f t="shared" si="454"/>
        <v>67.375076786116153</v>
      </c>
      <c r="AD749" s="28">
        <f t="shared" si="455"/>
        <v>89.975488561107198</v>
      </c>
      <c r="AE749" s="28">
        <f t="shared" si="456"/>
        <v>34.459944158308204</v>
      </c>
      <c r="AF749" s="28">
        <f t="shared" si="457"/>
        <v>-90.024218655387159</v>
      </c>
      <c r="AG749" s="28">
        <f t="shared" si="445"/>
        <v>92.110410468749379</v>
      </c>
      <c r="AH749" s="28">
        <f t="shared" si="458"/>
        <v>-192.22530222795143</v>
      </c>
      <c r="AI749" s="28">
        <f t="shared" si="459"/>
        <v>-89.999999985976459</v>
      </c>
      <c r="AJ749" s="28">
        <f t="shared" si="460"/>
        <v>116.23321907506326</v>
      </c>
      <c r="AK749" s="28">
        <f t="shared" si="461"/>
        <v>89.999911598083841</v>
      </c>
      <c r="AL749" s="29">
        <f t="shared" si="462"/>
        <v>-85.775644180933526</v>
      </c>
      <c r="AM749" s="28">
        <f t="shared" si="463"/>
        <v>-89.997053269464132</v>
      </c>
      <c r="AN749" s="28">
        <f t="shared" si="464"/>
        <v>-69.657316865072318</v>
      </c>
      <c r="AO749" s="28">
        <f t="shared" si="465"/>
        <v>-89.99714165735675</v>
      </c>
      <c r="AP749">
        <f t="shared" si="446"/>
        <v>23.609121289162623</v>
      </c>
      <c r="AQ749">
        <f t="shared" si="447"/>
        <v>-26.020599913279625</v>
      </c>
      <c r="AR749" s="28">
        <f t="shared" si="466"/>
        <v>-37.608851330881116</v>
      </c>
      <c r="AS749" s="30">
        <f t="shared" si="467"/>
        <v>-180.02136031274392</v>
      </c>
      <c r="AT749" s="28">
        <f t="shared" si="468"/>
        <v>69.004405038610898</v>
      </c>
      <c r="AU749" s="28">
        <f t="shared" si="469"/>
        <v>89.979680997227646</v>
      </c>
      <c r="AV749" s="29">
        <f t="shared" si="470"/>
        <v>-42.984023049705151</v>
      </c>
      <c r="AW749" s="28">
        <f t="shared" si="471"/>
        <v>-89.593626741759266</v>
      </c>
      <c r="AX749" s="31">
        <f t="shared" si="472"/>
        <v>26.020381988905747</v>
      </c>
      <c r="AY749" s="28">
        <f t="shared" si="473"/>
        <v>0.38605425546838035</v>
      </c>
      <c r="AZ749" s="8">
        <f t="shared" si="474"/>
        <v>-11.588469341975369</v>
      </c>
      <c r="BA749" s="8">
        <f t="shared" si="475"/>
        <v>-179.63530605727556</v>
      </c>
      <c r="BB749" s="8">
        <f t="shared" si="476"/>
        <v>0.36469394272444333</v>
      </c>
      <c r="BD749" s="32">
        <f t="shared" si="477"/>
        <v>-12</v>
      </c>
      <c r="BE749" s="32">
        <f t="shared" si="478"/>
        <v>-180</v>
      </c>
      <c r="BF749" s="32">
        <f t="shared" si="479"/>
        <v>0</v>
      </c>
    </row>
    <row r="750" spans="22:58" x14ac:dyDescent="0.2">
      <c r="V750" s="27">
        <v>8.4600000000001199</v>
      </c>
      <c r="W750" s="32">
        <f t="shared" si="449"/>
        <v>2884031503.1274076</v>
      </c>
      <c r="X750">
        <f t="shared" si="448"/>
        <v>-2.0749887507672389</v>
      </c>
      <c r="Y750" s="28">
        <f t="shared" si="450"/>
        <v>-137.11750108567503</v>
      </c>
      <c r="Z750" s="28">
        <f t="shared" si="451"/>
        <v>-89.999992015502698</v>
      </c>
      <c r="AA750" s="28">
        <f t="shared" si="452"/>
        <v>106.27735720862951</v>
      </c>
      <c r="AB750" s="28">
        <f t="shared" si="453"/>
        <v>-89.999721865557916</v>
      </c>
      <c r="AC750" s="28">
        <f t="shared" si="454"/>
        <v>67.575076750342703</v>
      </c>
      <c r="AD750" s="28">
        <f t="shared" si="455"/>
        <v>89.976046509509004</v>
      </c>
      <c r="AE750" s="28">
        <f t="shared" si="456"/>
        <v>34.65994412252995</v>
      </c>
      <c r="AF750" s="28">
        <f t="shared" si="457"/>
        <v>-90.02366737155161</v>
      </c>
      <c r="AG750" s="28">
        <f t="shared" si="445"/>
        <v>92.110410468749379</v>
      </c>
      <c r="AH750" s="28">
        <f t="shared" si="458"/>
        <v>-192.42530222795142</v>
      </c>
      <c r="AI750" s="28">
        <f t="shared" si="459"/>
        <v>-89.999999986295677</v>
      </c>
      <c r="AJ750" s="28">
        <f t="shared" si="460"/>
        <v>116.43321907506279</v>
      </c>
      <c r="AK750" s="28">
        <f t="shared" si="461"/>
        <v>89.999913610357126</v>
      </c>
      <c r="AL750" s="29">
        <f t="shared" si="462"/>
        <v>-85.975644180416509</v>
      </c>
      <c r="AM750" s="28">
        <f t="shared" si="463"/>
        <v>-89.99712034524012</v>
      </c>
      <c r="AN750" s="28">
        <f t="shared" si="464"/>
        <v>-69.857316864555756</v>
      </c>
      <c r="AO750" s="28">
        <f t="shared" si="465"/>
        <v>-89.997206721178671</v>
      </c>
      <c r="AP750">
        <f t="shared" si="446"/>
        <v>23.609121289162623</v>
      </c>
      <c r="AQ750">
        <f t="shared" si="447"/>
        <v>-26.020599913279625</v>
      </c>
      <c r="AR750" s="28">
        <f t="shared" si="466"/>
        <v>-37.608851366142808</v>
      </c>
      <c r="AS750" s="30">
        <f t="shared" si="467"/>
        <v>-180.02087409273028</v>
      </c>
      <c r="AT750" s="28">
        <f t="shared" si="468"/>
        <v>69.20440501402831</v>
      </c>
      <c r="AU750" s="28">
        <f t="shared" si="469"/>
        <v>89.980143514160687</v>
      </c>
      <c r="AV750" s="29">
        <f t="shared" si="470"/>
        <v>-43.184013217146216</v>
      </c>
      <c r="AW750" s="28">
        <f t="shared" si="471"/>
        <v>-89.602876626744433</v>
      </c>
      <c r="AX750" s="31">
        <f t="shared" si="472"/>
        <v>26.020391796882095</v>
      </c>
      <c r="AY750" s="28">
        <f t="shared" si="473"/>
        <v>0.3772668874162548</v>
      </c>
      <c r="AZ750" s="8">
        <f t="shared" si="474"/>
        <v>-11.588459569260714</v>
      </c>
      <c r="BA750" s="8">
        <f t="shared" si="475"/>
        <v>-179.64360720531403</v>
      </c>
      <c r="BB750" s="8">
        <f t="shared" si="476"/>
        <v>0.35639279468597351</v>
      </c>
      <c r="BD750" s="32">
        <f t="shared" si="477"/>
        <v>-12</v>
      </c>
      <c r="BE750" s="32">
        <f t="shared" si="478"/>
        <v>-180</v>
      </c>
      <c r="BF750" s="32">
        <f t="shared" si="479"/>
        <v>0</v>
      </c>
    </row>
    <row r="751" spans="22:58" x14ac:dyDescent="0.2">
      <c r="V751" s="27">
        <v>8.4700000000001197</v>
      </c>
      <c r="W751" s="32">
        <f t="shared" si="449"/>
        <v>2951209226.6672058</v>
      </c>
      <c r="X751">
        <f t="shared" si="448"/>
        <v>-2.0749887507672389</v>
      </c>
      <c r="Y751" s="28">
        <f t="shared" si="450"/>
        <v>-137.31750108567502</v>
      </c>
      <c r="Z751" s="28">
        <f t="shared" si="451"/>
        <v>-89.999992197252055</v>
      </c>
      <c r="AA751" s="28">
        <f t="shared" si="452"/>
        <v>106.47735720862491</v>
      </c>
      <c r="AB751" s="28">
        <f t="shared" si="453"/>
        <v>-89.999728196670759</v>
      </c>
      <c r="AC751" s="28">
        <f t="shared" si="454"/>
        <v>67.775076716179342</v>
      </c>
      <c r="AD751" s="28">
        <f t="shared" si="455"/>
        <v>89.976591757459005</v>
      </c>
      <c r="AE751" s="28">
        <f t="shared" si="456"/>
        <v>34.859944088361999</v>
      </c>
      <c r="AF751" s="28">
        <f t="shared" si="457"/>
        <v>-90.023128636463809</v>
      </c>
      <c r="AG751" s="28">
        <f t="shared" si="445"/>
        <v>92.110410468749379</v>
      </c>
      <c r="AH751" s="28">
        <f t="shared" si="458"/>
        <v>-192.62530222795141</v>
      </c>
      <c r="AI751" s="28">
        <f t="shared" si="459"/>
        <v>-89.999999986607619</v>
      </c>
      <c r="AJ751" s="28">
        <f t="shared" si="460"/>
        <v>116.63321907506236</v>
      </c>
      <c r="AK751" s="28">
        <f t="shared" si="461"/>
        <v>89.999915576825487</v>
      </c>
      <c r="AL751" s="29">
        <f t="shared" si="462"/>
        <v>-86.17564417992277</v>
      </c>
      <c r="AM751" s="28">
        <f t="shared" si="463"/>
        <v>-89.997185894185023</v>
      </c>
      <c r="AN751" s="28">
        <f t="shared" si="464"/>
        <v>-70.057316864062443</v>
      </c>
      <c r="AO751" s="28">
        <f t="shared" si="465"/>
        <v>-89.997270303967156</v>
      </c>
      <c r="AP751">
        <f t="shared" si="446"/>
        <v>23.609121289162623</v>
      </c>
      <c r="AQ751">
        <f t="shared" si="447"/>
        <v>-26.020599913279625</v>
      </c>
      <c r="AR751" s="28">
        <f t="shared" si="466"/>
        <v>-37.608851399817446</v>
      </c>
      <c r="AS751" s="30">
        <f t="shared" si="467"/>
        <v>-180.02039894043097</v>
      </c>
      <c r="AT751" s="28">
        <f t="shared" si="468"/>
        <v>69.404404990552095</v>
      </c>
      <c r="AU751" s="28">
        <f t="shared" si="469"/>
        <v>89.980595502925482</v>
      </c>
      <c r="AV751" s="29">
        <f t="shared" si="470"/>
        <v>-43.38400382710455</v>
      </c>
      <c r="AW751" s="28">
        <f t="shared" si="471"/>
        <v>-89.611915978644532</v>
      </c>
      <c r="AX751" s="31">
        <f t="shared" si="472"/>
        <v>26.020401163447545</v>
      </c>
      <c r="AY751" s="28">
        <f t="shared" si="473"/>
        <v>0.36867952428094952</v>
      </c>
      <c r="AZ751" s="8">
        <f t="shared" si="474"/>
        <v>-11.588450236369901</v>
      </c>
      <c r="BA751" s="8">
        <f t="shared" si="475"/>
        <v>-179.65171941615</v>
      </c>
      <c r="BB751" s="8">
        <f t="shared" si="476"/>
        <v>0.34828058384999849</v>
      </c>
      <c r="BD751" s="32">
        <f t="shared" si="477"/>
        <v>-12</v>
      </c>
      <c r="BE751" s="32">
        <f t="shared" si="478"/>
        <v>-180</v>
      </c>
      <c r="BF751" s="32">
        <f t="shared" si="479"/>
        <v>0</v>
      </c>
    </row>
    <row r="752" spans="22:58" x14ac:dyDescent="0.2">
      <c r="V752" s="27">
        <v>8.4800000000001194</v>
      </c>
      <c r="W752" s="32">
        <f t="shared" si="449"/>
        <v>3019951720.4028554</v>
      </c>
      <c r="X752">
        <f t="shared" si="448"/>
        <v>-2.0749887507672389</v>
      </c>
      <c r="Y752" s="28">
        <f t="shared" si="450"/>
        <v>-137.51750108567504</v>
      </c>
      <c r="Z752" s="28">
        <f t="shared" si="451"/>
        <v>-89.999992374864277</v>
      </c>
      <c r="AA752" s="28">
        <f t="shared" si="452"/>
        <v>106.67735720862049</v>
      </c>
      <c r="AB752" s="28">
        <f t="shared" si="453"/>
        <v>-89.999734383669889</v>
      </c>
      <c r="AC752" s="28">
        <f t="shared" si="454"/>
        <v>67.975076683553567</v>
      </c>
      <c r="AD752" s="28">
        <f t="shared" si="455"/>
        <v>89.977124594054487</v>
      </c>
      <c r="AE752" s="28">
        <f t="shared" si="456"/>
        <v>35.059944055731791</v>
      </c>
      <c r="AF752" s="28">
        <f t="shared" si="457"/>
        <v>-90.022602164479679</v>
      </c>
      <c r="AG752" s="28">
        <f t="shared" si="445"/>
        <v>92.110410468749379</v>
      </c>
      <c r="AH752" s="28">
        <f t="shared" si="458"/>
        <v>-192.82530222795143</v>
      </c>
      <c r="AI752" s="28">
        <f t="shared" si="459"/>
        <v>-89.999999986912471</v>
      </c>
      <c r="AJ752" s="28">
        <f t="shared" si="460"/>
        <v>116.83321907506195</v>
      </c>
      <c r="AK752" s="28">
        <f t="shared" si="461"/>
        <v>89.999917498531559</v>
      </c>
      <c r="AL752" s="29">
        <f t="shared" si="462"/>
        <v>-86.375644179451257</v>
      </c>
      <c r="AM752" s="28">
        <f t="shared" si="463"/>
        <v>-89.997249951053803</v>
      </c>
      <c r="AN752" s="28">
        <f t="shared" si="464"/>
        <v>-70.257316863591356</v>
      </c>
      <c r="AO752" s="28">
        <f t="shared" si="465"/>
        <v>-89.997332439434715</v>
      </c>
      <c r="AP752">
        <f t="shared" si="446"/>
        <v>23.609121289162623</v>
      </c>
      <c r="AQ752">
        <f t="shared" si="447"/>
        <v>-26.020599913279625</v>
      </c>
      <c r="AR752" s="28">
        <f t="shared" si="466"/>
        <v>-37.608851431976568</v>
      </c>
      <c r="AS752" s="30">
        <f t="shared" si="467"/>
        <v>-180.01993460391441</v>
      </c>
      <c r="AT752" s="28">
        <f t="shared" si="468"/>
        <v>69.604404968132499</v>
      </c>
      <c r="AU752" s="28">
        <f t="shared" si="469"/>
        <v>89.981037203172221</v>
      </c>
      <c r="AV752" s="29">
        <f t="shared" si="470"/>
        <v>-43.583994859665431</v>
      </c>
      <c r="AW752" s="28">
        <f t="shared" si="471"/>
        <v>-89.620749588442649</v>
      </c>
      <c r="AX752" s="31">
        <f t="shared" si="472"/>
        <v>26.020410108467068</v>
      </c>
      <c r="AY752" s="28">
        <f t="shared" si="473"/>
        <v>0.36028761472957171</v>
      </c>
      <c r="AZ752" s="8">
        <f t="shared" si="474"/>
        <v>-11.5884413235095</v>
      </c>
      <c r="BA752" s="8">
        <f t="shared" si="475"/>
        <v>-179.65964698918484</v>
      </c>
      <c r="BB752" s="8">
        <f t="shared" si="476"/>
        <v>0.34035301081516423</v>
      </c>
      <c r="BD752" s="32">
        <f t="shared" si="477"/>
        <v>-12</v>
      </c>
      <c r="BE752" s="32">
        <f t="shared" si="478"/>
        <v>-180</v>
      </c>
      <c r="BF752" s="32">
        <f t="shared" si="479"/>
        <v>0</v>
      </c>
    </row>
    <row r="753" spans="22:58" x14ac:dyDescent="0.2">
      <c r="V753" s="27">
        <v>8.4900000000001192</v>
      </c>
      <c r="W753" s="32">
        <f t="shared" si="449"/>
        <v>3090295432.5144486</v>
      </c>
      <c r="X753">
        <f t="shared" si="448"/>
        <v>-2.0749887507672389</v>
      </c>
      <c r="Y753" s="28">
        <f t="shared" si="450"/>
        <v>-137.71750108567502</v>
      </c>
      <c r="Z753" s="28">
        <f t="shared" si="451"/>
        <v>-89.999992548433553</v>
      </c>
      <c r="AA753" s="28">
        <f t="shared" si="452"/>
        <v>106.8773572086163</v>
      </c>
      <c r="AB753" s="28">
        <f t="shared" si="453"/>
        <v>-89.999740429835725</v>
      </c>
      <c r="AC753" s="28">
        <f t="shared" si="454"/>
        <v>68.1750766523962</v>
      </c>
      <c r="AD753" s="28">
        <f t="shared" si="455"/>
        <v>89.977645301812103</v>
      </c>
      <c r="AE753" s="28">
        <f t="shared" si="456"/>
        <v>35.259944024570245</v>
      </c>
      <c r="AF753" s="28">
        <f t="shared" si="457"/>
        <v>-90.022087676457161</v>
      </c>
      <c r="AG753" s="28">
        <f t="shared" si="445"/>
        <v>92.110410468749379</v>
      </c>
      <c r="AH753" s="28">
        <f t="shared" si="458"/>
        <v>-193.02530222795141</v>
      </c>
      <c r="AI753" s="28">
        <f t="shared" si="459"/>
        <v>-89.999999987210387</v>
      </c>
      <c r="AJ753" s="28">
        <f t="shared" si="460"/>
        <v>117.03321907506152</v>
      </c>
      <c r="AK753" s="28">
        <f t="shared" si="461"/>
        <v>89.999919376494248</v>
      </c>
      <c r="AL753" s="29">
        <f t="shared" si="462"/>
        <v>-86.575644179000932</v>
      </c>
      <c r="AM753" s="28">
        <f t="shared" si="463"/>
        <v>-89.997312549810232</v>
      </c>
      <c r="AN753" s="28">
        <f t="shared" si="464"/>
        <v>-70.457316863141443</v>
      </c>
      <c r="AO753" s="28">
        <f t="shared" si="465"/>
        <v>-89.997393160526372</v>
      </c>
      <c r="AP753">
        <f t="shared" si="446"/>
        <v>23.609121289162623</v>
      </c>
      <c r="AQ753">
        <f t="shared" si="447"/>
        <v>-26.020599913279625</v>
      </c>
      <c r="AR753" s="28">
        <f t="shared" si="466"/>
        <v>-37.6088514626882</v>
      </c>
      <c r="AS753" s="30">
        <f t="shared" si="467"/>
        <v>-180.01948083698352</v>
      </c>
      <c r="AT753" s="28">
        <f t="shared" si="468"/>
        <v>69.804404946721945</v>
      </c>
      <c r="AU753" s="28">
        <f t="shared" si="469"/>
        <v>89.981468849096018</v>
      </c>
      <c r="AV753" s="29">
        <f t="shared" si="470"/>
        <v>-43.783986295810266</v>
      </c>
      <c r="AW753" s="28">
        <f t="shared" si="471"/>
        <v>-89.629382138154853</v>
      </c>
      <c r="AX753" s="31">
        <f t="shared" si="472"/>
        <v>26.020418650911679</v>
      </c>
      <c r="AY753" s="28">
        <f t="shared" si="473"/>
        <v>0.35208671094116539</v>
      </c>
      <c r="AZ753" s="8">
        <f t="shared" si="474"/>
        <v>-11.588432811776521</v>
      </c>
      <c r="BA753" s="8">
        <f t="shared" si="475"/>
        <v>-179.66739412604235</v>
      </c>
      <c r="BB753" s="8">
        <f t="shared" si="476"/>
        <v>0.33260587395764674</v>
      </c>
      <c r="BD753" s="32">
        <f t="shared" si="477"/>
        <v>-12</v>
      </c>
      <c r="BE753" s="32">
        <f t="shared" si="478"/>
        <v>-180</v>
      </c>
      <c r="BF753" s="32">
        <f t="shared" si="479"/>
        <v>0</v>
      </c>
    </row>
    <row r="754" spans="22:58" x14ac:dyDescent="0.2">
      <c r="V754" s="27">
        <v>8.5000000000001208</v>
      </c>
      <c r="W754" s="32">
        <f t="shared" si="449"/>
        <v>3162277660.1692681</v>
      </c>
      <c r="X754">
        <f t="shared" si="448"/>
        <v>-2.0749887507672389</v>
      </c>
      <c r="Y754" s="28">
        <f t="shared" si="450"/>
        <v>-137.91750108567504</v>
      </c>
      <c r="Z754" s="28">
        <f t="shared" si="451"/>
        <v>-89.999992718051928</v>
      </c>
      <c r="AA754" s="28">
        <f t="shared" si="452"/>
        <v>107.07735720861231</v>
      </c>
      <c r="AB754" s="28">
        <f t="shared" si="453"/>
        <v>-89.999746338374024</v>
      </c>
      <c r="AC754" s="28">
        <f t="shared" si="454"/>
        <v>68.375076622641188</v>
      </c>
      <c r="AD754" s="28">
        <f t="shared" si="455"/>
        <v>89.978154156817666</v>
      </c>
      <c r="AE754" s="28">
        <f t="shared" si="456"/>
        <v>35.459943994811226</v>
      </c>
      <c r="AF754" s="28">
        <f t="shared" si="457"/>
        <v>-90.021584899608271</v>
      </c>
      <c r="AG754" s="28">
        <f t="shared" si="445"/>
        <v>92.110410468749379</v>
      </c>
      <c r="AH754" s="28">
        <f t="shared" si="458"/>
        <v>-193.22530222795143</v>
      </c>
      <c r="AI754" s="28">
        <f t="shared" si="459"/>
        <v>-89.999999987501511</v>
      </c>
      <c r="AJ754" s="28">
        <f t="shared" si="460"/>
        <v>117.23321907506117</v>
      </c>
      <c r="AK754" s="28">
        <f t="shared" si="461"/>
        <v>89.999921211709307</v>
      </c>
      <c r="AL754" s="29">
        <f t="shared" si="462"/>
        <v>-86.775644178570928</v>
      </c>
      <c r="AM754" s="28">
        <f t="shared" si="463"/>
        <v>-89.997373723645012</v>
      </c>
      <c r="AN754" s="28">
        <f t="shared" si="464"/>
        <v>-70.657316862711809</v>
      </c>
      <c r="AO754" s="28">
        <f t="shared" si="465"/>
        <v>-89.997452499437216</v>
      </c>
      <c r="AP754">
        <f t="shared" si="446"/>
        <v>23.609121289162623</v>
      </c>
      <c r="AQ754">
        <f t="shared" si="447"/>
        <v>-26.020599913279625</v>
      </c>
      <c r="AR754" s="28">
        <f t="shared" si="466"/>
        <v>-37.608851492017585</v>
      </c>
      <c r="AS754" s="30">
        <f t="shared" si="467"/>
        <v>-180.01903739904549</v>
      </c>
      <c r="AT754" s="28">
        <f t="shared" si="468"/>
        <v>70.004404926275058</v>
      </c>
      <c r="AU754" s="28">
        <f t="shared" si="469"/>
        <v>89.981890669561068</v>
      </c>
      <c r="AV754" s="29">
        <f t="shared" si="470"/>
        <v>-43.983978117376346</v>
      </c>
      <c r="AW754" s="28">
        <f t="shared" si="471"/>
        <v>-89.637818203304661</v>
      </c>
      <c r="AX754" s="31">
        <f t="shared" si="472"/>
        <v>26.020426808898712</v>
      </c>
      <c r="AY754" s="28">
        <f t="shared" si="473"/>
        <v>0.34407246625640653</v>
      </c>
      <c r="AZ754" s="8">
        <f t="shared" si="474"/>
        <v>-11.588424683118873</v>
      </c>
      <c r="BA754" s="8">
        <f t="shared" si="475"/>
        <v>-179.67496493278907</v>
      </c>
      <c r="BB754" s="8">
        <f t="shared" si="476"/>
        <v>0.32503506721093345</v>
      </c>
      <c r="BD754" s="32">
        <f t="shared" si="477"/>
        <v>-12</v>
      </c>
      <c r="BE754" s="32">
        <f t="shared" si="478"/>
        <v>-180</v>
      </c>
      <c r="BF754" s="32">
        <f t="shared" si="479"/>
        <v>0</v>
      </c>
    </row>
    <row r="755" spans="22:58" x14ac:dyDescent="0.2">
      <c r="V755" s="27">
        <v>8.5100000000001206</v>
      </c>
      <c r="W755" s="32">
        <f t="shared" si="449"/>
        <v>3235936569.2971921</v>
      </c>
      <c r="X755">
        <f t="shared" si="448"/>
        <v>-2.0749887507672389</v>
      </c>
      <c r="Y755" s="28">
        <f t="shared" si="450"/>
        <v>-138.11750108567506</v>
      </c>
      <c r="Z755" s="28">
        <f t="shared" si="451"/>
        <v>-89.999992883809298</v>
      </c>
      <c r="AA755" s="28">
        <f t="shared" si="452"/>
        <v>107.27735720860849</v>
      </c>
      <c r="AB755" s="28">
        <f t="shared" si="453"/>
        <v>-89.999752112417553</v>
      </c>
      <c r="AC755" s="28">
        <f t="shared" si="454"/>
        <v>68.575076594225322</v>
      </c>
      <c r="AD755" s="28">
        <f t="shared" si="455"/>
        <v>89.97865142887251</v>
      </c>
      <c r="AE755" s="28">
        <f t="shared" si="456"/>
        <v>35.659943966391523</v>
      </c>
      <c r="AF755" s="28">
        <f t="shared" si="457"/>
        <v>-90.021093567354356</v>
      </c>
      <c r="AG755" s="28">
        <f t="shared" si="445"/>
        <v>92.110410468749379</v>
      </c>
      <c r="AH755" s="28">
        <f t="shared" si="458"/>
        <v>-193.42530222795145</v>
      </c>
      <c r="AI755" s="28">
        <f t="shared" si="459"/>
        <v>-89.999999987786012</v>
      </c>
      <c r="AJ755" s="28">
        <f t="shared" si="460"/>
        <v>117.4332190750608</v>
      </c>
      <c r="AK755" s="28">
        <f t="shared" si="461"/>
        <v>89.999923005149753</v>
      </c>
      <c r="AL755" s="29">
        <f t="shared" si="462"/>
        <v>-86.975644178160252</v>
      </c>
      <c r="AM755" s="28">
        <f t="shared" si="463"/>
        <v>-89.99743350499331</v>
      </c>
      <c r="AN755" s="28">
        <f t="shared" si="464"/>
        <v>-70.857316862301516</v>
      </c>
      <c r="AO755" s="28">
        <f t="shared" si="465"/>
        <v>-89.997510487629569</v>
      </c>
      <c r="AP755">
        <f t="shared" si="446"/>
        <v>23.609121289162623</v>
      </c>
      <c r="AQ755">
        <f t="shared" si="447"/>
        <v>-26.020599913279625</v>
      </c>
      <c r="AR755" s="28">
        <f t="shared" si="466"/>
        <v>-37.608851520026995</v>
      </c>
      <c r="AS755" s="30">
        <f t="shared" si="467"/>
        <v>-180.01860405498394</v>
      </c>
      <c r="AT755" s="28">
        <f t="shared" si="468"/>
        <v>70.204404906748394</v>
      </c>
      <c r="AU755" s="28">
        <f t="shared" si="469"/>
        <v>89.982302888221966</v>
      </c>
      <c r="AV755" s="29">
        <f t="shared" si="470"/>
        <v>-44.183970307018178</v>
      </c>
      <c r="AW755" s="28">
        <f t="shared" si="471"/>
        <v>-89.646062255341576</v>
      </c>
      <c r="AX755" s="31">
        <f t="shared" si="472"/>
        <v>26.020434599730216</v>
      </c>
      <c r="AY755" s="28">
        <f t="shared" si="473"/>
        <v>0.33624063288038997</v>
      </c>
      <c r="AZ755" s="8">
        <f t="shared" si="474"/>
        <v>-11.58841692029678</v>
      </c>
      <c r="BA755" s="8">
        <f t="shared" si="475"/>
        <v>-179.68236342210355</v>
      </c>
      <c r="BB755" s="8">
        <f t="shared" si="476"/>
        <v>0.31763657789645094</v>
      </c>
      <c r="BD755" s="32">
        <f t="shared" si="477"/>
        <v>-12</v>
      </c>
      <c r="BE755" s="32">
        <f t="shared" si="478"/>
        <v>-180</v>
      </c>
      <c r="BF755" s="32">
        <f t="shared" si="479"/>
        <v>0</v>
      </c>
    </row>
    <row r="756" spans="22:58" x14ac:dyDescent="0.2">
      <c r="V756" s="27">
        <v>8.5200000000001204</v>
      </c>
      <c r="W756" s="32">
        <f t="shared" si="449"/>
        <v>3311311214.8268294</v>
      </c>
      <c r="X756">
        <f t="shared" si="448"/>
        <v>-2.0749887507672389</v>
      </c>
      <c r="Y756" s="28">
        <f t="shared" si="450"/>
        <v>-138.31750108567502</v>
      </c>
      <c r="Z756" s="28">
        <f t="shared" si="451"/>
        <v>-89.999993045793573</v>
      </c>
      <c r="AA756" s="28">
        <f t="shared" si="452"/>
        <v>107.47735720860479</v>
      </c>
      <c r="AB756" s="28">
        <f t="shared" si="453"/>
        <v>-89.999757755027829</v>
      </c>
      <c r="AC756" s="28">
        <f t="shared" si="454"/>
        <v>68.775076567088362</v>
      </c>
      <c r="AD756" s="28">
        <f t="shared" si="455"/>
        <v>89.979137381636534</v>
      </c>
      <c r="AE756" s="28">
        <f t="shared" si="456"/>
        <v>35.859943939250897</v>
      </c>
      <c r="AF756" s="28">
        <f t="shared" si="457"/>
        <v>-90.020613419184869</v>
      </c>
      <c r="AG756" s="28">
        <f t="shared" si="445"/>
        <v>92.110410468749379</v>
      </c>
      <c r="AH756" s="28">
        <f t="shared" si="458"/>
        <v>-193.62530222795141</v>
      </c>
      <c r="AI756" s="28">
        <f t="shared" si="459"/>
        <v>-89.999999988064033</v>
      </c>
      <c r="AJ756" s="28">
        <f t="shared" si="460"/>
        <v>117.63321907506041</v>
      </c>
      <c r="AK756" s="28">
        <f t="shared" si="461"/>
        <v>89.999924757766507</v>
      </c>
      <c r="AL756" s="29">
        <f t="shared" si="462"/>
        <v>-87.175644177768021</v>
      </c>
      <c r="AM756" s="28">
        <f t="shared" si="463"/>
        <v>-89.997491925551984</v>
      </c>
      <c r="AN756" s="28">
        <f t="shared" si="464"/>
        <v>-71.057316861909641</v>
      </c>
      <c r="AO756" s="28">
        <f t="shared" si="465"/>
        <v>-89.997567155849509</v>
      </c>
      <c r="AP756">
        <f t="shared" si="446"/>
        <v>23.609121289162623</v>
      </c>
      <c r="AQ756">
        <f t="shared" si="447"/>
        <v>-26.020599913279625</v>
      </c>
      <c r="AR756" s="28">
        <f t="shared" si="466"/>
        <v>-37.608851546775746</v>
      </c>
      <c r="AS756" s="30">
        <f t="shared" si="467"/>
        <v>-180.01818057503436</v>
      </c>
      <c r="AT756" s="28">
        <f t="shared" si="468"/>
        <v>70.404404888100544</v>
      </c>
      <c r="AU756" s="28">
        <f t="shared" si="469"/>
        <v>89.982705723642326</v>
      </c>
      <c r="AV756" s="29">
        <f t="shared" si="470"/>
        <v>-44.383962848170889</v>
      </c>
      <c r="AW756" s="28">
        <f t="shared" si="471"/>
        <v>-89.654118664004898</v>
      </c>
      <c r="AX756" s="31">
        <f t="shared" si="472"/>
        <v>26.020442039929655</v>
      </c>
      <c r="AY756" s="28">
        <f t="shared" si="473"/>
        <v>0.32858705963742807</v>
      </c>
      <c r="AZ756" s="8">
        <f t="shared" si="474"/>
        <v>-11.588409506846091</v>
      </c>
      <c r="BA756" s="8">
        <f t="shared" si="475"/>
        <v>-179.68959351539695</v>
      </c>
      <c r="BB756" s="8">
        <f t="shared" si="476"/>
        <v>0.31040648460304965</v>
      </c>
      <c r="BD756" s="32">
        <f t="shared" si="477"/>
        <v>-12</v>
      </c>
      <c r="BE756" s="32">
        <f t="shared" si="478"/>
        <v>-180</v>
      </c>
      <c r="BF756" s="32">
        <f t="shared" si="479"/>
        <v>0</v>
      </c>
    </row>
    <row r="757" spans="22:58" x14ac:dyDescent="0.2">
      <c r="V757" s="27">
        <v>8.5300000000001202</v>
      </c>
      <c r="W757" s="32">
        <f t="shared" si="449"/>
        <v>3388441561.3929653</v>
      </c>
      <c r="X757">
        <f t="shared" si="448"/>
        <v>-2.0749887507672389</v>
      </c>
      <c r="Y757" s="28">
        <f t="shared" si="450"/>
        <v>-138.51750108567501</v>
      </c>
      <c r="Z757" s="28">
        <f t="shared" si="451"/>
        <v>-89.999993204090643</v>
      </c>
      <c r="AA757" s="28">
        <f t="shared" si="452"/>
        <v>107.67735720860131</v>
      </c>
      <c r="AB757" s="28">
        <f t="shared" si="453"/>
        <v>-89.999763269196606</v>
      </c>
      <c r="AC757" s="28">
        <f t="shared" si="454"/>
        <v>68.975076541172797</v>
      </c>
      <c r="AD757" s="28">
        <f t="shared" si="455"/>
        <v>89.97961227276808</v>
      </c>
      <c r="AE757" s="28">
        <f t="shared" si="456"/>
        <v>36.059943913331864</v>
      </c>
      <c r="AF757" s="28">
        <f t="shared" si="457"/>
        <v>-90.020144200519169</v>
      </c>
      <c r="AG757" s="28">
        <f t="shared" si="445"/>
        <v>92.110410468749379</v>
      </c>
      <c r="AH757" s="28">
        <f t="shared" si="458"/>
        <v>-193.8253022279514</v>
      </c>
      <c r="AI757" s="28">
        <f t="shared" si="459"/>
        <v>-89.99999998833573</v>
      </c>
      <c r="AJ757" s="28">
        <f t="shared" si="460"/>
        <v>117.83321907506007</v>
      </c>
      <c r="AK757" s="28">
        <f t="shared" si="461"/>
        <v>89.999926470488859</v>
      </c>
      <c r="AL757" s="29">
        <f t="shared" si="462"/>
        <v>-87.375644177393482</v>
      </c>
      <c r="AM757" s="28">
        <f t="shared" si="463"/>
        <v>-89.997549016296404</v>
      </c>
      <c r="AN757" s="28">
        <f t="shared" si="464"/>
        <v>-71.257316861535429</v>
      </c>
      <c r="AO757" s="28">
        <f t="shared" si="465"/>
        <v>-89.997622534143275</v>
      </c>
      <c r="AP757">
        <f t="shared" si="446"/>
        <v>23.609121289162623</v>
      </c>
      <c r="AQ757">
        <f t="shared" si="447"/>
        <v>-26.020599913279625</v>
      </c>
      <c r="AR757" s="28">
        <f t="shared" si="466"/>
        <v>-37.608851572320567</v>
      </c>
      <c r="AS757" s="30">
        <f t="shared" si="467"/>
        <v>-180.01776673466244</v>
      </c>
      <c r="AT757" s="28">
        <f t="shared" si="468"/>
        <v>70.604404870292029</v>
      </c>
      <c r="AU757" s="28">
        <f t="shared" si="469"/>
        <v>89.983099389410683</v>
      </c>
      <c r="AV757" s="29">
        <f t="shared" si="470"/>
        <v>-44.583955725015095</v>
      </c>
      <c r="AW757" s="28">
        <f t="shared" si="471"/>
        <v>-89.661991699634129</v>
      </c>
      <c r="AX757" s="31">
        <f t="shared" si="472"/>
        <v>26.020449145276935</v>
      </c>
      <c r="AY757" s="28">
        <f t="shared" si="473"/>
        <v>0.32110768977655368</v>
      </c>
      <c r="AZ757" s="8">
        <f t="shared" si="474"/>
        <v>-11.588402427043633</v>
      </c>
      <c r="BA757" s="8">
        <f t="shared" si="475"/>
        <v>-179.69665904488591</v>
      </c>
      <c r="BB757" s="8">
        <f t="shared" si="476"/>
        <v>0.30334095511409487</v>
      </c>
      <c r="BD757" s="32">
        <f t="shared" si="477"/>
        <v>-12</v>
      </c>
      <c r="BE757" s="32">
        <f t="shared" si="478"/>
        <v>-180</v>
      </c>
      <c r="BF757" s="32">
        <f t="shared" si="479"/>
        <v>0</v>
      </c>
    </row>
    <row r="758" spans="22:58" x14ac:dyDescent="0.2">
      <c r="V758" s="27">
        <v>8.5400000000001199</v>
      </c>
      <c r="W758" s="32">
        <f t="shared" si="449"/>
        <v>3467368504.5262775</v>
      </c>
      <c r="X758">
        <f t="shared" si="448"/>
        <v>-2.0749887507672389</v>
      </c>
      <c r="Y758" s="28">
        <f t="shared" si="450"/>
        <v>-138.71750108567502</v>
      </c>
      <c r="Z758" s="28">
        <f t="shared" si="451"/>
        <v>-89.999993358784423</v>
      </c>
      <c r="AA758" s="28">
        <f t="shared" si="452"/>
        <v>107.87735720859797</v>
      </c>
      <c r="AB758" s="28">
        <f t="shared" si="453"/>
        <v>-89.999768657847568</v>
      </c>
      <c r="AC758" s="28">
        <f t="shared" si="454"/>
        <v>69.175076516423616</v>
      </c>
      <c r="AD758" s="28">
        <f t="shared" si="455"/>
        <v>89.980076354060429</v>
      </c>
      <c r="AE758" s="28">
        <f t="shared" si="456"/>
        <v>36.259943888579329</v>
      </c>
      <c r="AF758" s="28">
        <f t="shared" si="457"/>
        <v>-90.019685662571561</v>
      </c>
      <c r="AG758" s="28">
        <f t="shared" si="445"/>
        <v>92.110410468749379</v>
      </c>
      <c r="AH758" s="28">
        <f t="shared" si="458"/>
        <v>-194.02530222795139</v>
      </c>
      <c r="AI758" s="28">
        <f t="shared" si="459"/>
        <v>-89.999999988601246</v>
      </c>
      <c r="AJ758" s="28">
        <f t="shared" si="460"/>
        <v>118.03321907505975</v>
      </c>
      <c r="AK758" s="28">
        <f t="shared" si="461"/>
        <v>89.999928144224867</v>
      </c>
      <c r="AL758" s="29">
        <f t="shared" si="462"/>
        <v>-87.575644177035784</v>
      </c>
      <c r="AM758" s="28">
        <f t="shared" si="463"/>
        <v>-89.997604807496828</v>
      </c>
      <c r="AN758" s="28">
        <f t="shared" si="464"/>
        <v>-71.457316861178043</v>
      </c>
      <c r="AO758" s="28">
        <f t="shared" si="465"/>
        <v>-89.997676651873206</v>
      </c>
      <c r="AP758">
        <f t="shared" si="446"/>
        <v>23.609121289162623</v>
      </c>
      <c r="AQ758">
        <f t="shared" si="447"/>
        <v>-26.020599913279625</v>
      </c>
      <c r="AR758" s="28">
        <f t="shared" si="466"/>
        <v>-37.608851596715716</v>
      </c>
      <c r="AS758" s="30">
        <f t="shared" si="467"/>
        <v>-180.01736231444477</v>
      </c>
      <c r="AT758" s="28">
        <f t="shared" si="468"/>
        <v>70.804404853285021</v>
      </c>
      <c r="AU758" s="28">
        <f t="shared" si="469"/>
        <v>89.983484094253683</v>
      </c>
      <c r="AV758" s="29">
        <f t="shared" si="470"/>
        <v>-44.78394892244323</v>
      </c>
      <c r="AW758" s="28">
        <f t="shared" si="471"/>
        <v>-89.669685535427021</v>
      </c>
      <c r="AX758" s="31">
        <f t="shared" si="472"/>
        <v>26.020455930841791</v>
      </c>
      <c r="AY758" s="28">
        <f t="shared" si="473"/>
        <v>0.31379855882666163</v>
      </c>
      <c r="AZ758" s="8">
        <f t="shared" si="474"/>
        <v>-11.588395665873925</v>
      </c>
      <c r="BA758" s="8">
        <f t="shared" si="475"/>
        <v>-179.70356375561812</v>
      </c>
      <c r="BB758" s="8">
        <f t="shared" si="476"/>
        <v>0.29643624438187999</v>
      </c>
      <c r="BD758" s="32">
        <f t="shared" si="477"/>
        <v>-12</v>
      </c>
      <c r="BE758" s="32">
        <f t="shared" si="478"/>
        <v>-180</v>
      </c>
      <c r="BF758" s="32">
        <f t="shared" si="479"/>
        <v>0</v>
      </c>
    </row>
    <row r="759" spans="22:58" x14ac:dyDescent="0.2">
      <c r="V759" s="27">
        <v>8.5500000000001197</v>
      </c>
      <c r="W759" s="32">
        <f t="shared" si="449"/>
        <v>3548133892.3367381</v>
      </c>
      <c r="X759">
        <f t="shared" si="448"/>
        <v>-2.0749887507672389</v>
      </c>
      <c r="Y759" s="28">
        <f t="shared" si="450"/>
        <v>-138.91750108567501</v>
      </c>
      <c r="Z759" s="28">
        <f t="shared" si="451"/>
        <v>-89.999993509956937</v>
      </c>
      <c r="AA759" s="28">
        <f t="shared" si="452"/>
        <v>108.07735720859478</v>
      </c>
      <c r="AB759" s="28">
        <f t="shared" si="453"/>
        <v>-89.999773923837878</v>
      </c>
      <c r="AC759" s="28">
        <f t="shared" si="454"/>
        <v>69.375076492788338</v>
      </c>
      <c r="AD759" s="28">
        <f t="shared" si="455"/>
        <v>89.980529871575385</v>
      </c>
      <c r="AE759" s="28">
        <f t="shared" si="456"/>
        <v>36.459943864940868</v>
      </c>
      <c r="AF759" s="28">
        <f t="shared" si="457"/>
        <v>-90.019237562219445</v>
      </c>
      <c r="AG759" s="28">
        <f t="shared" si="445"/>
        <v>92.110410468749379</v>
      </c>
      <c r="AH759" s="28">
        <f t="shared" si="458"/>
        <v>-194.22530222795143</v>
      </c>
      <c r="AI759" s="28">
        <f t="shared" si="459"/>
        <v>-89.999999988860722</v>
      </c>
      <c r="AJ759" s="28">
        <f t="shared" si="460"/>
        <v>118.23321907505944</v>
      </c>
      <c r="AK759" s="28">
        <f t="shared" si="461"/>
        <v>89.999929779862001</v>
      </c>
      <c r="AL759" s="29">
        <f t="shared" si="462"/>
        <v>-87.775644176694215</v>
      </c>
      <c r="AM759" s="28">
        <f t="shared" si="463"/>
        <v>-89.997659328734471</v>
      </c>
      <c r="AN759" s="28">
        <f t="shared" si="464"/>
        <v>-71.657316860836829</v>
      </c>
      <c r="AO759" s="28">
        <f t="shared" si="465"/>
        <v>-89.997729537733193</v>
      </c>
      <c r="AP759">
        <f t="shared" si="446"/>
        <v>23.609121289162623</v>
      </c>
      <c r="AQ759">
        <f t="shared" si="447"/>
        <v>-26.020599913279625</v>
      </c>
      <c r="AR759" s="28">
        <f t="shared" si="466"/>
        <v>-37.608851620012963</v>
      </c>
      <c r="AS759" s="30">
        <f t="shared" si="467"/>
        <v>-180.01696709995264</v>
      </c>
      <c r="AT759" s="28">
        <f t="shared" si="468"/>
        <v>71.004404837043452</v>
      </c>
      <c r="AU759" s="28">
        <f t="shared" si="469"/>
        <v>89.983860042146787</v>
      </c>
      <c r="AV759" s="29">
        <f t="shared" si="470"/>
        <v>-44.983942426027575</v>
      </c>
      <c r="AW759" s="28">
        <f t="shared" si="471"/>
        <v>-89.677204249646664</v>
      </c>
      <c r="AX759" s="31">
        <f t="shared" si="472"/>
        <v>26.020462411015878</v>
      </c>
      <c r="AY759" s="28">
        <f t="shared" si="473"/>
        <v>0.30665579250012343</v>
      </c>
      <c r="AZ759" s="8">
        <f t="shared" si="474"/>
        <v>-11.588389208997086</v>
      </c>
      <c r="BA759" s="8">
        <f t="shared" si="475"/>
        <v>-179.71031130745251</v>
      </c>
      <c r="BB759" s="8">
        <f t="shared" si="476"/>
        <v>0.28968869254748597</v>
      </c>
      <c r="BD759" s="32">
        <f t="shared" si="477"/>
        <v>-12</v>
      </c>
      <c r="BE759" s="32">
        <f t="shared" si="478"/>
        <v>-180</v>
      </c>
      <c r="BF759" s="32">
        <f t="shared" si="479"/>
        <v>0</v>
      </c>
    </row>
    <row r="760" spans="22:58" x14ac:dyDescent="0.2">
      <c r="V760" s="27">
        <v>8.5600000000001195</v>
      </c>
      <c r="W760" s="32">
        <f t="shared" si="449"/>
        <v>3630780547.7020192</v>
      </c>
      <c r="X760">
        <f t="shared" si="448"/>
        <v>-2.0749887507672389</v>
      </c>
      <c r="Y760" s="28">
        <f t="shared" si="450"/>
        <v>-139.117501085675</v>
      </c>
      <c r="Z760" s="28">
        <f t="shared" si="451"/>
        <v>-89.999993657688364</v>
      </c>
      <c r="AA760" s="28">
        <f t="shared" si="452"/>
        <v>108.27735720859174</v>
      </c>
      <c r="AB760" s="28">
        <f t="shared" si="453"/>
        <v>-89.999779069959601</v>
      </c>
      <c r="AC760" s="28">
        <f t="shared" si="454"/>
        <v>69.575076470216828</v>
      </c>
      <c r="AD760" s="28">
        <f t="shared" si="455"/>
        <v>89.980973065773711</v>
      </c>
      <c r="AE760" s="28">
        <f t="shared" si="456"/>
        <v>36.659943842366332</v>
      </c>
      <c r="AF760" s="28">
        <f t="shared" si="457"/>
        <v>-90.01879966187424</v>
      </c>
      <c r="AG760" s="28">
        <f t="shared" si="445"/>
        <v>92.110410468749379</v>
      </c>
      <c r="AH760" s="28">
        <f t="shared" si="458"/>
        <v>-194.42530222795142</v>
      </c>
      <c r="AI760" s="28">
        <f t="shared" si="459"/>
        <v>-89.999999989114272</v>
      </c>
      <c r="AJ760" s="28">
        <f t="shared" si="460"/>
        <v>118.43321907505916</v>
      </c>
      <c r="AK760" s="28">
        <f t="shared" si="461"/>
        <v>89.99993137826749</v>
      </c>
      <c r="AL760" s="29">
        <f t="shared" si="462"/>
        <v>-87.975644176367979</v>
      </c>
      <c r="AM760" s="28">
        <f t="shared" si="463"/>
        <v>-89.997712608917254</v>
      </c>
      <c r="AN760" s="28">
        <f t="shared" si="464"/>
        <v>-71.857316860510863</v>
      </c>
      <c r="AO760" s="28">
        <f t="shared" si="465"/>
        <v>-89.997781219764036</v>
      </c>
      <c r="AP760">
        <f t="shared" si="446"/>
        <v>23.609121289162623</v>
      </c>
      <c r="AQ760">
        <f t="shared" si="447"/>
        <v>-26.020599913279625</v>
      </c>
      <c r="AR760" s="28">
        <f t="shared" si="466"/>
        <v>-37.608851642261534</v>
      </c>
      <c r="AS760" s="30">
        <f t="shared" si="467"/>
        <v>-180.01658088163828</v>
      </c>
      <c r="AT760" s="28">
        <f t="shared" si="468"/>
        <v>71.204404821532876</v>
      </c>
      <c r="AU760" s="28">
        <f t="shared" si="469"/>
        <v>89.984227432422401</v>
      </c>
      <c r="AV760" s="29">
        <f t="shared" si="470"/>
        <v>-45.183936221989718</v>
      </c>
      <c r="AW760" s="28">
        <f t="shared" si="471"/>
        <v>-89.684551827778449</v>
      </c>
      <c r="AX760" s="31">
        <f t="shared" si="472"/>
        <v>26.020468599543157</v>
      </c>
      <c r="AY760" s="28">
        <f t="shared" si="473"/>
        <v>0.29967560464395149</v>
      </c>
      <c r="AZ760" s="8">
        <f t="shared" si="474"/>
        <v>-11.588383042718377</v>
      </c>
      <c r="BA760" s="8">
        <f t="shared" si="475"/>
        <v>-179.71690527699434</v>
      </c>
      <c r="BB760" s="8">
        <f t="shared" si="476"/>
        <v>0.28309472300566085</v>
      </c>
      <c r="BD760" s="32">
        <f t="shared" si="477"/>
        <v>-12</v>
      </c>
      <c r="BE760" s="32">
        <f t="shared" si="478"/>
        <v>-180</v>
      </c>
      <c r="BF760" s="32">
        <f t="shared" si="479"/>
        <v>0</v>
      </c>
    </row>
    <row r="761" spans="22:58" x14ac:dyDescent="0.2">
      <c r="V761" s="27">
        <v>8.5700000000001193</v>
      </c>
      <c r="W761" s="32">
        <f t="shared" si="449"/>
        <v>3715352290.9727545</v>
      </c>
      <c r="X761">
        <f t="shared" si="448"/>
        <v>-2.0749887507672389</v>
      </c>
      <c r="Y761" s="28">
        <f t="shared" si="450"/>
        <v>-139.31750108567502</v>
      </c>
      <c r="Z761" s="28">
        <f t="shared" si="451"/>
        <v>-89.999993802056991</v>
      </c>
      <c r="AA761" s="28">
        <f t="shared" si="452"/>
        <v>108.47735720858881</v>
      </c>
      <c r="AB761" s="28">
        <f t="shared" si="453"/>
        <v>-89.999784098941291</v>
      </c>
      <c r="AC761" s="28">
        <f t="shared" si="454"/>
        <v>69.775076448661196</v>
      </c>
      <c r="AD761" s="28">
        <f t="shared" si="455"/>
        <v>89.981406171642632</v>
      </c>
      <c r="AE761" s="28">
        <f t="shared" si="456"/>
        <v>36.859943820807757</v>
      </c>
      <c r="AF761" s="28">
        <f t="shared" si="457"/>
        <v>-90.01837172935565</v>
      </c>
      <c r="AG761" s="28">
        <f t="shared" si="445"/>
        <v>92.110410468749379</v>
      </c>
      <c r="AH761" s="28">
        <f t="shared" si="458"/>
        <v>-194.62530222795141</v>
      </c>
      <c r="AI761" s="28">
        <f t="shared" si="459"/>
        <v>-89.999999989362067</v>
      </c>
      <c r="AJ761" s="28">
        <f t="shared" si="460"/>
        <v>118.63321907505886</v>
      </c>
      <c r="AK761" s="28">
        <f t="shared" si="461"/>
        <v>89.999932940288815</v>
      </c>
      <c r="AL761" s="29">
        <f t="shared" si="462"/>
        <v>-88.175644176056451</v>
      </c>
      <c r="AM761" s="28">
        <f t="shared" si="463"/>
        <v>-89.997764676295006</v>
      </c>
      <c r="AN761" s="28">
        <f t="shared" si="464"/>
        <v>-72.05731686019962</v>
      </c>
      <c r="AO761" s="28">
        <f t="shared" si="465"/>
        <v>-89.997831725368258</v>
      </c>
      <c r="AP761">
        <f t="shared" si="446"/>
        <v>23.609121289162623</v>
      </c>
      <c r="AQ761">
        <f t="shared" si="447"/>
        <v>-26.020599913279625</v>
      </c>
      <c r="AR761" s="28">
        <f t="shared" si="466"/>
        <v>-37.608851663508865</v>
      </c>
      <c r="AS761" s="30">
        <f t="shared" si="467"/>
        <v>-180.01620345472389</v>
      </c>
      <c r="AT761" s="28">
        <f t="shared" si="468"/>
        <v>71.404404806720393</v>
      </c>
      <c r="AU761" s="28">
        <f t="shared" si="469"/>
        <v>89.984586459875601</v>
      </c>
      <c r="AV761" s="29">
        <f t="shared" si="470"/>
        <v>-45.38393029717129</v>
      </c>
      <c r="AW761" s="28">
        <f t="shared" si="471"/>
        <v>-89.691732164638339</v>
      </c>
      <c r="AX761" s="31">
        <f t="shared" si="472"/>
        <v>26.020474509549103</v>
      </c>
      <c r="AY761" s="28">
        <f t="shared" si="473"/>
        <v>0.29285429523726236</v>
      </c>
      <c r="AZ761" s="8">
        <f t="shared" si="474"/>
        <v>-11.588377153959762</v>
      </c>
      <c r="BA761" s="8">
        <f t="shared" si="475"/>
        <v>-179.72334915948665</v>
      </c>
      <c r="BB761" s="8">
        <f t="shared" si="476"/>
        <v>0.27665084051335498</v>
      </c>
      <c r="BD761" s="32">
        <f t="shared" si="477"/>
        <v>-12</v>
      </c>
      <c r="BE761" s="32">
        <f t="shared" si="478"/>
        <v>-180</v>
      </c>
      <c r="BF761" s="32">
        <f t="shared" si="479"/>
        <v>0</v>
      </c>
    </row>
    <row r="762" spans="22:58" x14ac:dyDescent="0.2">
      <c r="V762" s="27">
        <v>8.5800000000001209</v>
      </c>
      <c r="W762" s="32">
        <f t="shared" si="449"/>
        <v>3801893963.2066779</v>
      </c>
      <c r="X762">
        <f t="shared" si="448"/>
        <v>-2.0749887507672389</v>
      </c>
      <c r="Y762" s="28">
        <f t="shared" si="450"/>
        <v>-139.51750108567504</v>
      </c>
      <c r="Z762" s="28">
        <f t="shared" si="451"/>
        <v>-89.999993943139401</v>
      </c>
      <c r="AA762" s="28">
        <f t="shared" si="452"/>
        <v>108.67735720858607</v>
      </c>
      <c r="AB762" s="28">
        <f t="shared" si="453"/>
        <v>-89.999789013449387</v>
      </c>
      <c r="AC762" s="28">
        <f t="shared" si="454"/>
        <v>69.975076428075752</v>
      </c>
      <c r="AD762" s="28">
        <f t="shared" si="455"/>
        <v>89.981829418820411</v>
      </c>
      <c r="AE762" s="28">
        <f t="shared" si="456"/>
        <v>37.059943800219557</v>
      </c>
      <c r="AF762" s="28">
        <f t="shared" si="457"/>
        <v>-90.017953537768364</v>
      </c>
      <c r="AG762" s="28">
        <f t="shared" si="445"/>
        <v>92.110410468749379</v>
      </c>
      <c r="AH762" s="28">
        <f t="shared" si="458"/>
        <v>-194.82530222795145</v>
      </c>
      <c r="AI762" s="28">
        <f t="shared" si="459"/>
        <v>-89.99999998960422</v>
      </c>
      <c r="AJ762" s="28">
        <f t="shared" si="460"/>
        <v>118.83321907505862</v>
      </c>
      <c r="AK762" s="28">
        <f t="shared" si="461"/>
        <v>89.999934466754198</v>
      </c>
      <c r="AL762" s="29">
        <f t="shared" si="462"/>
        <v>-88.375644175758964</v>
      </c>
      <c r="AM762" s="28">
        <f t="shared" si="463"/>
        <v>-89.997815558474542</v>
      </c>
      <c r="AN762" s="28">
        <f t="shared" si="464"/>
        <v>-72.257316859902417</v>
      </c>
      <c r="AO762" s="28">
        <f t="shared" si="465"/>
        <v>-89.997881081324564</v>
      </c>
      <c r="AP762">
        <f t="shared" si="446"/>
        <v>23.609121289162623</v>
      </c>
      <c r="AQ762">
        <f t="shared" si="447"/>
        <v>-26.020599913279625</v>
      </c>
      <c r="AR762" s="28">
        <f t="shared" si="466"/>
        <v>-37.608851683799863</v>
      </c>
      <c r="AS762" s="30">
        <f t="shared" si="467"/>
        <v>-180.01583461909291</v>
      </c>
      <c r="AT762" s="28">
        <f t="shared" si="468"/>
        <v>71.604404792574613</v>
      </c>
      <c r="AU762" s="28">
        <f t="shared" si="469"/>
        <v>89.984937314867395</v>
      </c>
      <c r="AV762" s="29">
        <f t="shared" si="470"/>
        <v>-45.583924639006099</v>
      </c>
      <c r="AW762" s="28">
        <f t="shared" si="471"/>
        <v>-89.698749066433322</v>
      </c>
      <c r="AX762" s="31">
        <f t="shared" si="472"/>
        <v>26.020480153568514</v>
      </c>
      <c r="AY762" s="28">
        <f t="shared" si="473"/>
        <v>0.28618824843407253</v>
      </c>
      <c r="AZ762" s="8">
        <f t="shared" si="474"/>
        <v>-11.588371530231349</v>
      </c>
      <c r="BA762" s="8">
        <f t="shared" si="475"/>
        <v>-179.72964637065883</v>
      </c>
      <c r="BB762" s="8">
        <f t="shared" si="476"/>
        <v>0.27035362934117302</v>
      </c>
      <c r="BD762" s="32">
        <f t="shared" si="477"/>
        <v>-12</v>
      </c>
      <c r="BE762" s="32">
        <f t="shared" si="478"/>
        <v>-180</v>
      </c>
      <c r="BF762" s="32">
        <f t="shared" si="479"/>
        <v>0</v>
      </c>
    </row>
    <row r="763" spans="22:58" x14ac:dyDescent="0.2">
      <c r="V763" s="27">
        <v>8.5900000000001207</v>
      </c>
      <c r="W763" s="32">
        <f t="shared" si="449"/>
        <v>3890451449.9438963</v>
      </c>
      <c r="X763">
        <f t="shared" si="448"/>
        <v>-2.0749887507672389</v>
      </c>
      <c r="Y763" s="28">
        <f t="shared" si="450"/>
        <v>-139.71750108567502</v>
      </c>
      <c r="Z763" s="28">
        <f t="shared" si="451"/>
        <v>-89.999994081010385</v>
      </c>
      <c r="AA763" s="28">
        <f t="shared" si="452"/>
        <v>108.87735720858343</v>
      </c>
      <c r="AB763" s="28">
        <f t="shared" si="453"/>
        <v>-89.999793816089621</v>
      </c>
      <c r="AC763" s="28">
        <f t="shared" si="454"/>
        <v>70.175076408416786</v>
      </c>
      <c r="AD763" s="28">
        <f t="shared" si="455"/>
        <v>89.982243031718113</v>
      </c>
      <c r="AE763" s="28">
        <f t="shared" si="456"/>
        <v>37.259943780557961</v>
      </c>
      <c r="AF763" s="28">
        <f t="shared" si="457"/>
        <v>-90.017544865381907</v>
      </c>
      <c r="AG763" s="28">
        <f t="shared" si="445"/>
        <v>92.110410468749379</v>
      </c>
      <c r="AH763" s="28">
        <f t="shared" si="458"/>
        <v>-195.02530222795144</v>
      </c>
      <c r="AI763" s="28">
        <f t="shared" si="459"/>
        <v>-89.999999989840845</v>
      </c>
      <c r="AJ763" s="28">
        <f t="shared" si="460"/>
        <v>119.03321907505838</v>
      </c>
      <c r="AK763" s="28">
        <f t="shared" si="461"/>
        <v>89.999935958473003</v>
      </c>
      <c r="AL763" s="29">
        <f t="shared" si="462"/>
        <v>-88.575644175474849</v>
      </c>
      <c r="AM763" s="28">
        <f t="shared" si="463"/>
        <v>-89.997865282434276</v>
      </c>
      <c r="AN763" s="28">
        <f t="shared" si="464"/>
        <v>-72.45731685961853</v>
      </c>
      <c r="AO763" s="28">
        <f t="shared" si="465"/>
        <v>-89.997929313802118</v>
      </c>
      <c r="AP763">
        <f t="shared" si="446"/>
        <v>23.609121289162623</v>
      </c>
      <c r="AQ763">
        <f t="shared" si="447"/>
        <v>-26.020599913279625</v>
      </c>
      <c r="AR763" s="28">
        <f t="shared" si="466"/>
        <v>-37.608851703177571</v>
      </c>
      <c r="AS763" s="30">
        <f t="shared" si="467"/>
        <v>-180.01547417918403</v>
      </c>
      <c r="AT763" s="28">
        <f t="shared" si="468"/>
        <v>71.804404779065464</v>
      </c>
      <c r="AU763" s="28">
        <f t="shared" si="469"/>
        <v>89.985280183425616</v>
      </c>
      <c r="AV763" s="29">
        <f t="shared" si="470"/>
        <v>-45.783919235493393</v>
      </c>
      <c r="AW763" s="28">
        <f t="shared" si="471"/>
        <v>-89.705606252775183</v>
      </c>
      <c r="AX763" s="31">
        <f t="shared" si="472"/>
        <v>26.020485543572072</v>
      </c>
      <c r="AY763" s="28">
        <f t="shared" si="473"/>
        <v>0.27967393065043211</v>
      </c>
      <c r="AZ763" s="8">
        <f t="shared" si="474"/>
        <v>-11.588366159605499</v>
      </c>
      <c r="BA763" s="8">
        <f t="shared" si="475"/>
        <v>-179.73580024853359</v>
      </c>
      <c r="BB763" s="8">
        <f t="shared" si="476"/>
        <v>0.26419975146640695</v>
      </c>
      <c r="BD763" s="32">
        <f t="shared" si="477"/>
        <v>-12</v>
      </c>
      <c r="BE763" s="32">
        <f t="shared" si="478"/>
        <v>-180</v>
      </c>
      <c r="BF763" s="32">
        <f t="shared" si="479"/>
        <v>0</v>
      </c>
    </row>
    <row r="764" spans="22:58" x14ac:dyDescent="0.2">
      <c r="V764" s="27">
        <v>8.6000000000001204</v>
      </c>
      <c r="W764" s="32">
        <f t="shared" si="449"/>
        <v>3981071705.5360885</v>
      </c>
      <c r="X764">
        <f t="shared" si="448"/>
        <v>-2.0749887507672389</v>
      </c>
      <c r="Y764" s="28">
        <f t="shared" si="450"/>
        <v>-139.91750108567504</v>
      </c>
      <c r="Z764" s="28">
        <f t="shared" si="451"/>
        <v>-89.999994215743044</v>
      </c>
      <c r="AA764" s="28">
        <f t="shared" si="452"/>
        <v>109.07735720858091</v>
      </c>
      <c r="AB764" s="28">
        <f t="shared" si="453"/>
        <v>-89.999798509408421</v>
      </c>
      <c r="AC764" s="28">
        <f t="shared" si="454"/>
        <v>70.375076389642615</v>
      </c>
      <c r="AD764" s="28">
        <f t="shared" si="455"/>
        <v>89.982647229638602</v>
      </c>
      <c r="AE764" s="28">
        <f t="shared" si="456"/>
        <v>37.459943761781247</v>
      </c>
      <c r="AF764" s="28">
        <f t="shared" si="457"/>
        <v>-90.01714549551285</v>
      </c>
      <c r="AG764" s="28">
        <f t="shared" si="445"/>
        <v>92.110410468749379</v>
      </c>
      <c r="AH764" s="28">
        <f t="shared" si="458"/>
        <v>-195.22530222795143</v>
      </c>
      <c r="AI764" s="28">
        <f t="shared" si="459"/>
        <v>-89.999999990072098</v>
      </c>
      <c r="AJ764" s="28">
        <f t="shared" si="460"/>
        <v>119.23321907505812</v>
      </c>
      <c r="AK764" s="28">
        <f t="shared" si="461"/>
        <v>89.999937416236136</v>
      </c>
      <c r="AL764" s="29">
        <f t="shared" si="462"/>
        <v>-88.775644175203496</v>
      </c>
      <c r="AM764" s="28">
        <f t="shared" si="463"/>
        <v>-89.997913874538497</v>
      </c>
      <c r="AN764" s="28">
        <f t="shared" si="464"/>
        <v>-72.657316859347432</v>
      </c>
      <c r="AO764" s="28">
        <f t="shared" si="465"/>
        <v>-89.997976448374459</v>
      </c>
      <c r="AP764">
        <f t="shared" si="446"/>
        <v>23.609121289162623</v>
      </c>
      <c r="AQ764">
        <f t="shared" si="447"/>
        <v>-26.020599913279625</v>
      </c>
      <c r="AR764" s="28">
        <f t="shared" si="466"/>
        <v>-37.608851721683187</v>
      </c>
      <c r="AS764" s="30">
        <f t="shared" si="467"/>
        <v>-180.01512194388732</v>
      </c>
      <c r="AT764" s="28">
        <f t="shared" si="468"/>
        <v>72.004404766164328</v>
      </c>
      <c r="AU764" s="28">
        <f t="shared" si="469"/>
        <v>89.985615247343617</v>
      </c>
      <c r="AV764" s="29">
        <f t="shared" si="470"/>
        <v>-45.983914075172535</v>
      </c>
      <c r="AW764" s="28">
        <f t="shared" si="471"/>
        <v>-89.712307358648658</v>
      </c>
      <c r="AX764" s="31">
        <f t="shared" si="472"/>
        <v>26.020490690991792</v>
      </c>
      <c r="AY764" s="28">
        <f t="shared" si="473"/>
        <v>0.27330788869495848</v>
      </c>
      <c r="AZ764" s="8">
        <f t="shared" si="474"/>
        <v>-11.588361030691395</v>
      </c>
      <c r="BA764" s="8">
        <f t="shared" si="475"/>
        <v>-179.74181405519238</v>
      </c>
      <c r="BB764" s="8">
        <f t="shared" si="476"/>
        <v>0.25818594480762158</v>
      </c>
      <c r="BD764" s="32">
        <f t="shared" si="477"/>
        <v>-12</v>
      </c>
      <c r="BE764" s="32">
        <f t="shared" si="478"/>
        <v>-180</v>
      </c>
      <c r="BF764" s="32">
        <f t="shared" si="479"/>
        <v>0</v>
      </c>
    </row>
    <row r="765" spans="22:58" x14ac:dyDescent="0.2">
      <c r="V765" s="27">
        <v>8.6100000000001202</v>
      </c>
      <c r="W765" s="32">
        <f t="shared" si="449"/>
        <v>4073802778.0422688</v>
      </c>
      <c r="X765">
        <f t="shared" si="448"/>
        <v>-2.0749887507672389</v>
      </c>
      <c r="Y765" s="28">
        <f t="shared" si="450"/>
        <v>-140.11750108567503</v>
      </c>
      <c r="Z765" s="28">
        <f t="shared" si="451"/>
        <v>-89.999994347408816</v>
      </c>
      <c r="AA765" s="28">
        <f t="shared" si="452"/>
        <v>109.27735720857848</v>
      </c>
      <c r="AB765" s="28">
        <f t="shared" si="453"/>
        <v>-89.999803095894222</v>
      </c>
      <c r="AC765" s="28">
        <f t="shared" si="454"/>
        <v>70.575076371713422</v>
      </c>
      <c r="AD765" s="28">
        <f t="shared" si="455"/>
        <v>89.983042226892806</v>
      </c>
      <c r="AE765" s="28">
        <f t="shared" si="456"/>
        <v>37.659943743849638</v>
      </c>
      <c r="AF765" s="28">
        <f t="shared" si="457"/>
        <v>-90.016755216410232</v>
      </c>
      <c r="AG765" s="28">
        <f t="shared" si="445"/>
        <v>92.110410468749379</v>
      </c>
      <c r="AH765" s="28">
        <f t="shared" si="458"/>
        <v>-195.42530222795142</v>
      </c>
      <c r="AI765" s="28">
        <f t="shared" si="459"/>
        <v>-89.999999990298093</v>
      </c>
      <c r="AJ765" s="28">
        <f t="shared" si="460"/>
        <v>119.43321907505791</v>
      </c>
      <c r="AK765" s="28">
        <f t="shared" si="461"/>
        <v>89.999938840816526</v>
      </c>
      <c r="AL765" s="29">
        <f t="shared" si="462"/>
        <v>-88.975644174944378</v>
      </c>
      <c r="AM765" s="28">
        <f t="shared" si="463"/>
        <v>-89.9979613605514</v>
      </c>
      <c r="AN765" s="28">
        <f t="shared" si="464"/>
        <v>-72.857316859088513</v>
      </c>
      <c r="AO765" s="28">
        <f t="shared" si="465"/>
        <v>-89.998022510032968</v>
      </c>
      <c r="AP765">
        <f t="shared" si="446"/>
        <v>23.609121289162623</v>
      </c>
      <c r="AQ765">
        <f t="shared" si="447"/>
        <v>-26.020599913279625</v>
      </c>
      <c r="AR765" s="28">
        <f t="shared" si="466"/>
        <v>-37.608851739355877</v>
      </c>
      <c r="AS765" s="30">
        <f t="shared" si="467"/>
        <v>-180.01477772644319</v>
      </c>
      <c r="AT765" s="28">
        <f t="shared" si="468"/>
        <v>72.204404753843846</v>
      </c>
      <c r="AU765" s="28">
        <f t="shared" si="469"/>
        <v>89.985942684276651</v>
      </c>
      <c r="AV765" s="29">
        <f t="shared" si="470"/>
        <v>-46.183909147098646</v>
      </c>
      <c r="AW765" s="28">
        <f t="shared" si="471"/>
        <v>-89.718855936335103</v>
      </c>
      <c r="AX765" s="31">
        <f t="shared" si="472"/>
        <v>26.0204956067452</v>
      </c>
      <c r="AY765" s="28">
        <f t="shared" si="473"/>
        <v>0.26708674794154774</v>
      </c>
      <c r="AZ765" s="8">
        <f t="shared" si="474"/>
        <v>-11.588356132610677</v>
      </c>
      <c r="BA765" s="8">
        <f t="shared" si="475"/>
        <v>-179.74769097850162</v>
      </c>
      <c r="BB765" s="8">
        <f t="shared" si="476"/>
        <v>0.25230902149837675</v>
      </c>
      <c r="BD765" s="32">
        <f t="shared" si="477"/>
        <v>-12</v>
      </c>
      <c r="BE765" s="32">
        <f t="shared" si="478"/>
        <v>-180</v>
      </c>
      <c r="BF765" s="32">
        <f t="shared" si="479"/>
        <v>0</v>
      </c>
    </row>
    <row r="766" spans="22:58" x14ac:dyDescent="0.2">
      <c r="V766" s="27">
        <v>8.62000000000012</v>
      </c>
      <c r="W766" s="32">
        <f t="shared" si="449"/>
        <v>4168693834.7045064</v>
      </c>
      <c r="X766">
        <f t="shared" si="448"/>
        <v>-2.0749887507672389</v>
      </c>
      <c r="Y766" s="28">
        <f t="shared" si="450"/>
        <v>-140.31750108567499</v>
      </c>
      <c r="Z766" s="28">
        <f t="shared" si="451"/>
        <v>-89.999994476077489</v>
      </c>
      <c r="AA766" s="28">
        <f t="shared" si="452"/>
        <v>109.47735720857614</v>
      </c>
      <c r="AB766" s="28">
        <f t="shared" si="453"/>
        <v>-89.999807577978885</v>
      </c>
      <c r="AC766" s="28">
        <f t="shared" si="454"/>
        <v>70.77507635459115</v>
      </c>
      <c r="AD766" s="28">
        <f t="shared" si="455"/>
        <v>89.983428232913354</v>
      </c>
      <c r="AE766" s="28">
        <f t="shared" si="456"/>
        <v>37.859943726725064</v>
      </c>
      <c r="AF766" s="28">
        <f t="shared" si="457"/>
        <v>-90.01637382114302</v>
      </c>
      <c r="AG766" s="28">
        <f t="shared" si="445"/>
        <v>92.110410468749379</v>
      </c>
      <c r="AH766" s="28">
        <f t="shared" si="458"/>
        <v>-195.62530222795141</v>
      </c>
      <c r="AI766" s="28">
        <f t="shared" si="459"/>
        <v>-89.99999999051893</v>
      </c>
      <c r="AJ766" s="28">
        <f t="shared" si="460"/>
        <v>119.63321907505764</v>
      </c>
      <c r="AK766" s="28">
        <f t="shared" si="461"/>
        <v>89.999940232969507</v>
      </c>
      <c r="AL766" s="29">
        <f t="shared" si="462"/>
        <v>-89.175644174696899</v>
      </c>
      <c r="AM766" s="28">
        <f t="shared" si="463"/>
        <v>-89.998007765650684</v>
      </c>
      <c r="AN766" s="28">
        <f t="shared" si="464"/>
        <v>-73.05731685884129</v>
      </c>
      <c r="AO766" s="28">
        <f t="shared" si="465"/>
        <v>-89.998067523200106</v>
      </c>
      <c r="AP766">
        <f t="shared" si="446"/>
        <v>23.609121289162623</v>
      </c>
      <c r="AQ766">
        <f t="shared" si="447"/>
        <v>-26.020599913279625</v>
      </c>
      <c r="AR766" s="28">
        <f t="shared" si="466"/>
        <v>-37.608851756233229</v>
      </c>
      <c r="AS766" s="30">
        <f t="shared" si="467"/>
        <v>-180.01444134434314</v>
      </c>
      <c r="AT766" s="28">
        <f t="shared" si="468"/>
        <v>72.404404742077844</v>
      </c>
      <c r="AU766" s="28">
        <f t="shared" si="469"/>
        <v>89.986262667836016</v>
      </c>
      <c r="AV766" s="29">
        <f t="shared" si="470"/>
        <v>-46.383904440819379</v>
      </c>
      <c r="AW766" s="28">
        <f t="shared" si="471"/>
        <v>-89.725255457292292</v>
      </c>
      <c r="AX766" s="31">
        <f t="shared" si="472"/>
        <v>26.020500301258465</v>
      </c>
      <c r="AY766" s="28">
        <f t="shared" si="473"/>
        <v>0.261007210543724</v>
      </c>
      <c r="AZ766" s="8">
        <f t="shared" si="474"/>
        <v>-11.588351454974763</v>
      </c>
      <c r="BA766" s="8">
        <f t="shared" si="475"/>
        <v>-179.75343413379943</v>
      </c>
      <c r="BB766" s="8">
        <f t="shared" si="476"/>
        <v>0.24656586620056942</v>
      </c>
      <c r="BD766" s="32">
        <f t="shared" si="477"/>
        <v>-12</v>
      </c>
      <c r="BE766" s="32">
        <f t="shared" si="478"/>
        <v>-180</v>
      </c>
      <c r="BF766" s="32">
        <f t="shared" si="479"/>
        <v>0</v>
      </c>
    </row>
    <row r="767" spans="22:58" x14ac:dyDescent="0.2">
      <c r="V767" s="27">
        <v>8.6300000000001198</v>
      </c>
      <c r="W767" s="32">
        <f t="shared" si="449"/>
        <v>4265795188.0171056</v>
      </c>
      <c r="X767">
        <f t="shared" si="448"/>
        <v>-2.0749887507672389</v>
      </c>
      <c r="Y767" s="28">
        <f t="shared" si="450"/>
        <v>-140.51750108567498</v>
      </c>
      <c r="Z767" s="28">
        <f t="shared" si="451"/>
        <v>-89.99999460181732</v>
      </c>
      <c r="AA767" s="28">
        <f t="shared" si="452"/>
        <v>109.67735720857392</v>
      </c>
      <c r="AB767" s="28">
        <f t="shared" si="453"/>
        <v>-89.999811958038833</v>
      </c>
      <c r="AC767" s="28">
        <f t="shared" si="454"/>
        <v>70.975076338239532</v>
      </c>
      <c r="AD767" s="28">
        <f t="shared" si="455"/>
        <v>89.983805452365587</v>
      </c>
      <c r="AE767" s="28">
        <f t="shared" si="456"/>
        <v>38.059943710371243</v>
      </c>
      <c r="AF767" s="28">
        <f t="shared" si="457"/>
        <v>-90.016001107490567</v>
      </c>
      <c r="AG767" s="28">
        <f t="shared" si="445"/>
        <v>92.110410468749379</v>
      </c>
      <c r="AH767" s="28">
        <f t="shared" si="458"/>
        <v>-195.8253022279514</v>
      </c>
      <c r="AI767" s="28">
        <f t="shared" si="459"/>
        <v>-89.99999999073475</v>
      </c>
      <c r="AJ767" s="28">
        <f t="shared" si="460"/>
        <v>119.83321907505743</v>
      </c>
      <c r="AK767" s="28">
        <f t="shared" si="461"/>
        <v>89.999941593433206</v>
      </c>
      <c r="AL767" s="29">
        <f t="shared" si="462"/>
        <v>-89.375644174460561</v>
      </c>
      <c r="AM767" s="28">
        <f t="shared" si="463"/>
        <v>-89.99805311444095</v>
      </c>
      <c r="AN767" s="28">
        <f t="shared" si="464"/>
        <v>-73.257316858605151</v>
      </c>
      <c r="AO767" s="28">
        <f t="shared" si="465"/>
        <v>-89.998111511742493</v>
      </c>
      <c r="AP767">
        <f t="shared" si="446"/>
        <v>23.609121289162623</v>
      </c>
      <c r="AQ767">
        <f t="shared" si="447"/>
        <v>-26.020599913279625</v>
      </c>
      <c r="AR767" s="28">
        <f t="shared" si="466"/>
        <v>-37.60885177235091</v>
      </c>
      <c r="AS767" s="30">
        <f t="shared" si="467"/>
        <v>-180.01411261923306</v>
      </c>
      <c r="AT767" s="28">
        <f t="shared" si="468"/>
        <v>72.604404730841424</v>
      </c>
      <c r="AU767" s="28">
        <f t="shared" si="469"/>
        <v>89.986575367681141</v>
      </c>
      <c r="AV767" s="29">
        <f t="shared" si="470"/>
        <v>-46.58389994635283</v>
      </c>
      <c r="AW767" s="28">
        <f t="shared" si="471"/>
        <v>-89.731509313991921</v>
      </c>
      <c r="AX767" s="31">
        <f t="shared" si="472"/>
        <v>26.020504784488594</v>
      </c>
      <c r="AY767" s="28">
        <f t="shared" si="473"/>
        <v>0.25506605368921953</v>
      </c>
      <c r="AZ767" s="8">
        <f t="shared" si="474"/>
        <v>-11.588346987862316</v>
      </c>
      <c r="BA767" s="8">
        <f t="shared" si="475"/>
        <v>-179.75904656554383</v>
      </c>
      <c r="BB767" s="8">
        <f t="shared" si="476"/>
        <v>0.24095343445617345</v>
      </c>
      <c r="BD767" s="32">
        <f t="shared" si="477"/>
        <v>-12</v>
      </c>
      <c r="BE767" s="32">
        <f t="shared" si="478"/>
        <v>-180</v>
      </c>
      <c r="BF767" s="32">
        <f t="shared" si="479"/>
        <v>0</v>
      </c>
    </row>
    <row r="768" spans="22:58" x14ac:dyDescent="0.2">
      <c r="V768" s="27">
        <v>8.6400000000001196</v>
      </c>
      <c r="W768" s="32">
        <f t="shared" si="449"/>
        <v>4365158322.4028664</v>
      </c>
      <c r="X768">
        <f t="shared" si="448"/>
        <v>-2.0749887507672389</v>
      </c>
      <c r="Y768" s="28">
        <f t="shared" si="450"/>
        <v>-140.71750108567497</v>
      </c>
      <c r="Z768" s="28">
        <f t="shared" si="451"/>
        <v>-89.999994724694957</v>
      </c>
      <c r="AA768" s="28">
        <f t="shared" si="452"/>
        <v>109.87735720857182</v>
      </c>
      <c r="AB768" s="28">
        <f t="shared" si="453"/>
        <v>-89.999816238396448</v>
      </c>
      <c r="AC768" s="28">
        <f t="shared" si="454"/>
        <v>71.175076322623852</v>
      </c>
      <c r="AD768" s="28">
        <f t="shared" si="455"/>
        <v>89.984174085256129</v>
      </c>
      <c r="AE768" s="28">
        <f t="shared" si="456"/>
        <v>38.259943694753474</v>
      </c>
      <c r="AF768" s="28">
        <f t="shared" si="457"/>
        <v>-90.015636877835291</v>
      </c>
      <c r="AG768" s="28">
        <f t="shared" si="445"/>
        <v>92.110410468749379</v>
      </c>
      <c r="AH768" s="28">
        <f t="shared" si="458"/>
        <v>-196.02530222795139</v>
      </c>
      <c r="AI768" s="28">
        <f t="shared" si="459"/>
        <v>-89.999999990945653</v>
      </c>
      <c r="AJ768" s="28">
        <f t="shared" si="460"/>
        <v>120.03321907505722</v>
      </c>
      <c r="AK768" s="28">
        <f t="shared" si="461"/>
        <v>89.99994292292898</v>
      </c>
      <c r="AL768" s="29">
        <f t="shared" si="462"/>
        <v>-89.575644174234895</v>
      </c>
      <c r="AM768" s="28">
        <f t="shared" si="463"/>
        <v>-89.998097430966723</v>
      </c>
      <c r="AN768" s="28">
        <f t="shared" si="464"/>
        <v>-73.457316858379684</v>
      </c>
      <c r="AO768" s="28">
        <f t="shared" si="465"/>
        <v>-89.998154498983396</v>
      </c>
      <c r="AP768">
        <f t="shared" si="446"/>
        <v>23.609121289162623</v>
      </c>
      <c r="AQ768">
        <f t="shared" si="447"/>
        <v>-26.020599913279625</v>
      </c>
      <c r="AR768" s="28">
        <f t="shared" si="466"/>
        <v>-37.608851787743212</v>
      </c>
      <c r="AS768" s="30">
        <f t="shared" si="467"/>
        <v>-180.01379137681869</v>
      </c>
      <c r="AT768" s="28">
        <f t="shared" si="468"/>
        <v>72.804404720110725</v>
      </c>
      <c r="AU768" s="28">
        <f t="shared" si="469"/>
        <v>89.986880949609571</v>
      </c>
      <c r="AV768" s="29">
        <f t="shared" si="470"/>
        <v>-46.783895654166258</v>
      </c>
      <c r="AW768" s="28">
        <f t="shared" si="471"/>
        <v>-89.737620821715183</v>
      </c>
      <c r="AX768" s="31">
        <f t="shared" si="472"/>
        <v>26.020509065944466</v>
      </c>
      <c r="AY768" s="28">
        <f t="shared" si="473"/>
        <v>0.24926012789438801</v>
      </c>
      <c r="AZ768" s="8">
        <f t="shared" si="474"/>
        <v>-11.588342721798746</v>
      </c>
      <c r="BA768" s="8">
        <f t="shared" si="475"/>
        <v>-179.7645312489243</v>
      </c>
      <c r="BB768" s="8">
        <f t="shared" si="476"/>
        <v>0.23546875107570031</v>
      </c>
      <c r="BD768" s="32">
        <f t="shared" si="477"/>
        <v>-12</v>
      </c>
      <c r="BE768" s="32">
        <f t="shared" si="478"/>
        <v>-180</v>
      </c>
      <c r="BF768" s="32">
        <f t="shared" si="479"/>
        <v>0</v>
      </c>
    </row>
    <row r="769" spans="22:58" x14ac:dyDescent="0.2">
      <c r="V769" s="27">
        <v>8.6500000000001194</v>
      </c>
      <c r="W769" s="32">
        <f t="shared" si="449"/>
        <v>4466835921.5108652</v>
      </c>
      <c r="X769">
        <f t="shared" si="448"/>
        <v>-2.0749887507672389</v>
      </c>
      <c r="Y769" s="28">
        <f t="shared" si="450"/>
        <v>-140.91750108567499</v>
      </c>
      <c r="Z769" s="28">
        <f t="shared" si="451"/>
        <v>-89.999994844775557</v>
      </c>
      <c r="AA769" s="28">
        <f t="shared" si="452"/>
        <v>110.07735720856982</v>
      </c>
      <c r="AB769" s="28">
        <f t="shared" si="453"/>
        <v>-89.999820421321218</v>
      </c>
      <c r="AC769" s="28">
        <f t="shared" si="454"/>
        <v>71.375076307710998</v>
      </c>
      <c r="AD769" s="28">
        <f t="shared" si="455"/>
        <v>89.984534327038915</v>
      </c>
      <c r="AE769" s="28">
        <f t="shared" si="456"/>
        <v>38.459943679838602</v>
      </c>
      <c r="AF769" s="28">
        <f t="shared" si="457"/>
        <v>-90.015280939057874</v>
      </c>
      <c r="AG769" s="28">
        <f t="shared" si="445"/>
        <v>92.110410468749379</v>
      </c>
      <c r="AH769" s="28">
        <f t="shared" si="458"/>
        <v>-196.22530222795143</v>
      </c>
      <c r="AI769" s="28">
        <f t="shared" si="459"/>
        <v>-89.999999991151753</v>
      </c>
      <c r="AJ769" s="28">
        <f t="shared" si="460"/>
        <v>120.23321907505704</v>
      </c>
      <c r="AK769" s="28">
        <f t="shared" si="461"/>
        <v>89.999944222161744</v>
      </c>
      <c r="AL769" s="29">
        <f t="shared" si="462"/>
        <v>-89.775644174019362</v>
      </c>
      <c r="AM769" s="28">
        <f t="shared" si="463"/>
        <v>-89.998140738725212</v>
      </c>
      <c r="AN769" s="28">
        <f t="shared" si="464"/>
        <v>-73.657316858164378</v>
      </c>
      <c r="AO769" s="28">
        <f t="shared" si="465"/>
        <v>-89.998196507715221</v>
      </c>
      <c r="AP769">
        <f t="shared" si="446"/>
        <v>23.609121289162623</v>
      </c>
      <c r="AQ769">
        <f t="shared" si="447"/>
        <v>-26.020599913279625</v>
      </c>
      <c r="AR769" s="28">
        <f t="shared" si="466"/>
        <v>-37.608851802442778</v>
      </c>
      <c r="AS769" s="30">
        <f t="shared" si="467"/>
        <v>-180.01347744677309</v>
      </c>
      <c r="AT769" s="28">
        <f t="shared" si="468"/>
        <v>73.004404709862996</v>
      </c>
      <c r="AU769" s="28">
        <f t="shared" si="469"/>
        <v>89.987179575644774</v>
      </c>
      <c r="AV769" s="29">
        <f t="shared" si="470"/>
        <v>-46.98389155515595</v>
      </c>
      <c r="AW769" s="28">
        <f t="shared" si="471"/>
        <v>-89.743593220307744</v>
      </c>
      <c r="AX769" s="31">
        <f t="shared" si="472"/>
        <v>26.020513154707047</v>
      </c>
      <c r="AY769" s="28">
        <f t="shared" si="473"/>
        <v>0.24358635533702966</v>
      </c>
      <c r="AZ769" s="8">
        <f t="shared" si="474"/>
        <v>-11.588338647735732</v>
      </c>
      <c r="BA769" s="8">
        <f t="shared" si="475"/>
        <v>-179.76989109143608</v>
      </c>
      <c r="BB769" s="8">
        <f t="shared" si="476"/>
        <v>0.23010890856392052</v>
      </c>
      <c r="BD769" s="32">
        <f t="shared" si="477"/>
        <v>-12</v>
      </c>
      <c r="BE769" s="32">
        <f t="shared" si="478"/>
        <v>-180</v>
      </c>
      <c r="BF769" s="32">
        <f t="shared" si="479"/>
        <v>0</v>
      </c>
    </row>
    <row r="770" spans="22:58" x14ac:dyDescent="0.2">
      <c r="V770" s="27">
        <v>8.6600000000001192</v>
      </c>
      <c r="W770" s="32">
        <f t="shared" si="449"/>
        <v>4570881896.150012</v>
      </c>
      <c r="X770">
        <f t="shared" si="448"/>
        <v>-2.0749887507672389</v>
      </c>
      <c r="Y770" s="28">
        <f t="shared" si="450"/>
        <v>-141.11750108567497</v>
      </c>
      <c r="Z770" s="28">
        <f t="shared" si="451"/>
        <v>-89.999994962122798</v>
      </c>
      <c r="AA770" s="28">
        <f t="shared" si="452"/>
        <v>110.27735720856789</v>
      </c>
      <c r="AB770" s="28">
        <f t="shared" si="453"/>
        <v>-89.999824509031015</v>
      </c>
      <c r="AC770" s="28">
        <f t="shared" si="454"/>
        <v>71.575076293469337</v>
      </c>
      <c r="AD770" s="28">
        <f t="shared" si="455"/>
        <v>89.98488636871879</v>
      </c>
      <c r="AE770" s="28">
        <f t="shared" si="456"/>
        <v>38.659943665595023</v>
      </c>
      <c r="AF770" s="28">
        <f t="shared" si="457"/>
        <v>-90.014933102435023</v>
      </c>
      <c r="AG770" s="28">
        <f t="shared" si="445"/>
        <v>92.110410468749379</v>
      </c>
      <c r="AH770" s="28">
        <f t="shared" si="458"/>
        <v>-196.42530222795142</v>
      </c>
      <c r="AI770" s="28">
        <f t="shared" si="459"/>
        <v>-89.999999991353164</v>
      </c>
      <c r="AJ770" s="28">
        <f t="shared" si="460"/>
        <v>120.43321907505684</v>
      </c>
      <c r="AK770" s="28">
        <f t="shared" si="461"/>
        <v>89.999945491820355</v>
      </c>
      <c r="AL770" s="29">
        <f t="shared" si="462"/>
        <v>-89.975644173813535</v>
      </c>
      <c r="AM770" s="28">
        <f t="shared" si="463"/>
        <v>-89.99818306067877</v>
      </c>
      <c r="AN770" s="28">
        <f t="shared" si="464"/>
        <v>-73.857316857958736</v>
      </c>
      <c r="AO770" s="28">
        <f t="shared" si="465"/>
        <v>-89.998237560211578</v>
      </c>
      <c r="AP770">
        <f t="shared" si="446"/>
        <v>23.609121289162623</v>
      </c>
      <c r="AQ770">
        <f t="shared" si="447"/>
        <v>-26.020599913279625</v>
      </c>
      <c r="AR770" s="28">
        <f t="shared" si="466"/>
        <v>-37.608851816480716</v>
      </c>
      <c r="AS770" s="30">
        <f t="shared" si="467"/>
        <v>-180.01317066264659</v>
      </c>
      <c r="AT770" s="28">
        <f t="shared" si="468"/>
        <v>73.204404700076481</v>
      </c>
      <c r="AU770" s="28">
        <f t="shared" si="469"/>
        <v>89.987471404122218</v>
      </c>
      <c r="AV770" s="29">
        <f t="shared" si="470"/>
        <v>-47.183887640627873</v>
      </c>
      <c r="AW770" s="28">
        <f t="shared" si="471"/>
        <v>-89.749429675894987</v>
      </c>
      <c r="AX770" s="31">
        <f t="shared" si="472"/>
        <v>26.020517059448608</v>
      </c>
      <c r="AY770" s="28">
        <f t="shared" si="473"/>
        <v>0.23804172822723046</v>
      </c>
      <c r="AZ770" s="8">
        <f t="shared" si="474"/>
        <v>-11.588334757032108</v>
      </c>
      <c r="BA770" s="8">
        <f t="shared" si="475"/>
        <v>-179.77512893441934</v>
      </c>
      <c r="BB770" s="8">
        <f t="shared" si="476"/>
        <v>0.22487106558065761</v>
      </c>
      <c r="BD770" s="32">
        <f t="shared" si="477"/>
        <v>-12</v>
      </c>
      <c r="BE770" s="32">
        <f t="shared" si="478"/>
        <v>-180</v>
      </c>
      <c r="BF770" s="32">
        <f t="shared" si="479"/>
        <v>0</v>
      </c>
    </row>
    <row r="771" spans="22:58" x14ac:dyDescent="0.2">
      <c r="V771" s="27">
        <v>8.6700000000001207</v>
      </c>
      <c r="W771" s="32">
        <f t="shared" si="449"/>
        <v>4677351412.8732891</v>
      </c>
      <c r="X771">
        <f t="shared" si="448"/>
        <v>-2.0749887507672389</v>
      </c>
      <c r="Y771" s="28">
        <f t="shared" si="450"/>
        <v>-141.31750108567499</v>
      </c>
      <c r="Z771" s="28">
        <f t="shared" si="451"/>
        <v>-89.999995076798868</v>
      </c>
      <c r="AA771" s="28">
        <f t="shared" si="452"/>
        <v>110.47735720856609</v>
      </c>
      <c r="AB771" s="28">
        <f t="shared" si="453"/>
        <v>-89.999828503693166</v>
      </c>
      <c r="AC771" s="28">
        <f t="shared" si="454"/>
        <v>71.775076279868685</v>
      </c>
      <c r="AD771" s="28">
        <f t="shared" si="455"/>
        <v>89.985230396952772</v>
      </c>
      <c r="AE771" s="28">
        <f t="shared" si="456"/>
        <v>38.859943651992552</v>
      </c>
      <c r="AF771" s="28">
        <f t="shared" si="457"/>
        <v>-90.014593183539262</v>
      </c>
      <c r="AG771" s="28">
        <f t="shared" si="445"/>
        <v>92.110410468749379</v>
      </c>
      <c r="AH771" s="28">
        <f t="shared" si="458"/>
        <v>-196.62530222795144</v>
      </c>
      <c r="AI771" s="28">
        <f t="shared" si="459"/>
        <v>-89.999999991549984</v>
      </c>
      <c r="AJ771" s="28">
        <f t="shared" si="460"/>
        <v>120.63321907505669</v>
      </c>
      <c r="AK771" s="28">
        <f t="shared" si="461"/>
        <v>89.999946732577996</v>
      </c>
      <c r="AL771" s="29">
        <f t="shared" si="462"/>
        <v>-90.175644173616988</v>
      </c>
      <c r="AM771" s="28">
        <f t="shared" si="463"/>
        <v>-89.998224419267046</v>
      </c>
      <c r="AN771" s="28">
        <f t="shared" si="464"/>
        <v>-74.057316857762359</v>
      </c>
      <c r="AO771" s="28">
        <f t="shared" si="465"/>
        <v>-89.998277678239035</v>
      </c>
      <c r="AP771">
        <f t="shared" si="446"/>
        <v>23.609121289162623</v>
      </c>
      <c r="AQ771">
        <f t="shared" si="447"/>
        <v>-26.020599913279625</v>
      </c>
      <c r="AR771" s="28">
        <f t="shared" si="466"/>
        <v>-37.60885182988681</v>
      </c>
      <c r="AS771" s="30">
        <f t="shared" si="467"/>
        <v>-180.01287086177831</v>
      </c>
      <c r="AT771" s="28">
        <f t="shared" si="468"/>
        <v>73.404404690730459</v>
      </c>
      <c r="AU771" s="28">
        <f t="shared" si="469"/>
        <v>89.987756589773142</v>
      </c>
      <c r="AV771" s="29">
        <f t="shared" si="470"/>
        <v>-47.383883902279322</v>
      </c>
      <c r="AW771" s="28">
        <f t="shared" si="471"/>
        <v>-89.755133282558134</v>
      </c>
      <c r="AX771" s="31">
        <f t="shared" si="472"/>
        <v>26.020520788451137</v>
      </c>
      <c r="AY771" s="28">
        <f t="shared" si="473"/>
        <v>0.23262330721500746</v>
      </c>
      <c r="AZ771" s="8">
        <f t="shared" si="474"/>
        <v>-11.588331041435673</v>
      </c>
      <c r="BA771" s="8">
        <f t="shared" si="475"/>
        <v>-179.78024755456329</v>
      </c>
      <c r="BB771" s="8">
        <f t="shared" si="476"/>
        <v>0.21975244543671124</v>
      </c>
      <c r="BD771" s="32">
        <f t="shared" si="477"/>
        <v>-12</v>
      </c>
      <c r="BE771" s="32">
        <f t="shared" si="478"/>
        <v>-180</v>
      </c>
      <c r="BF771" s="32">
        <f t="shared" si="479"/>
        <v>0</v>
      </c>
    </row>
    <row r="772" spans="22:58" x14ac:dyDescent="0.2">
      <c r="V772" s="27">
        <v>8.6800000000001294</v>
      </c>
      <c r="W772" s="32">
        <f t="shared" si="449"/>
        <v>4786300923.2278233</v>
      </c>
      <c r="X772">
        <f t="shared" si="448"/>
        <v>-2.0749887507672389</v>
      </c>
      <c r="Y772" s="28">
        <f t="shared" si="450"/>
        <v>-141.51750108567518</v>
      </c>
      <c r="Z772" s="28">
        <f t="shared" si="451"/>
        <v>-89.999995188864617</v>
      </c>
      <c r="AA772" s="28">
        <f t="shared" si="452"/>
        <v>110.67735720856453</v>
      </c>
      <c r="AB772" s="28">
        <f t="shared" si="453"/>
        <v>-89.9998324074257</v>
      </c>
      <c r="AC772" s="28">
        <f t="shared" si="454"/>
        <v>71.975076266880308</v>
      </c>
      <c r="AD772" s="28">
        <f t="shared" si="455"/>
        <v>89.985566594149134</v>
      </c>
      <c r="AE772" s="28">
        <f t="shared" si="456"/>
        <v>39.059943639002427</v>
      </c>
      <c r="AF772" s="28">
        <f t="shared" si="457"/>
        <v>-90.014261002141183</v>
      </c>
      <c r="AG772" s="28">
        <f t="shared" ref="AG772:AG822" si="480">DC_gain_comp</f>
        <v>92.110410468749379</v>
      </c>
      <c r="AH772" s="28">
        <f t="shared" si="458"/>
        <v>-196.82530222795162</v>
      </c>
      <c r="AI772" s="28">
        <f t="shared" si="459"/>
        <v>-89.999999991742342</v>
      </c>
      <c r="AJ772" s="28">
        <f t="shared" si="460"/>
        <v>120.8332190750567</v>
      </c>
      <c r="AK772" s="28">
        <f t="shared" si="461"/>
        <v>89.999947945092558</v>
      </c>
      <c r="AL772" s="29">
        <f t="shared" si="462"/>
        <v>-90.375644173429464</v>
      </c>
      <c r="AM772" s="28">
        <f t="shared" si="463"/>
        <v>-89.998264836418912</v>
      </c>
      <c r="AN772" s="28">
        <f t="shared" si="464"/>
        <v>-74.257316857575006</v>
      </c>
      <c r="AO772" s="28">
        <f t="shared" si="465"/>
        <v>-89.998316883068696</v>
      </c>
      <c r="AP772">
        <f t="shared" ref="AP772:AP822" si="481">-20*LOG(GmPS*Rsns)</f>
        <v>23.609121289162623</v>
      </c>
      <c r="AQ772">
        <f t="shared" ref="AQ772:AQ822" si="482">20*LOG(Vref/Vout)</f>
        <v>-26.020599913279625</v>
      </c>
      <c r="AR772" s="28">
        <f t="shared" si="466"/>
        <v>-37.608851842689582</v>
      </c>
      <c r="AS772" s="30">
        <f t="shared" si="467"/>
        <v>-180.01257788520988</v>
      </c>
      <c r="AT772" s="28">
        <f t="shared" si="468"/>
        <v>73.604404681805235</v>
      </c>
      <c r="AU772" s="28">
        <f t="shared" si="469"/>
        <v>89.988035283806681</v>
      </c>
      <c r="AV772" s="29">
        <f t="shared" si="470"/>
        <v>-47.58388033218133</v>
      </c>
      <c r="AW772" s="28">
        <f t="shared" si="471"/>
        <v>-89.760707063972504</v>
      </c>
      <c r="AX772" s="31">
        <f t="shared" si="472"/>
        <v>26.020524349623905</v>
      </c>
      <c r="AY772" s="28">
        <f t="shared" si="473"/>
        <v>0.2273282198341775</v>
      </c>
      <c r="AZ772" s="8">
        <f t="shared" si="474"/>
        <v>-11.588327493065677</v>
      </c>
      <c r="BA772" s="8">
        <f t="shared" si="475"/>
        <v>-179.78524966537572</v>
      </c>
      <c r="BB772" s="8">
        <f t="shared" si="476"/>
        <v>0.21475033462428428</v>
      </c>
      <c r="BD772" s="32">
        <f t="shared" si="477"/>
        <v>-12</v>
      </c>
      <c r="BE772" s="32">
        <f t="shared" si="478"/>
        <v>-180</v>
      </c>
      <c r="BF772" s="32">
        <f t="shared" si="479"/>
        <v>0</v>
      </c>
    </row>
    <row r="773" spans="22:58" x14ac:dyDescent="0.2">
      <c r="V773" s="27">
        <v>8.6900000000001292</v>
      </c>
      <c r="W773" s="32">
        <f t="shared" si="449"/>
        <v>4897788193.6859341</v>
      </c>
      <c r="X773">
        <f t="shared" ref="X773:X822" si="483">DC_gain_power</f>
        <v>-2.0749887507672389</v>
      </c>
      <c r="Y773" s="28">
        <f t="shared" si="450"/>
        <v>-141.7175010856752</v>
      </c>
      <c r="Z773" s="28">
        <f t="shared" si="451"/>
        <v>-89.999995298379432</v>
      </c>
      <c r="AA773" s="28">
        <f t="shared" si="452"/>
        <v>110.87735720856286</v>
      </c>
      <c r="AB773" s="28">
        <f t="shared" si="453"/>
        <v>-89.999836222298441</v>
      </c>
      <c r="AC773" s="28">
        <f t="shared" si="454"/>
        <v>72.175076254476352</v>
      </c>
      <c r="AD773" s="28">
        <f t="shared" si="455"/>
        <v>89.985895138563933</v>
      </c>
      <c r="AE773" s="28">
        <f t="shared" si="456"/>
        <v>39.25994362659678</v>
      </c>
      <c r="AF773" s="28">
        <f t="shared" si="457"/>
        <v>-90.01393638211394</v>
      </c>
      <c r="AG773" s="28">
        <f t="shared" si="480"/>
        <v>92.110410468749379</v>
      </c>
      <c r="AH773" s="28">
        <f t="shared" si="458"/>
        <v>-197.02530222795161</v>
      </c>
      <c r="AI773" s="28">
        <f t="shared" si="459"/>
        <v>-89.999999991930295</v>
      </c>
      <c r="AJ773" s="28">
        <f t="shared" si="460"/>
        <v>121.03321907505654</v>
      </c>
      <c r="AK773" s="28">
        <f t="shared" si="461"/>
        <v>89.999949130006911</v>
      </c>
      <c r="AL773" s="29">
        <f t="shared" si="462"/>
        <v>-90.575644173250183</v>
      </c>
      <c r="AM773" s="28">
        <f t="shared" si="463"/>
        <v>-89.998304333564093</v>
      </c>
      <c r="AN773" s="28">
        <f t="shared" si="464"/>
        <v>-74.457316857395881</v>
      </c>
      <c r="AO773" s="28">
        <f t="shared" si="465"/>
        <v>-89.998355195487477</v>
      </c>
      <c r="AP773">
        <f t="shared" si="481"/>
        <v>23.609121289162623</v>
      </c>
      <c r="AQ773">
        <f t="shared" si="482"/>
        <v>-26.020599913279625</v>
      </c>
      <c r="AR773" s="28">
        <f t="shared" si="466"/>
        <v>-37.608851854916104</v>
      </c>
      <c r="AS773" s="30">
        <f t="shared" si="467"/>
        <v>-180.01229157760142</v>
      </c>
      <c r="AT773" s="28">
        <f t="shared" si="468"/>
        <v>73.804404673281539</v>
      </c>
      <c r="AU773" s="28">
        <f t="shared" si="469"/>
        <v>89.988307633990075</v>
      </c>
      <c r="AV773" s="29">
        <f t="shared" si="470"/>
        <v>-47.783876922761294</v>
      </c>
      <c r="AW773" s="28">
        <f t="shared" si="471"/>
        <v>-89.76615397500855</v>
      </c>
      <c r="AX773" s="31">
        <f t="shared" si="472"/>
        <v>26.020527750520245</v>
      </c>
      <c r="AY773" s="28">
        <f t="shared" si="473"/>
        <v>0.22215365898152584</v>
      </c>
      <c r="AZ773" s="8">
        <f t="shared" si="474"/>
        <v>-11.588324104395859</v>
      </c>
      <c r="BA773" s="8">
        <f t="shared" si="475"/>
        <v>-179.79013791861991</v>
      </c>
      <c r="BB773" s="8">
        <f t="shared" si="476"/>
        <v>0.20986208138009488</v>
      </c>
      <c r="BD773" s="32">
        <f t="shared" si="477"/>
        <v>-12</v>
      </c>
      <c r="BE773" s="32">
        <f t="shared" si="478"/>
        <v>-180</v>
      </c>
      <c r="BF773" s="32">
        <f t="shared" si="479"/>
        <v>0</v>
      </c>
    </row>
    <row r="774" spans="22:58" x14ac:dyDescent="0.2">
      <c r="V774" s="27">
        <v>8.7000000000001307</v>
      </c>
      <c r="W774" s="32">
        <f t="shared" si="449"/>
        <v>5011872336.2742472</v>
      </c>
      <c r="X774">
        <f t="shared" si="483"/>
        <v>-2.0749887507672389</v>
      </c>
      <c r="Y774" s="28">
        <f t="shared" si="450"/>
        <v>-141.91750108567521</v>
      </c>
      <c r="Z774" s="28">
        <f t="shared" si="451"/>
        <v>-89.999995405401378</v>
      </c>
      <c r="AA774" s="28">
        <f t="shared" si="452"/>
        <v>111.07735720856128</v>
      </c>
      <c r="AB774" s="28">
        <f t="shared" si="453"/>
        <v>-89.999839950334078</v>
      </c>
      <c r="AC774" s="28">
        <f t="shared" si="454"/>
        <v>72.375076242630669</v>
      </c>
      <c r="AD774" s="28">
        <f t="shared" si="455"/>
        <v>89.986216204395731</v>
      </c>
      <c r="AE774" s="28">
        <f t="shared" si="456"/>
        <v>39.459943614749506</v>
      </c>
      <c r="AF774" s="28">
        <f t="shared" si="457"/>
        <v>-90.013619151339725</v>
      </c>
      <c r="AG774" s="28">
        <f t="shared" si="480"/>
        <v>92.110410468749379</v>
      </c>
      <c r="AH774" s="28">
        <f t="shared" si="458"/>
        <v>-197.22530222795166</v>
      </c>
      <c r="AI774" s="28">
        <f t="shared" si="459"/>
        <v>-89.999999992113999</v>
      </c>
      <c r="AJ774" s="28">
        <f t="shared" si="460"/>
        <v>121.23321907505643</v>
      </c>
      <c r="AK774" s="28">
        <f t="shared" si="461"/>
        <v>89.999950287949318</v>
      </c>
      <c r="AL774" s="29">
        <f t="shared" si="462"/>
        <v>-90.77564417307903</v>
      </c>
      <c r="AM774" s="28">
        <f t="shared" si="463"/>
        <v>-89.998342931644487</v>
      </c>
      <c r="AN774" s="28">
        <f t="shared" si="464"/>
        <v>-74.657316857224885</v>
      </c>
      <c r="AO774" s="28">
        <f t="shared" si="465"/>
        <v>-89.998392635809168</v>
      </c>
      <c r="AP774">
        <f t="shared" si="481"/>
        <v>23.609121289162623</v>
      </c>
      <c r="AQ774">
        <f t="shared" si="482"/>
        <v>-26.020599913279625</v>
      </c>
      <c r="AR774" s="28">
        <f t="shared" si="466"/>
        <v>-37.608851866592381</v>
      </c>
      <c r="AS774" s="30">
        <f t="shared" si="467"/>
        <v>-180.01201178714888</v>
      </c>
      <c r="AT774" s="28">
        <f t="shared" si="468"/>
        <v>74.004404665141507</v>
      </c>
      <c r="AU774" s="28">
        <f t="shared" si="469"/>
        <v>89.98857378472691</v>
      </c>
      <c r="AV774" s="29">
        <f t="shared" si="470"/>
        <v>-47.983873666787972</v>
      </c>
      <c r="AW774" s="28">
        <f t="shared" si="471"/>
        <v>-89.771476903296573</v>
      </c>
      <c r="AX774" s="31">
        <f t="shared" si="472"/>
        <v>26.020530998353536</v>
      </c>
      <c r="AY774" s="28">
        <f t="shared" si="473"/>
        <v>0.21709688143033645</v>
      </c>
      <c r="AZ774" s="8">
        <f t="shared" si="474"/>
        <v>-11.588320868238846</v>
      </c>
      <c r="BA774" s="8">
        <f t="shared" si="475"/>
        <v>-179.79491490571854</v>
      </c>
      <c r="BB774" s="8">
        <f t="shared" si="476"/>
        <v>0.20508509428145771</v>
      </c>
      <c r="BD774" s="32">
        <f t="shared" si="477"/>
        <v>-12</v>
      </c>
      <c r="BE774" s="32">
        <f t="shared" si="478"/>
        <v>-180</v>
      </c>
      <c r="BF774" s="32">
        <f t="shared" si="479"/>
        <v>0</v>
      </c>
    </row>
    <row r="775" spans="22:58" x14ac:dyDescent="0.2">
      <c r="V775" s="27">
        <v>8.7100000000001305</v>
      </c>
      <c r="W775" s="32">
        <f t="shared" si="449"/>
        <v>5128613839.9152079</v>
      </c>
      <c r="X775">
        <f t="shared" si="483"/>
        <v>-2.0749887507672389</v>
      </c>
      <c r="Y775" s="28">
        <f t="shared" si="450"/>
        <v>-142.1175010856752</v>
      </c>
      <c r="Z775" s="28">
        <f t="shared" si="451"/>
        <v>-89.999995509987215</v>
      </c>
      <c r="AA775" s="28">
        <f t="shared" si="452"/>
        <v>111.27735720855975</v>
      </c>
      <c r="AB775" s="28">
        <f t="shared" si="453"/>
        <v>-89.999843593509254</v>
      </c>
      <c r="AC775" s="28">
        <f t="shared" si="454"/>
        <v>72.575076231318121</v>
      </c>
      <c r="AD775" s="28">
        <f t="shared" si="455"/>
        <v>89.98652996187775</v>
      </c>
      <c r="AE775" s="28">
        <f t="shared" si="456"/>
        <v>39.659943603435437</v>
      </c>
      <c r="AF775" s="28">
        <f t="shared" si="457"/>
        <v>-90.01330914161872</v>
      </c>
      <c r="AG775" s="28">
        <f t="shared" si="480"/>
        <v>92.110410468749379</v>
      </c>
      <c r="AH775" s="28">
        <f t="shared" si="458"/>
        <v>-197.42530222795165</v>
      </c>
      <c r="AI775" s="28">
        <f t="shared" si="459"/>
        <v>-89.999999992293496</v>
      </c>
      <c r="AJ775" s="28">
        <f t="shared" si="460"/>
        <v>121.43321907505629</v>
      </c>
      <c r="AK775" s="28">
        <f t="shared" si="461"/>
        <v>89.999951419533744</v>
      </c>
      <c r="AL775" s="29">
        <f t="shared" si="462"/>
        <v>-90.975644172915523</v>
      </c>
      <c r="AM775" s="28">
        <f t="shared" si="463"/>
        <v>-89.998380651125302</v>
      </c>
      <c r="AN775" s="28">
        <f t="shared" si="464"/>
        <v>-74.857316857061505</v>
      </c>
      <c r="AO775" s="28">
        <f t="shared" si="465"/>
        <v>-89.998429223885054</v>
      </c>
      <c r="AP775">
        <f t="shared" si="481"/>
        <v>23.609121289162623</v>
      </c>
      <c r="AQ775">
        <f t="shared" si="482"/>
        <v>-26.020599913279625</v>
      </c>
      <c r="AR775" s="28">
        <f t="shared" si="466"/>
        <v>-37.608851877743071</v>
      </c>
      <c r="AS775" s="30">
        <f t="shared" si="467"/>
        <v>-180.01173836550379</v>
      </c>
      <c r="AT775" s="28">
        <f t="shared" si="468"/>
        <v>74.204404657367803</v>
      </c>
      <c r="AU775" s="28">
        <f t="shared" si="469"/>
        <v>89.988833877133828</v>
      </c>
      <c r="AV775" s="29">
        <f t="shared" si="470"/>
        <v>-48.183870557355284</v>
      </c>
      <c r="AW775" s="28">
        <f t="shared" si="471"/>
        <v>-89.776678670755842</v>
      </c>
      <c r="AX775" s="31">
        <f t="shared" si="472"/>
        <v>26.020534100012519</v>
      </c>
      <c r="AY775" s="28">
        <f t="shared" si="473"/>
        <v>0.21215520637798591</v>
      </c>
      <c r="AZ775" s="8">
        <f t="shared" si="474"/>
        <v>-11.588317777730552</v>
      </c>
      <c r="BA775" s="8">
        <f t="shared" si="475"/>
        <v>-179.7995831591258</v>
      </c>
      <c r="BB775" s="8">
        <f t="shared" si="476"/>
        <v>0.20041684087419753</v>
      </c>
      <c r="BD775" s="32">
        <f t="shared" si="477"/>
        <v>-12</v>
      </c>
      <c r="BE775" s="32">
        <f t="shared" si="478"/>
        <v>-180</v>
      </c>
      <c r="BF775" s="32">
        <f t="shared" si="479"/>
        <v>0</v>
      </c>
    </row>
    <row r="776" spans="22:58" x14ac:dyDescent="0.2">
      <c r="V776" s="27">
        <v>8.7200000000001303</v>
      </c>
      <c r="W776" s="32">
        <f t="shared" si="449"/>
        <v>5248074602.4993029</v>
      </c>
      <c r="X776">
        <f t="shared" si="483"/>
        <v>-2.0749887507672389</v>
      </c>
      <c r="Y776" s="28">
        <f t="shared" si="450"/>
        <v>-142.31750108567519</v>
      </c>
      <c r="Z776" s="28">
        <f t="shared" si="451"/>
        <v>-89.999995612192379</v>
      </c>
      <c r="AA776" s="28">
        <f t="shared" si="452"/>
        <v>111.47735720855827</v>
      </c>
      <c r="AB776" s="28">
        <f t="shared" si="453"/>
        <v>-89.999847153755638</v>
      </c>
      <c r="AC776" s="28">
        <f t="shared" si="454"/>
        <v>72.775076220514677</v>
      </c>
      <c r="AD776" s="28">
        <f t="shared" si="455"/>
        <v>89.986836577368337</v>
      </c>
      <c r="AE776" s="28">
        <f t="shared" si="456"/>
        <v>39.859943592630529</v>
      </c>
      <c r="AF776" s="28">
        <f t="shared" si="457"/>
        <v>-90.013006188579681</v>
      </c>
      <c r="AG776" s="28">
        <f t="shared" si="480"/>
        <v>92.110410468749379</v>
      </c>
      <c r="AH776" s="28">
        <f t="shared" si="458"/>
        <v>-197.62530222795161</v>
      </c>
      <c r="AI776" s="28">
        <f t="shared" si="459"/>
        <v>-89.999999992468915</v>
      </c>
      <c r="AJ776" s="28">
        <f t="shared" si="460"/>
        <v>121.6332190750561</v>
      </c>
      <c r="AK776" s="28">
        <f t="shared" si="461"/>
        <v>89.999952525360172</v>
      </c>
      <c r="AL776" s="29">
        <f t="shared" si="462"/>
        <v>-91.175644172759363</v>
      </c>
      <c r="AM776" s="28">
        <f t="shared" si="463"/>
        <v>-89.998417512005915</v>
      </c>
      <c r="AN776" s="28">
        <f t="shared" si="464"/>
        <v>-75.057316856905487</v>
      </c>
      <c r="AO776" s="28">
        <f t="shared" si="465"/>
        <v>-89.998464979114658</v>
      </c>
      <c r="AP776">
        <f t="shared" si="481"/>
        <v>23.609121289162623</v>
      </c>
      <c r="AQ776">
        <f t="shared" si="482"/>
        <v>-26.020599913279625</v>
      </c>
      <c r="AR776" s="28">
        <f t="shared" si="466"/>
        <v>-37.60885188839196</v>
      </c>
      <c r="AS776" s="30">
        <f t="shared" si="467"/>
        <v>-180.01147116769434</v>
      </c>
      <c r="AT776" s="28">
        <f t="shared" si="468"/>
        <v>74.404404649943942</v>
      </c>
      <c r="AU776" s="28">
        <f t="shared" si="469"/>
        <v>89.989088049115196</v>
      </c>
      <c r="AV776" s="29">
        <f t="shared" si="470"/>
        <v>-48.383867587868004</v>
      </c>
      <c r="AW776" s="28">
        <f t="shared" si="471"/>
        <v>-89.781762035089145</v>
      </c>
      <c r="AX776" s="31">
        <f t="shared" si="472"/>
        <v>26.020537062075938</v>
      </c>
      <c r="AY776" s="28">
        <f t="shared" si="473"/>
        <v>0.20732601402605155</v>
      </c>
      <c r="AZ776" s="8">
        <f t="shared" si="474"/>
        <v>-11.588314826316022</v>
      </c>
      <c r="BA776" s="8">
        <f t="shared" si="475"/>
        <v>-179.80414515366829</v>
      </c>
      <c r="BB776" s="8">
        <f t="shared" si="476"/>
        <v>0.19585484633171291</v>
      </c>
      <c r="BD776" s="32">
        <f t="shared" si="477"/>
        <v>-12</v>
      </c>
      <c r="BE776" s="32">
        <f t="shared" si="478"/>
        <v>-180</v>
      </c>
      <c r="BF776" s="32">
        <f t="shared" si="479"/>
        <v>0</v>
      </c>
    </row>
    <row r="777" spans="22:58" x14ac:dyDescent="0.2">
      <c r="V777" s="27">
        <v>8.7300000000001301</v>
      </c>
      <c r="W777" s="32">
        <f t="shared" si="449"/>
        <v>5370317963.7041397</v>
      </c>
      <c r="X777">
        <f t="shared" si="483"/>
        <v>-2.0749887507672389</v>
      </c>
      <c r="Y777" s="28">
        <f t="shared" si="450"/>
        <v>-142.51750108567518</v>
      </c>
      <c r="Z777" s="28">
        <f t="shared" si="451"/>
        <v>-89.999995712071069</v>
      </c>
      <c r="AA777" s="28">
        <f t="shared" si="452"/>
        <v>111.67735720855688</v>
      </c>
      <c r="AB777" s="28">
        <f t="shared" si="453"/>
        <v>-89.999850632960928</v>
      </c>
      <c r="AC777" s="28">
        <f t="shared" si="454"/>
        <v>72.9750762101975</v>
      </c>
      <c r="AD777" s="28">
        <f t="shared" si="455"/>
        <v>89.987136213438987</v>
      </c>
      <c r="AE777" s="28">
        <f t="shared" si="456"/>
        <v>40.059943582311973</v>
      </c>
      <c r="AF777" s="28">
        <f t="shared" si="457"/>
        <v>-90.012710131592996</v>
      </c>
      <c r="AG777" s="28">
        <f t="shared" si="480"/>
        <v>92.110410468749379</v>
      </c>
      <c r="AH777" s="28">
        <f t="shared" si="458"/>
        <v>-197.8253022279516</v>
      </c>
      <c r="AI777" s="28">
        <f t="shared" si="459"/>
        <v>-89.999999992640355</v>
      </c>
      <c r="AJ777" s="28">
        <f t="shared" si="460"/>
        <v>121.83321907505598</v>
      </c>
      <c r="AK777" s="28">
        <f t="shared" si="461"/>
        <v>89.999953606014898</v>
      </c>
      <c r="AL777" s="29">
        <f t="shared" si="462"/>
        <v>-91.375644172610251</v>
      </c>
      <c r="AM777" s="28">
        <f t="shared" si="463"/>
        <v>-89.998453533830443</v>
      </c>
      <c r="AN777" s="28">
        <f t="shared" si="464"/>
        <v>-75.257316856756489</v>
      </c>
      <c r="AO777" s="28">
        <f t="shared" si="465"/>
        <v>-89.998499920455899</v>
      </c>
      <c r="AP777">
        <f t="shared" si="481"/>
        <v>23.609121289162623</v>
      </c>
      <c r="AQ777">
        <f t="shared" si="482"/>
        <v>-26.020599913279625</v>
      </c>
      <c r="AR777" s="28">
        <f t="shared" si="466"/>
        <v>-37.608851898561518</v>
      </c>
      <c r="AS777" s="30">
        <f t="shared" si="467"/>
        <v>-180.01121005204891</v>
      </c>
      <c r="AT777" s="28">
        <f t="shared" si="468"/>
        <v>74.604404642854234</v>
      </c>
      <c r="AU777" s="28">
        <f t="shared" si="469"/>
        <v>89.989336435436329</v>
      </c>
      <c r="AV777" s="29">
        <f t="shared" si="470"/>
        <v>-48.583864752027807</v>
      </c>
      <c r="AW777" s="28">
        <f t="shared" si="471"/>
        <v>-89.786729691243224</v>
      </c>
      <c r="AX777" s="31">
        <f t="shared" si="472"/>
        <v>26.020539890826427</v>
      </c>
      <c r="AY777" s="28">
        <f t="shared" si="473"/>
        <v>0.20260674419310476</v>
      </c>
      <c r="AZ777" s="8">
        <f t="shared" si="474"/>
        <v>-11.588312007735091</v>
      </c>
      <c r="BA777" s="8">
        <f t="shared" si="475"/>
        <v>-179.8086033078558</v>
      </c>
      <c r="BB777" s="8">
        <f t="shared" si="476"/>
        <v>0.19139669214419541</v>
      </c>
      <c r="BD777" s="32">
        <f t="shared" si="477"/>
        <v>-12</v>
      </c>
      <c r="BE777" s="32">
        <f t="shared" si="478"/>
        <v>-180</v>
      </c>
      <c r="BF777" s="32">
        <f t="shared" si="479"/>
        <v>0</v>
      </c>
    </row>
    <row r="778" spans="22:58" x14ac:dyDescent="0.2">
      <c r="V778" s="27">
        <v>8.7400000000001299</v>
      </c>
      <c r="W778" s="32">
        <f t="shared" si="449"/>
        <v>5495408738.5778952</v>
      </c>
      <c r="X778">
        <f t="shared" si="483"/>
        <v>-2.0749887507672389</v>
      </c>
      <c r="Y778" s="28">
        <f t="shared" si="450"/>
        <v>-142.7175010856752</v>
      </c>
      <c r="Z778" s="28">
        <f t="shared" si="451"/>
        <v>-89.99999580967625</v>
      </c>
      <c r="AA778" s="28">
        <f t="shared" si="452"/>
        <v>111.87735720855555</v>
      </c>
      <c r="AB778" s="28">
        <f t="shared" si="453"/>
        <v>-89.999854032969836</v>
      </c>
      <c r="AC778" s="28">
        <f t="shared" si="454"/>
        <v>73.175076200344677</v>
      </c>
      <c r="AD778" s="28">
        <f t="shared" si="455"/>
        <v>89.987429028960634</v>
      </c>
      <c r="AE778" s="28">
        <f t="shared" si="456"/>
        <v>40.2599435724578</v>
      </c>
      <c r="AF778" s="28">
        <f t="shared" si="457"/>
        <v>-90.012420813685452</v>
      </c>
      <c r="AG778" s="28">
        <f t="shared" si="480"/>
        <v>92.110410468749379</v>
      </c>
      <c r="AH778" s="28">
        <f t="shared" si="458"/>
        <v>-198.02530222795158</v>
      </c>
      <c r="AI778" s="28">
        <f t="shared" si="459"/>
        <v>-89.999999992807872</v>
      </c>
      <c r="AJ778" s="28">
        <f t="shared" si="460"/>
        <v>122.03321907505584</v>
      </c>
      <c r="AK778" s="28">
        <f t="shared" si="461"/>
        <v>89.999954662070934</v>
      </c>
      <c r="AL778" s="29">
        <f t="shared" si="462"/>
        <v>-91.575644172467861</v>
      </c>
      <c r="AM778" s="28">
        <f t="shared" si="463"/>
        <v>-89.998488735698146</v>
      </c>
      <c r="AN778" s="28">
        <f t="shared" si="464"/>
        <v>-75.457316856614227</v>
      </c>
      <c r="AO778" s="28">
        <f t="shared" si="465"/>
        <v>-89.998534066435084</v>
      </c>
      <c r="AP778">
        <f t="shared" si="481"/>
        <v>23.609121289162623</v>
      </c>
      <c r="AQ778">
        <f t="shared" si="482"/>
        <v>-26.020599913279625</v>
      </c>
      <c r="AR778" s="28">
        <f t="shared" si="466"/>
        <v>-37.608851908273429</v>
      </c>
      <c r="AS778" s="30">
        <f t="shared" si="467"/>
        <v>-180.01095488012055</v>
      </c>
      <c r="AT778" s="28">
        <f t="shared" si="468"/>
        <v>74.804404636083632</v>
      </c>
      <c r="AU778" s="28">
        <f t="shared" si="469"/>
        <v>89.989579167794901</v>
      </c>
      <c r="AV778" s="29">
        <f t="shared" si="470"/>
        <v>-48.78386204381971</v>
      </c>
      <c r="AW778" s="28">
        <f t="shared" si="471"/>
        <v>-89.791584272836232</v>
      </c>
      <c r="AX778" s="31">
        <f t="shared" si="472"/>
        <v>26.020542592263922</v>
      </c>
      <c r="AY778" s="28">
        <f t="shared" si="473"/>
        <v>0.19799489495866851</v>
      </c>
      <c r="AZ778" s="8">
        <f t="shared" si="474"/>
        <v>-11.588309316009507</v>
      </c>
      <c r="BA778" s="8">
        <f t="shared" si="475"/>
        <v>-179.81295998516188</v>
      </c>
      <c r="BB778" s="8">
        <f t="shared" si="476"/>
        <v>0.18704001483811794</v>
      </c>
      <c r="BD778" s="32">
        <f t="shared" si="477"/>
        <v>-12</v>
      </c>
      <c r="BE778" s="32">
        <f t="shared" si="478"/>
        <v>-180</v>
      </c>
      <c r="BF778" s="32">
        <f t="shared" si="479"/>
        <v>0</v>
      </c>
    </row>
    <row r="779" spans="22:58" x14ac:dyDescent="0.2">
      <c r="V779" s="27">
        <v>8.7500000000001297</v>
      </c>
      <c r="W779" s="32">
        <f t="shared" si="449"/>
        <v>5623413251.9051781</v>
      </c>
      <c r="X779">
        <f t="shared" si="483"/>
        <v>-2.0749887507672389</v>
      </c>
      <c r="Y779" s="28">
        <f t="shared" si="450"/>
        <v>-142.91750108567518</v>
      </c>
      <c r="Z779" s="28">
        <f t="shared" si="451"/>
        <v>-89.999995905059677</v>
      </c>
      <c r="AA779" s="28">
        <f t="shared" si="452"/>
        <v>112.07735720855428</v>
      </c>
      <c r="AB779" s="28">
        <f t="shared" si="453"/>
        <v>-89.999857355585092</v>
      </c>
      <c r="AC779" s="28">
        <f t="shared" si="454"/>
        <v>73.375076190935303</v>
      </c>
      <c r="AD779" s="28">
        <f t="shared" si="455"/>
        <v>89.987715179187887</v>
      </c>
      <c r="AE779" s="28">
        <f t="shared" si="456"/>
        <v>40.459943563047162</v>
      </c>
      <c r="AF779" s="28">
        <f t="shared" si="457"/>
        <v>-90.012138081456897</v>
      </c>
      <c r="AG779" s="28">
        <f t="shared" si="480"/>
        <v>92.110410468749379</v>
      </c>
      <c r="AH779" s="28">
        <f t="shared" si="458"/>
        <v>-198.22530222795163</v>
      </c>
      <c r="AI779" s="28">
        <f t="shared" si="459"/>
        <v>-89.999999992971581</v>
      </c>
      <c r="AJ779" s="28">
        <f t="shared" si="460"/>
        <v>122.23321907505571</v>
      </c>
      <c r="AK779" s="28">
        <f t="shared" si="461"/>
        <v>89.9999556940882</v>
      </c>
      <c r="AL779" s="29">
        <f t="shared" si="462"/>
        <v>-91.775644172331852</v>
      </c>
      <c r="AM779" s="28">
        <f t="shared" si="463"/>
        <v>-89.998523136273505</v>
      </c>
      <c r="AN779" s="28">
        <f t="shared" si="464"/>
        <v>-75.657316856478388</v>
      </c>
      <c r="AO779" s="28">
        <f t="shared" si="465"/>
        <v>-89.998567435156886</v>
      </c>
      <c r="AP779">
        <f t="shared" si="481"/>
        <v>23.609121289162623</v>
      </c>
      <c r="AQ779">
        <f t="shared" si="482"/>
        <v>-26.020599913279625</v>
      </c>
      <c r="AR779" s="28">
        <f t="shared" si="466"/>
        <v>-37.608851917548229</v>
      </c>
      <c r="AS779" s="30">
        <f t="shared" si="467"/>
        <v>-180.01070551661377</v>
      </c>
      <c r="AT779" s="28">
        <f t="shared" si="468"/>
        <v>75.004404629617738</v>
      </c>
      <c r="AU779" s="28">
        <f t="shared" si="469"/>
        <v>89.989816374890779</v>
      </c>
      <c r="AV779" s="29">
        <f t="shared" si="470"/>
        <v>-48.983859457499477</v>
      </c>
      <c r="AW779" s="28">
        <f t="shared" si="471"/>
        <v>-89.796328353552596</v>
      </c>
      <c r="AX779" s="31">
        <f t="shared" si="472"/>
        <v>26.020545172118261</v>
      </c>
      <c r="AY779" s="28">
        <f t="shared" si="473"/>
        <v>0.1934880213381831</v>
      </c>
      <c r="AZ779" s="8">
        <f t="shared" si="474"/>
        <v>-11.588306745429968</v>
      </c>
      <c r="BA779" s="8">
        <f t="shared" si="475"/>
        <v>-179.8172174952756</v>
      </c>
      <c r="BB779" s="8">
        <f t="shared" si="476"/>
        <v>0.1827825047244005</v>
      </c>
      <c r="BD779" s="32">
        <f t="shared" si="477"/>
        <v>-12</v>
      </c>
      <c r="BE779" s="32">
        <f t="shared" si="478"/>
        <v>-180</v>
      </c>
      <c r="BF779" s="32">
        <f t="shared" si="479"/>
        <v>0</v>
      </c>
    </row>
    <row r="780" spans="22:58" x14ac:dyDescent="0.2">
      <c r="V780" s="27">
        <v>8.7600000000001295</v>
      </c>
      <c r="W780" s="32">
        <f t="shared" si="449"/>
        <v>5754399373.3732967</v>
      </c>
      <c r="X780">
        <f t="shared" si="483"/>
        <v>-2.0749887507672389</v>
      </c>
      <c r="Y780" s="28">
        <f t="shared" si="450"/>
        <v>-143.11750108567517</v>
      </c>
      <c r="Z780" s="28">
        <f t="shared" si="451"/>
        <v>-89.999995998271885</v>
      </c>
      <c r="AA780" s="28">
        <f t="shared" si="452"/>
        <v>112.27735720855307</v>
      </c>
      <c r="AB780" s="28">
        <f t="shared" si="453"/>
        <v>-89.99986060256839</v>
      </c>
      <c r="AC780" s="28">
        <f t="shared" si="454"/>
        <v>73.575076181949413</v>
      </c>
      <c r="AD780" s="28">
        <f t="shared" si="455"/>
        <v>89.987994815841361</v>
      </c>
      <c r="AE780" s="28">
        <f t="shared" si="456"/>
        <v>40.659943554060078</v>
      </c>
      <c r="AF780" s="28">
        <f t="shared" si="457"/>
        <v>-90.011861784998914</v>
      </c>
      <c r="AG780" s="28">
        <f t="shared" si="480"/>
        <v>92.110410468749379</v>
      </c>
      <c r="AH780" s="28">
        <f t="shared" si="458"/>
        <v>-198.42530222795162</v>
      </c>
      <c r="AI780" s="28">
        <f t="shared" si="459"/>
        <v>-89.999999993131567</v>
      </c>
      <c r="AJ780" s="28">
        <f t="shared" si="460"/>
        <v>122.4332190750556</v>
      </c>
      <c r="AK780" s="28">
        <f t="shared" si="461"/>
        <v>89.999956702613886</v>
      </c>
      <c r="AL780" s="29">
        <f t="shared" si="462"/>
        <v>-91.975644172201996</v>
      </c>
      <c r="AM780" s="28">
        <f t="shared" si="463"/>
        <v>-89.99855675379618</v>
      </c>
      <c r="AN780" s="28">
        <f t="shared" si="464"/>
        <v>-75.857316856348632</v>
      </c>
      <c r="AO780" s="28">
        <f t="shared" si="465"/>
        <v>-89.998600044313861</v>
      </c>
      <c r="AP780">
        <f t="shared" si="481"/>
        <v>23.609121289162623</v>
      </c>
      <c r="AQ780">
        <f t="shared" si="482"/>
        <v>-26.020599913279625</v>
      </c>
      <c r="AR780" s="28">
        <f t="shared" si="466"/>
        <v>-37.608851926405556</v>
      </c>
      <c r="AS780" s="30">
        <f t="shared" si="467"/>
        <v>-180.01046182931276</v>
      </c>
      <c r="AT780" s="28">
        <f t="shared" si="468"/>
        <v>75.204404623442869</v>
      </c>
      <c r="AU780" s="28">
        <f t="shared" si="469"/>
        <v>89.990048182494291</v>
      </c>
      <c r="AV780" s="29">
        <f t="shared" si="470"/>
        <v>-49.1838569875814</v>
      </c>
      <c r="AW780" s="28">
        <f t="shared" si="471"/>
        <v>-89.800964448506377</v>
      </c>
      <c r="AX780" s="31">
        <f t="shared" si="472"/>
        <v>26.020547635861469</v>
      </c>
      <c r="AY780" s="28">
        <f t="shared" si="473"/>
        <v>0.18908373398791412</v>
      </c>
      <c r="AZ780" s="8">
        <f t="shared" si="474"/>
        <v>-11.588304290544087</v>
      </c>
      <c r="BA780" s="8">
        <f t="shared" si="475"/>
        <v>-179.82137809532486</v>
      </c>
      <c r="BB780" s="8">
        <f t="shared" si="476"/>
        <v>0.17862190467513983</v>
      </c>
      <c r="BD780" s="32">
        <f t="shared" si="477"/>
        <v>-12</v>
      </c>
      <c r="BE780" s="32">
        <f t="shared" si="478"/>
        <v>-180</v>
      </c>
      <c r="BF780" s="32">
        <f t="shared" si="479"/>
        <v>0</v>
      </c>
    </row>
    <row r="781" spans="22:58" x14ac:dyDescent="0.2">
      <c r="V781" s="27">
        <v>8.7700000000001292</v>
      </c>
      <c r="W781" s="32">
        <f t="shared" si="449"/>
        <v>5888436553.5576553</v>
      </c>
      <c r="X781">
        <f t="shared" si="483"/>
        <v>-2.0749887507672389</v>
      </c>
      <c r="Y781" s="28">
        <f t="shared" si="450"/>
        <v>-143.31750108567516</v>
      </c>
      <c r="Z781" s="28">
        <f t="shared" si="451"/>
        <v>-89.999996089362355</v>
      </c>
      <c r="AA781" s="28">
        <f t="shared" si="452"/>
        <v>112.47735720855191</v>
      </c>
      <c r="AB781" s="28">
        <f t="shared" si="453"/>
        <v>-89.99986377564133</v>
      </c>
      <c r="AC781" s="28">
        <f t="shared" si="454"/>
        <v>73.775076173367964</v>
      </c>
      <c r="AD781" s="28">
        <f t="shared" si="455"/>
        <v>89.988268087188018</v>
      </c>
      <c r="AE781" s="28">
        <f t="shared" si="456"/>
        <v>40.859943545477478</v>
      </c>
      <c r="AF781" s="28">
        <f t="shared" si="457"/>
        <v>-90.011591777815667</v>
      </c>
      <c r="AG781" s="28">
        <f t="shared" si="480"/>
        <v>92.110410468749379</v>
      </c>
      <c r="AH781" s="28">
        <f t="shared" si="458"/>
        <v>-198.62530222795161</v>
      </c>
      <c r="AI781" s="28">
        <f t="shared" si="459"/>
        <v>-89.999999993287929</v>
      </c>
      <c r="AJ781" s="28">
        <f t="shared" si="460"/>
        <v>122.63321907505549</v>
      </c>
      <c r="AK781" s="28">
        <f t="shared" si="461"/>
        <v>89.999957688182718</v>
      </c>
      <c r="AL781" s="29">
        <f t="shared" si="462"/>
        <v>-92.175644172077966</v>
      </c>
      <c r="AM781" s="28">
        <f t="shared" si="463"/>
        <v>-89.998589606090619</v>
      </c>
      <c r="AN781" s="28">
        <f t="shared" si="464"/>
        <v>-76.057316856224702</v>
      </c>
      <c r="AO781" s="28">
        <f t="shared" si="465"/>
        <v>-89.99863191119583</v>
      </c>
      <c r="AP781">
        <f t="shared" si="481"/>
        <v>23.609121289162623</v>
      </c>
      <c r="AQ781">
        <f t="shared" si="482"/>
        <v>-26.020599913279625</v>
      </c>
      <c r="AR781" s="28">
        <f t="shared" si="466"/>
        <v>-37.608851934864227</v>
      </c>
      <c r="AS781" s="30">
        <f t="shared" si="467"/>
        <v>-180.0102236890115</v>
      </c>
      <c r="AT781" s="28">
        <f t="shared" si="468"/>
        <v>75.404404617545907</v>
      </c>
      <c r="AU781" s="28">
        <f t="shared" si="469"/>
        <v>89.990274713512861</v>
      </c>
      <c r="AV781" s="29">
        <f t="shared" si="470"/>
        <v>-49.383854628826633</v>
      </c>
      <c r="AW781" s="28">
        <f t="shared" si="471"/>
        <v>-89.805495015573513</v>
      </c>
      <c r="AX781" s="31">
        <f t="shared" si="472"/>
        <v>26.020549988719274</v>
      </c>
      <c r="AY781" s="28">
        <f t="shared" si="473"/>
        <v>0.1847796979393479</v>
      </c>
      <c r="AZ781" s="8">
        <f t="shared" si="474"/>
        <v>-11.588301946144952</v>
      </c>
      <c r="BA781" s="8">
        <f t="shared" si="475"/>
        <v>-179.82544399107215</v>
      </c>
      <c r="BB781" s="8">
        <f t="shared" si="476"/>
        <v>0.17455600892785128</v>
      </c>
      <c r="BD781" s="32">
        <f t="shared" si="477"/>
        <v>-12</v>
      </c>
      <c r="BE781" s="32">
        <f t="shared" si="478"/>
        <v>-180</v>
      </c>
      <c r="BF781" s="32">
        <f t="shared" si="479"/>
        <v>0</v>
      </c>
    </row>
    <row r="782" spans="22:58" x14ac:dyDescent="0.2">
      <c r="V782" s="27">
        <v>8.7800000000001308</v>
      </c>
      <c r="W782" s="32">
        <f t="shared" si="449"/>
        <v>6025595860.7454052</v>
      </c>
      <c r="X782">
        <f t="shared" si="483"/>
        <v>-2.0749887507672389</v>
      </c>
      <c r="Y782" s="28">
        <f t="shared" si="450"/>
        <v>-143.51750108567521</v>
      </c>
      <c r="Z782" s="28">
        <f t="shared" si="451"/>
        <v>-89.99999617837932</v>
      </c>
      <c r="AA782" s="28">
        <f t="shared" si="452"/>
        <v>112.67735720855084</v>
      </c>
      <c r="AB782" s="28">
        <f t="shared" si="453"/>
        <v>-89.999866876486308</v>
      </c>
      <c r="AC782" s="28">
        <f t="shared" si="454"/>
        <v>73.975076165172766</v>
      </c>
      <c r="AD782" s="28">
        <f t="shared" si="455"/>
        <v>89.988535138119929</v>
      </c>
      <c r="AE782" s="28">
        <f t="shared" si="456"/>
        <v>41.059943537281171</v>
      </c>
      <c r="AF782" s="28">
        <f t="shared" si="457"/>
        <v>-90.011327916745685</v>
      </c>
      <c r="AG782" s="28">
        <f t="shared" si="480"/>
        <v>92.110410468749379</v>
      </c>
      <c r="AH782" s="28">
        <f t="shared" si="458"/>
        <v>-198.82530222795165</v>
      </c>
      <c r="AI782" s="28">
        <f t="shared" si="459"/>
        <v>-89.99999999344071</v>
      </c>
      <c r="AJ782" s="28">
        <f t="shared" si="460"/>
        <v>122.83321907505541</v>
      </c>
      <c r="AK782" s="28">
        <f t="shared" si="461"/>
        <v>89.999958651317257</v>
      </c>
      <c r="AL782" s="29">
        <f t="shared" si="462"/>
        <v>-92.37564417195955</v>
      </c>
      <c r="AM782" s="28">
        <f t="shared" si="463"/>
        <v>-89.99862171057552</v>
      </c>
      <c r="AN782" s="28">
        <f t="shared" si="464"/>
        <v>-76.257316856106414</v>
      </c>
      <c r="AO782" s="28">
        <f t="shared" si="465"/>
        <v>-89.998663052698973</v>
      </c>
      <c r="AP782">
        <f t="shared" si="481"/>
        <v>23.609121289162623</v>
      </c>
      <c r="AQ782">
        <f t="shared" si="482"/>
        <v>-26.020599913279625</v>
      </c>
      <c r="AR782" s="28">
        <f t="shared" si="466"/>
        <v>-37.608851942942245</v>
      </c>
      <c r="AS782" s="30">
        <f t="shared" si="467"/>
        <v>-180.00999096944466</v>
      </c>
      <c r="AT782" s="28">
        <f t="shared" si="468"/>
        <v>75.60440461191439</v>
      </c>
      <c r="AU782" s="28">
        <f t="shared" si="469"/>
        <v>89.990496088056204</v>
      </c>
      <c r="AV782" s="29">
        <f t="shared" si="470"/>
        <v>-49.583852376232151</v>
      </c>
      <c r="AW782" s="28">
        <f t="shared" si="471"/>
        <v>-89.809922456693869</v>
      </c>
      <c r="AX782" s="31">
        <f t="shared" si="472"/>
        <v>26.020552235682239</v>
      </c>
      <c r="AY782" s="28">
        <f t="shared" si="473"/>
        <v>0.18057363136233562</v>
      </c>
      <c r="AZ782" s="8">
        <f t="shared" si="474"/>
        <v>-11.588299707260006</v>
      </c>
      <c r="BA782" s="8">
        <f t="shared" si="475"/>
        <v>-179.82941733808232</v>
      </c>
      <c r="BB782" s="8">
        <f t="shared" si="476"/>
        <v>0.17058266191767757</v>
      </c>
      <c r="BD782" s="32">
        <f t="shared" si="477"/>
        <v>-12</v>
      </c>
      <c r="BE782" s="32">
        <f t="shared" si="478"/>
        <v>-180</v>
      </c>
      <c r="BF782" s="32">
        <f t="shared" si="479"/>
        <v>0</v>
      </c>
    </row>
    <row r="783" spans="22:58" x14ac:dyDescent="0.2">
      <c r="V783" s="27">
        <v>8.7900000000001306</v>
      </c>
      <c r="W783" s="32">
        <f t="shared" si="449"/>
        <v>6165950018.6166916</v>
      </c>
      <c r="X783">
        <f t="shared" si="483"/>
        <v>-2.0749887507672389</v>
      </c>
      <c r="Y783" s="28">
        <f t="shared" si="450"/>
        <v>-143.7175010856752</v>
      </c>
      <c r="Z783" s="28">
        <f t="shared" si="451"/>
        <v>-89.999996265370029</v>
      </c>
      <c r="AA783" s="28">
        <f t="shared" si="452"/>
        <v>112.87735720854977</v>
      </c>
      <c r="AB783" s="28">
        <f t="shared" si="453"/>
        <v>-89.999869906747435</v>
      </c>
      <c r="AC783" s="28">
        <f t="shared" si="454"/>
        <v>74.175076157346396</v>
      </c>
      <c r="AD783" s="28">
        <f t="shared" si="455"/>
        <v>89.988796110230936</v>
      </c>
      <c r="AE783" s="28">
        <f t="shared" si="456"/>
        <v>41.259943529453736</v>
      </c>
      <c r="AF783" s="28">
        <f t="shared" si="457"/>
        <v>-90.011070061886528</v>
      </c>
      <c r="AG783" s="28">
        <f t="shared" si="480"/>
        <v>92.110410468749379</v>
      </c>
      <c r="AH783" s="28">
        <f t="shared" si="458"/>
        <v>-199.02530222795164</v>
      </c>
      <c r="AI783" s="28">
        <f t="shared" si="459"/>
        <v>-89.999999993590009</v>
      </c>
      <c r="AJ783" s="28">
        <f t="shared" si="460"/>
        <v>123.03321907505531</v>
      </c>
      <c r="AK783" s="28">
        <f t="shared" si="461"/>
        <v>89.999959592528199</v>
      </c>
      <c r="AL783" s="29">
        <f t="shared" si="462"/>
        <v>-92.575644171846449</v>
      </c>
      <c r="AM783" s="28">
        <f t="shared" si="463"/>
        <v>-89.998653084273144</v>
      </c>
      <c r="AN783" s="28">
        <f t="shared" si="464"/>
        <v>-76.457316855993398</v>
      </c>
      <c r="AO783" s="28">
        <f t="shared" si="465"/>
        <v>-89.998693485334954</v>
      </c>
      <c r="AP783">
        <f t="shared" si="481"/>
        <v>23.609121289162623</v>
      </c>
      <c r="AQ783">
        <f t="shared" si="482"/>
        <v>-26.020599913279625</v>
      </c>
      <c r="AR783" s="28">
        <f t="shared" si="466"/>
        <v>-37.608851950656664</v>
      </c>
      <c r="AS783" s="30">
        <f t="shared" si="467"/>
        <v>-180.0097635472215</v>
      </c>
      <c r="AT783" s="28">
        <f t="shared" si="468"/>
        <v>75.804404606536309</v>
      </c>
      <c r="AU783" s="28">
        <f t="shared" si="469"/>
        <v>89.990712423500014</v>
      </c>
      <c r="AV783" s="29">
        <f t="shared" si="470"/>
        <v>-49.783850225020018</v>
      </c>
      <c r="AW783" s="28">
        <f t="shared" si="471"/>
        <v>-89.814249119143739</v>
      </c>
      <c r="AX783" s="31">
        <f t="shared" si="472"/>
        <v>26.020554381516291</v>
      </c>
      <c r="AY783" s="28">
        <f t="shared" si="473"/>
        <v>0.17646330435627533</v>
      </c>
      <c r="AZ783" s="8">
        <f t="shared" si="474"/>
        <v>-11.588297569140373</v>
      </c>
      <c r="BA783" s="8">
        <f t="shared" si="475"/>
        <v>-179.83330024286522</v>
      </c>
      <c r="BB783" s="8">
        <f t="shared" si="476"/>
        <v>0.16669975713477925</v>
      </c>
      <c r="BD783" s="32">
        <f t="shared" si="477"/>
        <v>-12</v>
      </c>
      <c r="BE783" s="32">
        <f t="shared" si="478"/>
        <v>-180</v>
      </c>
      <c r="BF783" s="32">
        <f t="shared" si="479"/>
        <v>0</v>
      </c>
    </row>
    <row r="784" spans="22:58" x14ac:dyDescent="0.2">
      <c r="V784" s="27">
        <v>8.8000000000001304</v>
      </c>
      <c r="W784" s="32">
        <f t="shared" si="449"/>
        <v>6309573444.8038464</v>
      </c>
      <c r="X784">
        <f t="shared" si="483"/>
        <v>-2.0749887507672389</v>
      </c>
      <c r="Y784" s="28">
        <f t="shared" si="450"/>
        <v>-143.91750108567518</v>
      </c>
      <c r="Z784" s="28">
        <f t="shared" si="451"/>
        <v>-89.999996350380584</v>
      </c>
      <c r="AA784" s="28">
        <f t="shared" si="452"/>
        <v>113.07735720854878</v>
      </c>
      <c r="AB784" s="28">
        <f t="shared" si="453"/>
        <v>-89.999872868031403</v>
      </c>
      <c r="AC784" s="28">
        <f t="shared" si="454"/>
        <v>74.375076149872271</v>
      </c>
      <c r="AD784" s="28">
        <f t="shared" si="455"/>
        <v>89.989051141891892</v>
      </c>
      <c r="AE784" s="28">
        <f t="shared" si="456"/>
        <v>41.45994352197863</v>
      </c>
      <c r="AF784" s="28">
        <f t="shared" si="457"/>
        <v>-90.010818076520096</v>
      </c>
      <c r="AG784" s="28">
        <f t="shared" si="480"/>
        <v>92.110410468749379</v>
      </c>
      <c r="AH784" s="28">
        <f t="shared" si="458"/>
        <v>-199.22530222795163</v>
      </c>
      <c r="AI784" s="28">
        <f t="shared" si="459"/>
        <v>-89.999999993735926</v>
      </c>
      <c r="AJ784" s="28">
        <f t="shared" si="460"/>
        <v>123.23321907505522</v>
      </c>
      <c r="AK784" s="28">
        <f t="shared" si="461"/>
        <v>89.999960512314544</v>
      </c>
      <c r="AL784" s="29">
        <f t="shared" si="462"/>
        <v>-92.775644171738421</v>
      </c>
      <c r="AM784" s="28">
        <f t="shared" si="463"/>
        <v>-89.998683743818219</v>
      </c>
      <c r="AN784" s="28">
        <f t="shared" si="464"/>
        <v>-76.657316855885455</v>
      </c>
      <c r="AO784" s="28">
        <f t="shared" si="465"/>
        <v>-89.998723225239601</v>
      </c>
      <c r="AP784">
        <f t="shared" si="481"/>
        <v>23.609121289162623</v>
      </c>
      <c r="AQ784">
        <f t="shared" si="482"/>
        <v>-26.020599913279625</v>
      </c>
      <c r="AR784" s="28">
        <f t="shared" si="466"/>
        <v>-37.608851958023827</v>
      </c>
      <c r="AS784" s="30">
        <f t="shared" si="467"/>
        <v>-180.0095413017597</v>
      </c>
      <c r="AT784" s="28">
        <f t="shared" si="468"/>
        <v>76.004404601400267</v>
      </c>
      <c r="AU784" s="28">
        <f t="shared" si="469"/>
        <v>89.990923834548155</v>
      </c>
      <c r="AV784" s="29">
        <f t="shared" si="470"/>
        <v>-49.983848170627361</v>
      </c>
      <c r="AW784" s="28">
        <f t="shared" si="471"/>
        <v>-89.818477296779321</v>
      </c>
      <c r="AX784" s="31">
        <f t="shared" si="472"/>
        <v>26.020556430772906</v>
      </c>
      <c r="AY784" s="28">
        <f t="shared" si="473"/>
        <v>0.17244653776883467</v>
      </c>
      <c r="AZ784" s="8">
        <f t="shared" si="474"/>
        <v>-11.588295527250921</v>
      </c>
      <c r="BA784" s="8">
        <f t="shared" si="475"/>
        <v>-179.83709476399088</v>
      </c>
      <c r="BB784" s="8">
        <f t="shared" si="476"/>
        <v>0.16290523600912366</v>
      </c>
      <c r="BD784" s="32">
        <f t="shared" si="477"/>
        <v>-12</v>
      </c>
      <c r="BE784" s="32">
        <f t="shared" si="478"/>
        <v>-180</v>
      </c>
      <c r="BF784" s="32">
        <f t="shared" si="479"/>
        <v>0</v>
      </c>
    </row>
    <row r="785" spans="22:58" x14ac:dyDescent="0.2">
      <c r="V785" s="27">
        <v>8.8100000000001302</v>
      </c>
      <c r="W785" s="32">
        <f t="shared" si="449"/>
        <v>6456542290.3485117</v>
      </c>
      <c r="X785">
        <f t="shared" si="483"/>
        <v>-2.0749887507672389</v>
      </c>
      <c r="Y785" s="28">
        <f t="shared" si="450"/>
        <v>-144.1175010856752</v>
      </c>
      <c r="Z785" s="28">
        <f t="shared" si="451"/>
        <v>-89.999996433456062</v>
      </c>
      <c r="AA785" s="28">
        <f t="shared" si="452"/>
        <v>113.27735720854781</v>
      </c>
      <c r="AB785" s="28">
        <f t="shared" si="453"/>
        <v>-89.999875761908314</v>
      </c>
      <c r="AC785" s="28">
        <f t="shared" si="454"/>
        <v>74.575076142734517</v>
      </c>
      <c r="AD785" s="28">
        <f t="shared" si="455"/>
        <v>89.989300368323939</v>
      </c>
      <c r="AE785" s="28">
        <f t="shared" si="456"/>
        <v>41.659943514839895</v>
      </c>
      <c r="AF785" s="28">
        <f t="shared" si="457"/>
        <v>-90.010571827040451</v>
      </c>
      <c r="AG785" s="28">
        <f t="shared" si="480"/>
        <v>92.110410468749379</v>
      </c>
      <c r="AH785" s="28">
        <f t="shared" si="458"/>
        <v>-199.42530222795165</v>
      </c>
      <c r="AI785" s="28">
        <f t="shared" si="459"/>
        <v>-89.999999993878518</v>
      </c>
      <c r="AJ785" s="28">
        <f t="shared" si="460"/>
        <v>123.43321907505512</v>
      </c>
      <c r="AK785" s="28">
        <f t="shared" si="461"/>
        <v>89.999961411164008</v>
      </c>
      <c r="AL785" s="29">
        <f t="shared" si="462"/>
        <v>-92.975644171635267</v>
      </c>
      <c r="AM785" s="28">
        <f t="shared" si="463"/>
        <v>-89.998713705466841</v>
      </c>
      <c r="AN785" s="28">
        <f t="shared" si="464"/>
        <v>-76.857316855782415</v>
      </c>
      <c r="AO785" s="28">
        <f t="shared" si="465"/>
        <v>-89.99875228818135</v>
      </c>
      <c r="AP785">
        <f t="shared" si="481"/>
        <v>23.609121289162623</v>
      </c>
      <c r="AQ785">
        <f t="shared" si="482"/>
        <v>-26.020599913279625</v>
      </c>
      <c r="AR785" s="28">
        <f t="shared" si="466"/>
        <v>-37.608851965059522</v>
      </c>
      <c r="AS785" s="30">
        <f t="shared" si="467"/>
        <v>-180.0093241152218</v>
      </c>
      <c r="AT785" s="28">
        <f t="shared" si="468"/>
        <v>76.204404596495394</v>
      </c>
      <c r="AU785" s="28">
        <f t="shared" si="469"/>
        <v>89.991130433293563</v>
      </c>
      <c r="AV785" s="29">
        <f t="shared" si="470"/>
        <v>-50.183846208696714</v>
      </c>
      <c r="AW785" s="28">
        <f t="shared" si="471"/>
        <v>-89.822609231252031</v>
      </c>
      <c r="AX785" s="31">
        <f t="shared" si="472"/>
        <v>26.02055838779868</v>
      </c>
      <c r="AY785" s="28">
        <f t="shared" si="473"/>
        <v>0.16852120204153209</v>
      </c>
      <c r="AZ785" s="8">
        <f t="shared" si="474"/>
        <v>-11.588293577260842</v>
      </c>
      <c r="BA785" s="8">
        <f t="shared" si="475"/>
        <v>-179.84080291318026</v>
      </c>
      <c r="BB785" s="8">
        <f t="shared" si="476"/>
        <v>0.15919708681974498</v>
      </c>
      <c r="BD785" s="32">
        <f t="shared" si="477"/>
        <v>-12</v>
      </c>
      <c r="BE785" s="32">
        <f t="shared" si="478"/>
        <v>-180</v>
      </c>
      <c r="BF785" s="32">
        <f t="shared" si="479"/>
        <v>0</v>
      </c>
    </row>
    <row r="786" spans="22:58" x14ac:dyDescent="0.2">
      <c r="V786" s="27">
        <v>8.82000000000013</v>
      </c>
      <c r="W786" s="32">
        <f t="shared" si="449"/>
        <v>6606934480.0779381</v>
      </c>
      <c r="X786">
        <f t="shared" si="483"/>
        <v>-2.0749887507672389</v>
      </c>
      <c r="Y786" s="28">
        <f t="shared" si="450"/>
        <v>-144.31750108567516</v>
      </c>
      <c r="Z786" s="28">
        <f t="shared" si="451"/>
        <v>-89.999996514640529</v>
      </c>
      <c r="AA786" s="28">
        <f t="shared" si="452"/>
        <v>113.47735720854686</v>
      </c>
      <c r="AB786" s="28">
        <f t="shared" si="453"/>
        <v>-89.999878589912541</v>
      </c>
      <c r="AC786" s="28">
        <f t="shared" si="454"/>
        <v>74.775076135917999</v>
      </c>
      <c r="AD786" s="28">
        <f t="shared" si="455"/>
        <v>89.989543921670162</v>
      </c>
      <c r="AE786" s="28">
        <f t="shared" si="456"/>
        <v>41.859943508022468</v>
      </c>
      <c r="AF786" s="28">
        <f t="shared" si="457"/>
        <v>-90.010331182882908</v>
      </c>
      <c r="AG786" s="28">
        <f t="shared" si="480"/>
        <v>92.110410468749379</v>
      </c>
      <c r="AH786" s="28">
        <f t="shared" si="458"/>
        <v>-199.62530222795158</v>
      </c>
      <c r="AI786" s="28">
        <f t="shared" si="459"/>
        <v>-89.999999994017841</v>
      </c>
      <c r="AJ786" s="28">
        <f t="shared" si="460"/>
        <v>123.633219075055</v>
      </c>
      <c r="AK786" s="28">
        <f t="shared" si="461"/>
        <v>89.999962289553139</v>
      </c>
      <c r="AL786" s="29">
        <f t="shared" si="462"/>
        <v>-93.175644171536732</v>
      </c>
      <c r="AM786" s="28">
        <f t="shared" si="463"/>
        <v>-89.998742985105068</v>
      </c>
      <c r="AN786" s="28">
        <f t="shared" si="464"/>
        <v>-77.057316855683936</v>
      </c>
      <c r="AO786" s="28">
        <f t="shared" si="465"/>
        <v>-89.99878068956977</v>
      </c>
      <c r="AP786">
        <f t="shared" si="481"/>
        <v>23.609121289162623</v>
      </c>
      <c r="AQ786">
        <f t="shared" si="482"/>
        <v>-26.020599913279625</v>
      </c>
      <c r="AR786" s="28">
        <f t="shared" si="466"/>
        <v>-37.608851971778471</v>
      </c>
      <c r="AS786" s="30">
        <f t="shared" si="467"/>
        <v>-180.00911187245268</v>
      </c>
      <c r="AT786" s="28">
        <f t="shared" si="468"/>
        <v>76.404404591811243</v>
      </c>
      <c r="AU786" s="28">
        <f t="shared" si="469"/>
        <v>89.991332329277597</v>
      </c>
      <c r="AV786" s="29">
        <f t="shared" si="470"/>
        <v>-50.383844335066627</v>
      </c>
      <c r="AW786" s="28">
        <f t="shared" si="471"/>
        <v>-89.826647113196231</v>
      </c>
      <c r="AX786" s="31">
        <f t="shared" si="472"/>
        <v>26.020560256744616</v>
      </c>
      <c r="AY786" s="28">
        <f t="shared" si="473"/>
        <v>0.16468521608136655</v>
      </c>
      <c r="AZ786" s="8">
        <f t="shared" si="474"/>
        <v>-11.588291715033854</v>
      </c>
      <c r="BA786" s="8">
        <f t="shared" si="475"/>
        <v>-179.8444266563713</v>
      </c>
      <c r="BB786" s="8">
        <f t="shared" si="476"/>
        <v>0.15557334362870279</v>
      </c>
      <c r="BD786" s="32">
        <f t="shared" si="477"/>
        <v>-12</v>
      </c>
      <c r="BE786" s="32">
        <f t="shared" si="478"/>
        <v>-180</v>
      </c>
      <c r="BF786" s="32">
        <f t="shared" si="479"/>
        <v>0</v>
      </c>
    </row>
    <row r="787" spans="22:58" x14ac:dyDescent="0.2">
      <c r="V787" s="27">
        <v>8.8300000000001297</v>
      </c>
      <c r="W787" s="32">
        <f t="shared" si="449"/>
        <v>6760829753.9218416</v>
      </c>
      <c r="X787">
        <f t="shared" si="483"/>
        <v>-2.0749887507672389</v>
      </c>
      <c r="Y787" s="28">
        <f t="shared" si="450"/>
        <v>-144.51750108567518</v>
      </c>
      <c r="Z787" s="28">
        <f t="shared" si="451"/>
        <v>-89.999996593976988</v>
      </c>
      <c r="AA787" s="28">
        <f t="shared" si="452"/>
        <v>113.67735720854597</v>
      </c>
      <c r="AB787" s="28">
        <f t="shared" si="453"/>
        <v>-89.999881353543543</v>
      </c>
      <c r="AC787" s="28">
        <f t="shared" si="454"/>
        <v>74.975076129408308</v>
      </c>
      <c r="AD787" s="28">
        <f t="shared" si="455"/>
        <v>89.98978193106575</v>
      </c>
      <c r="AE787" s="28">
        <f t="shared" si="456"/>
        <v>42.059943501511867</v>
      </c>
      <c r="AF787" s="28">
        <f t="shared" si="457"/>
        <v>-90.010096016454781</v>
      </c>
      <c r="AG787" s="28">
        <f t="shared" si="480"/>
        <v>92.110410468749379</v>
      </c>
      <c r="AH787" s="28">
        <f t="shared" si="458"/>
        <v>-199.8253022279516</v>
      </c>
      <c r="AI787" s="28">
        <f t="shared" si="459"/>
        <v>-89.999999994154024</v>
      </c>
      <c r="AJ787" s="28">
        <f t="shared" si="460"/>
        <v>123.83321907505491</v>
      </c>
      <c r="AK787" s="28">
        <f t="shared" si="461"/>
        <v>89.999963147947724</v>
      </c>
      <c r="AL787" s="29">
        <f t="shared" si="462"/>
        <v>-93.37564417144263</v>
      </c>
      <c r="AM787" s="28">
        <f t="shared" si="463"/>
        <v>-89.998771598257377</v>
      </c>
      <c r="AN787" s="28">
        <f t="shared" si="464"/>
        <v>-77.257316855589934</v>
      </c>
      <c r="AO787" s="28">
        <f t="shared" si="465"/>
        <v>-89.998808444463677</v>
      </c>
      <c r="AP787">
        <f t="shared" si="481"/>
        <v>23.609121289162623</v>
      </c>
      <c r="AQ787">
        <f t="shared" si="482"/>
        <v>-26.020599913279625</v>
      </c>
      <c r="AR787" s="28">
        <f t="shared" si="466"/>
        <v>-37.608851978195069</v>
      </c>
      <c r="AS787" s="30">
        <f t="shared" si="467"/>
        <v>-180.00890446091847</v>
      </c>
      <c r="AT787" s="28">
        <f t="shared" si="468"/>
        <v>76.604404587337939</v>
      </c>
      <c r="AU787" s="28">
        <f t="shared" si="469"/>
        <v>89.991529629548168</v>
      </c>
      <c r="AV787" s="29">
        <f t="shared" si="470"/>
        <v>-50.583842545763062</v>
      </c>
      <c r="AW787" s="28">
        <f t="shared" si="471"/>
        <v>-89.830593083389843</v>
      </c>
      <c r="AX787" s="31">
        <f t="shared" si="472"/>
        <v>26.020562041574877</v>
      </c>
      <c r="AY787" s="28">
        <f t="shared" si="473"/>
        <v>0.1609365461583252</v>
      </c>
      <c r="AZ787" s="8">
        <f t="shared" si="474"/>
        <v>-11.588289936620193</v>
      </c>
      <c r="BA787" s="8">
        <f t="shared" si="475"/>
        <v>-179.84796791476015</v>
      </c>
      <c r="BB787" s="8">
        <f t="shared" si="476"/>
        <v>0.15203208523985268</v>
      </c>
      <c r="BD787" s="32">
        <f t="shared" si="477"/>
        <v>-12</v>
      </c>
      <c r="BE787" s="32">
        <f t="shared" si="478"/>
        <v>-180</v>
      </c>
      <c r="BF787" s="32">
        <f t="shared" si="479"/>
        <v>0</v>
      </c>
    </row>
    <row r="788" spans="22:58" x14ac:dyDescent="0.2">
      <c r="V788" s="27">
        <v>8.8400000000001295</v>
      </c>
      <c r="W788" s="32">
        <f t="shared" si="449"/>
        <v>6918309709.1914358</v>
      </c>
      <c r="X788">
        <f t="shared" si="483"/>
        <v>-2.0749887507672389</v>
      </c>
      <c r="Y788" s="28">
        <f t="shared" si="450"/>
        <v>-144.71750108567517</v>
      </c>
      <c r="Z788" s="28">
        <f t="shared" si="451"/>
        <v>-89.999996671507546</v>
      </c>
      <c r="AA788" s="28">
        <f t="shared" si="452"/>
        <v>113.87735720854513</v>
      </c>
      <c r="AB788" s="28">
        <f t="shared" si="453"/>
        <v>-89.999884054266616</v>
      </c>
      <c r="AC788" s="28">
        <f t="shared" si="454"/>
        <v>75.175076123191587</v>
      </c>
      <c r="AD788" s="28">
        <f t="shared" si="455"/>
        <v>89.990014522706389</v>
      </c>
      <c r="AE788" s="28">
        <f t="shared" si="456"/>
        <v>42.259943495294323</v>
      </c>
      <c r="AF788" s="28">
        <f t="shared" si="457"/>
        <v>-90.009866203067787</v>
      </c>
      <c r="AG788" s="28">
        <f t="shared" si="480"/>
        <v>92.110410468749379</v>
      </c>
      <c r="AH788" s="28">
        <f t="shared" si="458"/>
        <v>-200.02530222795158</v>
      </c>
      <c r="AI788" s="28">
        <f t="shared" si="459"/>
        <v>-89.999999994287094</v>
      </c>
      <c r="AJ788" s="28">
        <f t="shared" si="460"/>
        <v>124.03321907505483</v>
      </c>
      <c r="AK788" s="28">
        <f t="shared" si="461"/>
        <v>89.99996398680284</v>
      </c>
      <c r="AL788" s="29">
        <f t="shared" si="462"/>
        <v>-93.575644171352792</v>
      </c>
      <c r="AM788" s="28">
        <f t="shared" si="463"/>
        <v>-89.99879956009481</v>
      </c>
      <c r="AN788" s="28">
        <f t="shared" si="464"/>
        <v>-77.457316855500167</v>
      </c>
      <c r="AO788" s="28">
        <f t="shared" si="465"/>
        <v>-89.998835567579064</v>
      </c>
      <c r="AP788">
        <f t="shared" si="481"/>
        <v>23.609121289162623</v>
      </c>
      <c r="AQ788">
        <f t="shared" si="482"/>
        <v>-26.020599913279625</v>
      </c>
      <c r="AR788" s="28">
        <f t="shared" si="466"/>
        <v>-37.608851984322847</v>
      </c>
      <c r="AS788" s="30">
        <f t="shared" si="467"/>
        <v>-180.00870177064684</v>
      </c>
      <c r="AT788" s="28">
        <f t="shared" si="468"/>
        <v>76.804404583065974</v>
      </c>
      <c r="AU788" s="28">
        <f t="shared" si="469"/>
        <v>89.991722438716479</v>
      </c>
      <c r="AV788" s="29">
        <f t="shared" si="470"/>
        <v>-50.783840836990734</v>
      </c>
      <c r="AW788" s="28">
        <f t="shared" si="471"/>
        <v>-89.834449233888677</v>
      </c>
      <c r="AX788" s="31">
        <f t="shared" si="472"/>
        <v>26.02056374607524</v>
      </c>
      <c r="AY788" s="28">
        <f t="shared" si="473"/>
        <v>0.15727320482780272</v>
      </c>
      <c r="AZ788" s="8">
        <f t="shared" si="474"/>
        <v>-11.588288238247607</v>
      </c>
      <c r="BA788" s="8">
        <f t="shared" si="475"/>
        <v>-179.85142856581905</v>
      </c>
      <c r="BB788" s="8">
        <f t="shared" si="476"/>
        <v>0.1485714341809512</v>
      </c>
      <c r="BD788" s="32">
        <f t="shared" si="477"/>
        <v>-12</v>
      </c>
      <c r="BE788" s="32">
        <f t="shared" si="478"/>
        <v>-180</v>
      </c>
      <c r="BF788" s="32">
        <f t="shared" si="479"/>
        <v>0</v>
      </c>
    </row>
    <row r="789" spans="22:58" x14ac:dyDescent="0.2">
      <c r="V789" s="27">
        <v>8.8500000000001293</v>
      </c>
      <c r="W789" s="32">
        <f t="shared" si="449"/>
        <v>7079457843.8434973</v>
      </c>
      <c r="X789">
        <f t="shared" si="483"/>
        <v>-2.0749887507672389</v>
      </c>
      <c r="Y789" s="28">
        <f t="shared" si="450"/>
        <v>-144.91750108567516</v>
      </c>
      <c r="Z789" s="28">
        <f t="shared" si="451"/>
        <v>-89.999996747273272</v>
      </c>
      <c r="AA789" s="28">
        <f t="shared" si="452"/>
        <v>114.07735720854433</v>
      </c>
      <c r="AB789" s="28">
        <f t="shared" si="453"/>
        <v>-89.999886693513716</v>
      </c>
      <c r="AC789" s="28">
        <f t="shared" si="454"/>
        <v>75.375076117254679</v>
      </c>
      <c r="AD789" s="28">
        <f t="shared" si="455"/>
        <v>89.990241819915241</v>
      </c>
      <c r="AE789" s="28">
        <f t="shared" si="456"/>
        <v>42.459943489356618</v>
      </c>
      <c r="AF789" s="28">
        <f t="shared" si="457"/>
        <v>-90.009641620871747</v>
      </c>
      <c r="AG789" s="28">
        <f t="shared" si="480"/>
        <v>92.110410468749379</v>
      </c>
      <c r="AH789" s="28">
        <f t="shared" si="458"/>
        <v>-200.2253022279516</v>
      </c>
      <c r="AI789" s="28">
        <f t="shared" si="459"/>
        <v>-89.999999994417138</v>
      </c>
      <c r="AJ789" s="28">
        <f t="shared" si="460"/>
        <v>124.23321907505475</v>
      </c>
      <c r="AK789" s="28">
        <f t="shared" si="461"/>
        <v>89.999964806563298</v>
      </c>
      <c r="AL789" s="29">
        <f t="shared" si="462"/>
        <v>-93.77564417126699</v>
      </c>
      <c r="AM789" s="28">
        <f t="shared" si="463"/>
        <v>-89.998826885443123</v>
      </c>
      <c r="AN789" s="28">
        <f t="shared" si="464"/>
        <v>-77.657316855414464</v>
      </c>
      <c r="AO789" s="28">
        <f t="shared" si="465"/>
        <v>-89.998862073296962</v>
      </c>
      <c r="AP789">
        <f t="shared" si="481"/>
        <v>23.609121289162623</v>
      </c>
      <c r="AQ789">
        <f t="shared" si="482"/>
        <v>-26.020599913279625</v>
      </c>
      <c r="AR789" s="28">
        <f t="shared" si="466"/>
        <v>-37.608851990174848</v>
      </c>
      <c r="AS789" s="30">
        <f t="shared" si="467"/>
        <v>-180.00850369416872</v>
      </c>
      <c r="AT789" s="28">
        <f t="shared" si="468"/>
        <v>77.004404578986282</v>
      </c>
      <c r="AU789" s="28">
        <f t="shared" si="469"/>
        <v>89.991910859012478</v>
      </c>
      <c r="AV789" s="29">
        <f t="shared" si="470"/>
        <v>-50.983839205125193</v>
      </c>
      <c r="AW789" s="28">
        <f t="shared" si="471"/>
        <v>-89.838217609134944</v>
      </c>
      <c r="AX789" s="31">
        <f t="shared" si="472"/>
        <v>26.020565373861089</v>
      </c>
      <c r="AY789" s="28">
        <f t="shared" si="473"/>
        <v>0.1536932498775343</v>
      </c>
      <c r="AZ789" s="8">
        <f t="shared" si="474"/>
        <v>-11.588286616313759</v>
      </c>
      <c r="BA789" s="8">
        <f t="shared" si="475"/>
        <v>-179.85481044429119</v>
      </c>
      <c r="BB789" s="8">
        <f t="shared" si="476"/>
        <v>0.14518955570881076</v>
      </c>
      <c r="BD789" s="32">
        <f t="shared" si="477"/>
        <v>-12</v>
      </c>
      <c r="BE789" s="32">
        <f t="shared" si="478"/>
        <v>-180</v>
      </c>
      <c r="BF789" s="32">
        <f t="shared" si="479"/>
        <v>0</v>
      </c>
    </row>
    <row r="790" spans="22:58" x14ac:dyDescent="0.2">
      <c r="V790" s="27">
        <v>8.8600000000001309</v>
      </c>
      <c r="W790" s="32">
        <f t="shared" si="449"/>
        <v>7244359600.7520924</v>
      </c>
      <c r="X790">
        <f t="shared" si="483"/>
        <v>-2.0749887507672389</v>
      </c>
      <c r="Y790" s="28">
        <f t="shared" si="450"/>
        <v>-145.1175010856752</v>
      </c>
      <c r="Z790" s="28">
        <f t="shared" si="451"/>
        <v>-89.999996821314383</v>
      </c>
      <c r="AA790" s="28">
        <f t="shared" si="452"/>
        <v>114.27735720854359</v>
      </c>
      <c r="AB790" s="28">
        <f t="shared" si="453"/>
        <v>-89.999889272684229</v>
      </c>
      <c r="AC790" s="28">
        <f t="shared" si="454"/>
        <v>75.575076111584991</v>
      </c>
      <c r="AD790" s="28">
        <f t="shared" si="455"/>
        <v>89.99046394320824</v>
      </c>
      <c r="AE790" s="28">
        <f t="shared" si="456"/>
        <v>42.659943483686149</v>
      </c>
      <c r="AF790" s="28">
        <f t="shared" si="457"/>
        <v>-90.009422150790371</v>
      </c>
      <c r="AG790" s="28">
        <f t="shared" si="480"/>
        <v>92.110410468749379</v>
      </c>
      <c r="AH790" s="28">
        <f t="shared" si="458"/>
        <v>-200.42530222795162</v>
      </c>
      <c r="AI790" s="28">
        <f t="shared" si="459"/>
        <v>-89.999999994544211</v>
      </c>
      <c r="AJ790" s="28">
        <f t="shared" si="460"/>
        <v>124.43321907505471</v>
      </c>
      <c r="AK790" s="28">
        <f t="shared" si="461"/>
        <v>89.999965607663711</v>
      </c>
      <c r="AL790" s="29">
        <f t="shared" si="462"/>
        <v>-93.975644171185081</v>
      </c>
      <c r="AM790" s="28">
        <f t="shared" si="463"/>
        <v>-89.998853588790567</v>
      </c>
      <c r="AN790" s="28">
        <f t="shared" si="464"/>
        <v>-77.857316855332613</v>
      </c>
      <c r="AO790" s="28">
        <f t="shared" si="465"/>
        <v>-89.998887975671067</v>
      </c>
      <c r="AP790">
        <f t="shared" si="481"/>
        <v>23.609121289162623</v>
      </c>
      <c r="AQ790">
        <f t="shared" si="482"/>
        <v>-26.020599913279625</v>
      </c>
      <c r="AR790" s="28">
        <f t="shared" si="466"/>
        <v>-37.608851995763466</v>
      </c>
      <c r="AS790" s="30">
        <f t="shared" si="467"/>
        <v>-180.00831012646142</v>
      </c>
      <c r="AT790" s="28">
        <f t="shared" si="468"/>
        <v>77.204404575090223</v>
      </c>
      <c r="AU790" s="28">
        <f t="shared" si="469"/>
        <v>89.992094990339069</v>
      </c>
      <c r="AV790" s="29">
        <f t="shared" si="470"/>
        <v>-51.183837646705172</v>
      </c>
      <c r="AW790" s="28">
        <f t="shared" si="471"/>
        <v>-89.841900207040609</v>
      </c>
      <c r="AX790" s="31">
        <f t="shared" si="472"/>
        <v>26.020566928385051</v>
      </c>
      <c r="AY790" s="28">
        <f t="shared" si="473"/>
        <v>0.15019478329845981</v>
      </c>
      <c r="AZ790" s="8">
        <f t="shared" si="474"/>
        <v>-11.588285067378415</v>
      </c>
      <c r="BA790" s="8">
        <f t="shared" si="475"/>
        <v>-179.85811534316298</v>
      </c>
      <c r="BB790" s="8">
        <f t="shared" si="476"/>
        <v>0.14188465683702134</v>
      </c>
      <c r="BD790" s="32">
        <f t="shared" si="477"/>
        <v>-12</v>
      </c>
      <c r="BE790" s="32">
        <f t="shared" si="478"/>
        <v>-180</v>
      </c>
      <c r="BF790" s="32">
        <f t="shared" si="479"/>
        <v>0</v>
      </c>
    </row>
    <row r="791" spans="22:58" x14ac:dyDescent="0.2">
      <c r="V791" s="27">
        <v>8.8700000000001307</v>
      </c>
      <c r="W791" s="32">
        <f t="shared" si="449"/>
        <v>7413102413.0114174</v>
      </c>
      <c r="X791">
        <f t="shared" si="483"/>
        <v>-2.0749887507672389</v>
      </c>
      <c r="Y791" s="28">
        <f t="shared" si="450"/>
        <v>-145.31750108567519</v>
      </c>
      <c r="Z791" s="28">
        <f t="shared" si="451"/>
        <v>-89.999996893670101</v>
      </c>
      <c r="AA791" s="28">
        <f t="shared" si="452"/>
        <v>114.47735720854288</v>
      </c>
      <c r="AB791" s="28">
        <f t="shared" si="453"/>
        <v>-89.99989179314565</v>
      </c>
      <c r="AC791" s="28">
        <f t="shared" si="454"/>
        <v>75.775076106170459</v>
      </c>
      <c r="AD791" s="28">
        <f t="shared" si="455"/>
        <v>89.99068101035806</v>
      </c>
      <c r="AE791" s="28">
        <f t="shared" si="456"/>
        <v>42.859943478270921</v>
      </c>
      <c r="AF791" s="28">
        <f t="shared" si="457"/>
        <v>-90.009207676457692</v>
      </c>
      <c r="AG791" s="28">
        <f t="shared" si="480"/>
        <v>92.110410468749379</v>
      </c>
      <c r="AH791" s="28">
        <f t="shared" si="458"/>
        <v>-200.62530222795164</v>
      </c>
      <c r="AI791" s="28">
        <f t="shared" si="459"/>
        <v>-89.9999999946684</v>
      </c>
      <c r="AJ791" s="28">
        <f t="shared" si="460"/>
        <v>124.63321907505463</v>
      </c>
      <c r="AK791" s="28">
        <f t="shared" si="461"/>
        <v>89.999966390528868</v>
      </c>
      <c r="AL791" s="29">
        <f t="shared" si="462"/>
        <v>-94.175644171106825</v>
      </c>
      <c r="AM791" s="28">
        <f t="shared" si="463"/>
        <v>-89.998879684295602</v>
      </c>
      <c r="AN791" s="28">
        <f t="shared" si="464"/>
        <v>-78.057316855254456</v>
      </c>
      <c r="AO791" s="28">
        <f t="shared" si="465"/>
        <v>-89.998913288435133</v>
      </c>
      <c r="AP791">
        <f t="shared" si="481"/>
        <v>23.609121289162623</v>
      </c>
      <c r="AQ791">
        <f t="shared" si="482"/>
        <v>-26.020599913279625</v>
      </c>
      <c r="AR791" s="28">
        <f t="shared" si="466"/>
        <v>-37.608852001100537</v>
      </c>
      <c r="AS791" s="30">
        <f t="shared" si="467"/>
        <v>-180.00812096489284</v>
      </c>
      <c r="AT791" s="28">
        <f t="shared" si="468"/>
        <v>77.404404571369497</v>
      </c>
      <c r="AU791" s="28">
        <f t="shared" si="469"/>
        <v>89.992274930325109</v>
      </c>
      <c r="AV791" s="29">
        <f t="shared" si="470"/>
        <v>-51.383836158425055</v>
      </c>
      <c r="AW791" s="28">
        <f t="shared" si="471"/>
        <v>-89.84549898004606</v>
      </c>
      <c r="AX791" s="31">
        <f t="shared" si="472"/>
        <v>26.020568412944442</v>
      </c>
      <c r="AY791" s="28">
        <f t="shared" si="473"/>
        <v>0.14677595027904999</v>
      </c>
      <c r="AZ791" s="8">
        <f t="shared" si="474"/>
        <v>-11.588283588156095</v>
      </c>
      <c r="BA791" s="8">
        <f t="shared" si="475"/>
        <v>-179.86134501461379</v>
      </c>
      <c r="BB791" s="8">
        <f t="shared" si="476"/>
        <v>0.13865498538621068</v>
      </c>
      <c r="BD791" s="32">
        <f t="shared" si="477"/>
        <v>-12</v>
      </c>
      <c r="BE791" s="32">
        <f t="shared" si="478"/>
        <v>-180</v>
      </c>
      <c r="BF791" s="32">
        <f t="shared" si="479"/>
        <v>0</v>
      </c>
    </row>
    <row r="792" spans="22:58" x14ac:dyDescent="0.2">
      <c r="V792" s="27">
        <v>8.8800000000001305</v>
      </c>
      <c r="W792" s="32">
        <f t="shared" si="449"/>
        <v>7585775750.2941322</v>
      </c>
      <c r="X792">
        <f t="shared" si="483"/>
        <v>-2.0749887507672389</v>
      </c>
      <c r="Y792" s="28">
        <f t="shared" si="450"/>
        <v>-145.51750108567518</v>
      </c>
      <c r="Z792" s="28">
        <f t="shared" si="451"/>
        <v>-89.999996964378795</v>
      </c>
      <c r="AA792" s="28">
        <f t="shared" si="452"/>
        <v>114.67735720854216</v>
      </c>
      <c r="AB792" s="28">
        <f t="shared" si="453"/>
        <v>-89.99989425623437</v>
      </c>
      <c r="AC792" s="28">
        <f t="shared" si="454"/>
        <v>75.97507610099963</v>
      </c>
      <c r="AD792" s="28">
        <f t="shared" si="455"/>
        <v>89.990893136456577</v>
      </c>
      <c r="AE792" s="28">
        <f t="shared" si="456"/>
        <v>43.059943473099381</v>
      </c>
      <c r="AF792" s="28">
        <f t="shared" si="457"/>
        <v>-90.008998084156588</v>
      </c>
      <c r="AG792" s="28">
        <f t="shared" si="480"/>
        <v>92.110410468749379</v>
      </c>
      <c r="AH792" s="28">
        <f t="shared" si="458"/>
        <v>-200.82530222795162</v>
      </c>
      <c r="AI792" s="28">
        <f t="shared" si="459"/>
        <v>-89.999999994789761</v>
      </c>
      <c r="AJ792" s="28">
        <f t="shared" si="460"/>
        <v>124.83321907505457</v>
      </c>
      <c r="AK792" s="28">
        <f t="shared" si="461"/>
        <v>89.999967155573827</v>
      </c>
      <c r="AL792" s="29">
        <f t="shared" si="462"/>
        <v>-94.375644171032093</v>
      </c>
      <c r="AM792" s="28">
        <f t="shared" si="463"/>
        <v>-89.998905185794442</v>
      </c>
      <c r="AN792" s="28">
        <f t="shared" si="464"/>
        <v>-78.257316855179766</v>
      </c>
      <c r="AO792" s="28">
        <f t="shared" si="465"/>
        <v>-89.998938025010375</v>
      </c>
      <c r="AP792">
        <f t="shared" si="481"/>
        <v>23.609121289162623</v>
      </c>
      <c r="AQ792">
        <f t="shared" si="482"/>
        <v>-26.020599913279625</v>
      </c>
      <c r="AR792" s="28">
        <f t="shared" si="466"/>
        <v>-37.608852006197388</v>
      </c>
      <c r="AS792" s="30">
        <f t="shared" si="467"/>
        <v>-180.00793610916696</v>
      </c>
      <c r="AT792" s="28">
        <f t="shared" si="468"/>
        <v>77.604404567816232</v>
      </c>
      <c r="AU792" s="28">
        <f t="shared" si="469"/>
        <v>89.992450774377161</v>
      </c>
      <c r="AV792" s="29">
        <f t="shared" si="470"/>
        <v>-51.583834737128093</v>
      </c>
      <c r="AW792" s="28">
        <f t="shared" si="471"/>
        <v>-89.849015836154706</v>
      </c>
      <c r="AX792" s="31">
        <f t="shared" si="472"/>
        <v>26.020569830688139</v>
      </c>
      <c r="AY792" s="28">
        <f t="shared" si="473"/>
        <v>0.14343493822245534</v>
      </c>
      <c r="AZ792" s="8">
        <f t="shared" si="474"/>
        <v>-11.588282175509249</v>
      </c>
      <c r="BA792" s="8">
        <f t="shared" si="475"/>
        <v>-179.86450117094449</v>
      </c>
      <c r="BB792" s="8">
        <f t="shared" si="476"/>
        <v>0.13549882905550703</v>
      </c>
      <c r="BD792" s="32">
        <f t="shared" si="477"/>
        <v>-12</v>
      </c>
      <c r="BE792" s="32">
        <f t="shared" si="478"/>
        <v>-180</v>
      </c>
      <c r="BF792" s="32">
        <f t="shared" si="479"/>
        <v>0</v>
      </c>
    </row>
    <row r="793" spans="22:58" x14ac:dyDescent="0.2">
      <c r="V793" s="27">
        <v>8.8900000000001302</v>
      </c>
      <c r="W793" s="32">
        <f t="shared" si="449"/>
        <v>7762471166.2892637</v>
      </c>
      <c r="X793">
        <f t="shared" si="483"/>
        <v>-2.0749887507672389</v>
      </c>
      <c r="Y793" s="28">
        <f t="shared" si="450"/>
        <v>-145.7175010856752</v>
      </c>
      <c r="Z793" s="28">
        <f t="shared" si="451"/>
        <v>-89.999997033477968</v>
      </c>
      <c r="AA793" s="28">
        <f t="shared" si="452"/>
        <v>114.8773572085415</v>
      </c>
      <c r="AB793" s="28">
        <f t="shared" si="453"/>
        <v>-89.999896663256337</v>
      </c>
      <c r="AC793" s="28">
        <f t="shared" si="454"/>
        <v>76.175076096061517</v>
      </c>
      <c r="AD793" s="28">
        <f t="shared" si="455"/>
        <v>89.991100433975831</v>
      </c>
      <c r="AE793" s="28">
        <f t="shared" si="456"/>
        <v>43.259943468160586</v>
      </c>
      <c r="AF793" s="28">
        <f t="shared" si="457"/>
        <v>-90.008793262758488</v>
      </c>
      <c r="AG793" s="28">
        <f t="shared" si="480"/>
        <v>92.110410468749379</v>
      </c>
      <c r="AH793" s="28">
        <f t="shared" si="458"/>
        <v>-201.02530222795164</v>
      </c>
      <c r="AI793" s="28">
        <f t="shared" si="459"/>
        <v>-89.999999994908364</v>
      </c>
      <c r="AJ793" s="28">
        <f t="shared" si="460"/>
        <v>125.0332190750545</v>
      </c>
      <c r="AK793" s="28">
        <f t="shared" si="461"/>
        <v>89.999967903204251</v>
      </c>
      <c r="AL793" s="29">
        <f t="shared" si="462"/>
        <v>-94.575644170960715</v>
      </c>
      <c r="AM793" s="28">
        <f t="shared" si="463"/>
        <v>-89.998930106808288</v>
      </c>
      <c r="AN793" s="28">
        <f t="shared" si="464"/>
        <v>-78.457316855108473</v>
      </c>
      <c r="AO793" s="28">
        <f t="shared" si="465"/>
        <v>-89.998962198512402</v>
      </c>
      <c r="AP793">
        <f t="shared" si="481"/>
        <v>23.609121289162623</v>
      </c>
      <c r="AQ793">
        <f t="shared" si="482"/>
        <v>-26.020599913279625</v>
      </c>
      <c r="AR793" s="28">
        <f t="shared" si="466"/>
        <v>-37.60885201106489</v>
      </c>
      <c r="AS793" s="30">
        <f t="shared" si="467"/>
        <v>-180.0077554612709</v>
      </c>
      <c r="AT793" s="28">
        <f t="shared" si="468"/>
        <v>77.804404564422896</v>
      </c>
      <c r="AU793" s="28">
        <f t="shared" si="469"/>
        <v>89.992622615730042</v>
      </c>
      <c r="AV793" s="29">
        <f t="shared" si="470"/>
        <v>-51.783833379799596</v>
      </c>
      <c r="AW793" s="28">
        <f t="shared" si="471"/>
        <v>-89.852452639944161</v>
      </c>
      <c r="AX793" s="31">
        <f t="shared" si="472"/>
        <v>26.0205711846233</v>
      </c>
      <c r="AY793" s="28">
        <f t="shared" si="473"/>
        <v>0.14016997578588075</v>
      </c>
      <c r="AZ793" s="8">
        <f t="shared" si="474"/>
        <v>-11.58828082644159</v>
      </c>
      <c r="BA793" s="8">
        <f t="shared" si="475"/>
        <v>-179.86758548548502</v>
      </c>
      <c r="BB793" s="8">
        <f t="shared" si="476"/>
        <v>0.1324145145149771</v>
      </c>
      <c r="BD793" s="32">
        <f t="shared" si="477"/>
        <v>-12</v>
      </c>
      <c r="BE793" s="32">
        <f t="shared" si="478"/>
        <v>-180</v>
      </c>
      <c r="BF793" s="32">
        <f t="shared" si="479"/>
        <v>0</v>
      </c>
    </row>
    <row r="794" spans="22:58" x14ac:dyDescent="0.2">
      <c r="V794" s="27">
        <v>8.90000000000013</v>
      </c>
      <c r="W794" s="32">
        <f t="shared" si="449"/>
        <v>7943282347.2452154</v>
      </c>
      <c r="X794">
        <f t="shared" si="483"/>
        <v>-2.0749887507672389</v>
      </c>
      <c r="Y794" s="28">
        <f t="shared" si="450"/>
        <v>-145.91750108567518</v>
      </c>
      <c r="Z794" s="28">
        <f t="shared" si="451"/>
        <v>-89.999997101004254</v>
      </c>
      <c r="AA794" s="28">
        <f t="shared" si="452"/>
        <v>115.07735720854087</v>
      </c>
      <c r="AB794" s="28">
        <f t="shared" si="453"/>
        <v>-89.999899015487813</v>
      </c>
      <c r="AC794" s="28">
        <f t="shared" si="454"/>
        <v>76.375076091345647</v>
      </c>
      <c r="AD794" s="28">
        <f t="shared" si="455"/>
        <v>89.991303012827686</v>
      </c>
      <c r="AE794" s="28">
        <f t="shared" si="456"/>
        <v>43.459943463444105</v>
      </c>
      <c r="AF794" s="28">
        <f t="shared" si="457"/>
        <v>-90.008593103664381</v>
      </c>
      <c r="AG794" s="28">
        <f t="shared" si="480"/>
        <v>92.110410468749379</v>
      </c>
      <c r="AH794" s="28">
        <f t="shared" si="458"/>
        <v>-201.22530222795163</v>
      </c>
      <c r="AI794" s="28">
        <f t="shared" si="459"/>
        <v>-89.999999995024268</v>
      </c>
      <c r="AJ794" s="28">
        <f t="shared" si="460"/>
        <v>125.23321907505445</v>
      </c>
      <c r="AK794" s="28">
        <f t="shared" si="461"/>
        <v>89.999968633816522</v>
      </c>
      <c r="AL794" s="29">
        <f t="shared" si="462"/>
        <v>-94.775644170892562</v>
      </c>
      <c r="AM794" s="28">
        <f t="shared" si="463"/>
        <v>-89.998954460550607</v>
      </c>
      <c r="AN794" s="28">
        <f t="shared" si="464"/>
        <v>-78.657316855040364</v>
      </c>
      <c r="AO794" s="28">
        <f t="shared" si="465"/>
        <v>-89.998985821758353</v>
      </c>
      <c r="AP794">
        <f t="shared" si="481"/>
        <v>23.609121289162623</v>
      </c>
      <c r="AQ794">
        <f t="shared" si="482"/>
        <v>-26.020599913279625</v>
      </c>
      <c r="AR794" s="28">
        <f t="shared" si="466"/>
        <v>-37.608852015713261</v>
      </c>
      <c r="AS794" s="30">
        <f t="shared" si="467"/>
        <v>-180.00757892542273</v>
      </c>
      <c r="AT794" s="28">
        <f t="shared" si="468"/>
        <v>78.00440456118227</v>
      </c>
      <c r="AU794" s="28">
        <f t="shared" si="469"/>
        <v>89.992790545496305</v>
      </c>
      <c r="AV794" s="29">
        <f t="shared" si="470"/>
        <v>-51.983832083560557</v>
      </c>
      <c r="AW794" s="28">
        <f t="shared" si="471"/>
        <v>-89.855811213554318</v>
      </c>
      <c r="AX794" s="31">
        <f t="shared" si="472"/>
        <v>26.020572477621712</v>
      </c>
      <c r="AY794" s="28">
        <f t="shared" si="473"/>
        <v>0.13697933194198697</v>
      </c>
      <c r="AZ794" s="8">
        <f t="shared" si="474"/>
        <v>-11.588279538091548</v>
      </c>
      <c r="BA794" s="8">
        <f t="shared" si="475"/>
        <v>-179.87059959348073</v>
      </c>
      <c r="BB794" s="8">
        <f t="shared" si="476"/>
        <v>0.12940040651926665</v>
      </c>
      <c r="BD794" s="32">
        <f t="shared" si="477"/>
        <v>-12</v>
      </c>
      <c r="BE794" s="32">
        <f t="shared" si="478"/>
        <v>-180</v>
      </c>
      <c r="BF794" s="32">
        <f t="shared" si="479"/>
        <v>0</v>
      </c>
    </row>
    <row r="795" spans="22:58" x14ac:dyDescent="0.2">
      <c r="V795" s="27">
        <v>8.9100000000001298</v>
      </c>
      <c r="W795" s="32">
        <f t="shared" si="449"/>
        <v>8128305161.6434479</v>
      </c>
      <c r="X795">
        <f t="shared" si="483"/>
        <v>-2.0749887507672389</v>
      </c>
      <c r="Y795" s="28">
        <f t="shared" si="450"/>
        <v>-146.11750108567517</v>
      </c>
      <c r="Z795" s="28">
        <f t="shared" si="451"/>
        <v>-89.999997166993452</v>
      </c>
      <c r="AA795" s="28">
        <f t="shared" si="452"/>
        <v>115.27735720854027</v>
      </c>
      <c r="AB795" s="28">
        <f t="shared" si="453"/>
        <v>-89.999901314175943</v>
      </c>
      <c r="AC795" s="28">
        <f t="shared" si="454"/>
        <v>76.575076086842046</v>
      </c>
      <c r="AD795" s="28">
        <f t="shared" si="455"/>
        <v>89.991500980422103</v>
      </c>
      <c r="AE795" s="28">
        <f t="shared" si="456"/>
        <v>43.659943458939907</v>
      </c>
      <c r="AF795" s="28">
        <f t="shared" si="457"/>
        <v>-90.008397500747293</v>
      </c>
      <c r="AG795" s="28">
        <f t="shared" si="480"/>
        <v>92.110410468749379</v>
      </c>
      <c r="AH795" s="28">
        <f t="shared" si="458"/>
        <v>-201.42530222795162</v>
      </c>
      <c r="AI795" s="28">
        <f t="shared" si="459"/>
        <v>-89.999999995137529</v>
      </c>
      <c r="AJ795" s="28">
        <f t="shared" si="460"/>
        <v>125.43321907505438</v>
      </c>
      <c r="AK795" s="28">
        <f t="shared" si="461"/>
        <v>89.999969347798029</v>
      </c>
      <c r="AL795" s="29">
        <f t="shared" si="462"/>
        <v>-94.975644170827479</v>
      </c>
      <c r="AM795" s="28">
        <f t="shared" si="463"/>
        <v>-89.998978259934063</v>
      </c>
      <c r="AN795" s="28">
        <f t="shared" si="464"/>
        <v>-78.857316854975338</v>
      </c>
      <c r="AO795" s="28">
        <f t="shared" si="465"/>
        <v>-89.999008907273563</v>
      </c>
      <c r="AP795">
        <f t="shared" si="481"/>
        <v>23.609121289162623</v>
      </c>
      <c r="AQ795">
        <f t="shared" si="482"/>
        <v>-26.020599913279625</v>
      </c>
      <c r="AR795" s="28">
        <f t="shared" si="466"/>
        <v>-37.608852020152433</v>
      </c>
      <c r="AS795" s="30">
        <f t="shared" si="467"/>
        <v>-180.00740640802087</v>
      </c>
      <c r="AT795" s="28">
        <f t="shared" si="468"/>
        <v>78.204404558087504</v>
      </c>
      <c r="AU795" s="28">
        <f t="shared" si="469"/>
        <v>89.992954652714545</v>
      </c>
      <c r="AV795" s="29">
        <f t="shared" si="470"/>
        <v>-52.183830845661518</v>
      </c>
      <c r="AW795" s="28">
        <f t="shared" si="471"/>
        <v>-89.859093337652965</v>
      </c>
      <c r="AX795" s="31">
        <f t="shared" si="472"/>
        <v>26.020573712425985</v>
      </c>
      <c r="AY795" s="28">
        <f t="shared" si="473"/>
        <v>0.13386131506157994</v>
      </c>
      <c r="AZ795" s="8">
        <f t="shared" si="474"/>
        <v>-11.588278307726448</v>
      </c>
      <c r="BA795" s="8">
        <f t="shared" si="475"/>
        <v>-179.87354509295929</v>
      </c>
      <c r="BB795" s="8">
        <f t="shared" si="476"/>
        <v>0.12645490704070994</v>
      </c>
      <c r="BD795" s="32">
        <f t="shared" si="477"/>
        <v>-12</v>
      </c>
      <c r="BE795" s="32">
        <f t="shared" si="478"/>
        <v>-180</v>
      </c>
      <c r="BF795" s="32">
        <f t="shared" si="479"/>
        <v>0</v>
      </c>
    </row>
    <row r="796" spans="22:58" x14ac:dyDescent="0.2">
      <c r="V796" s="27">
        <v>8.9200000000001296</v>
      </c>
      <c r="W796" s="32">
        <f t="shared" si="449"/>
        <v>8317637711.0292225</v>
      </c>
      <c r="X796">
        <f t="shared" si="483"/>
        <v>-2.0749887507672389</v>
      </c>
      <c r="Y796" s="28">
        <f t="shared" si="450"/>
        <v>-146.31750108567519</v>
      </c>
      <c r="Z796" s="28">
        <f t="shared" si="451"/>
        <v>-89.999997231480549</v>
      </c>
      <c r="AA796" s="28">
        <f t="shared" si="452"/>
        <v>115.47735720853967</v>
      </c>
      <c r="AB796" s="28">
        <f t="shared" si="453"/>
        <v>-89.999903560539551</v>
      </c>
      <c r="AC796" s="28">
        <f t="shared" si="454"/>
        <v>76.775076082541133</v>
      </c>
      <c r="AD796" s="28">
        <f t="shared" si="455"/>
        <v>89.991694441724107</v>
      </c>
      <c r="AE796" s="28">
        <f t="shared" si="456"/>
        <v>43.859943454638383</v>
      </c>
      <c r="AF796" s="28">
        <f t="shared" si="457"/>
        <v>-90.008206350295993</v>
      </c>
      <c r="AG796" s="28">
        <f t="shared" si="480"/>
        <v>92.110410468749379</v>
      </c>
      <c r="AH796" s="28">
        <f t="shared" si="458"/>
        <v>-201.62530222795164</v>
      </c>
      <c r="AI796" s="28">
        <f t="shared" si="459"/>
        <v>-89.999999995248217</v>
      </c>
      <c r="AJ796" s="28">
        <f t="shared" si="460"/>
        <v>125.63321907505433</v>
      </c>
      <c r="AK796" s="28">
        <f t="shared" si="461"/>
        <v>89.99997004552732</v>
      </c>
      <c r="AL796" s="29">
        <f t="shared" si="462"/>
        <v>-95.17564417076531</v>
      </c>
      <c r="AM796" s="28">
        <f t="shared" si="463"/>
        <v>-89.999001517577426</v>
      </c>
      <c r="AN796" s="28">
        <f t="shared" si="464"/>
        <v>-79.057316854913239</v>
      </c>
      <c r="AO796" s="28">
        <f t="shared" si="465"/>
        <v>-89.999031467298323</v>
      </c>
      <c r="AP796">
        <f t="shared" si="481"/>
        <v>23.609121289162623</v>
      </c>
      <c r="AQ796">
        <f t="shared" si="482"/>
        <v>-26.020599913279625</v>
      </c>
      <c r="AR796" s="28">
        <f t="shared" si="466"/>
        <v>-37.608852024391858</v>
      </c>
      <c r="AS796" s="30">
        <f t="shared" si="467"/>
        <v>-180.00723781759433</v>
      </c>
      <c r="AT796" s="28">
        <f t="shared" si="468"/>
        <v>78.404404555132018</v>
      </c>
      <c r="AU796" s="28">
        <f t="shared" si="469"/>
        <v>89.993115024396516</v>
      </c>
      <c r="AV796" s="29">
        <f t="shared" si="470"/>
        <v>-52.383829663476781</v>
      </c>
      <c r="AW796" s="28">
        <f t="shared" si="471"/>
        <v>-89.862300752379525</v>
      </c>
      <c r="AX796" s="31">
        <f t="shared" si="472"/>
        <v>26.020574891655237</v>
      </c>
      <c r="AY796" s="28">
        <f t="shared" si="473"/>
        <v>0.13081427201699114</v>
      </c>
      <c r="AZ796" s="8">
        <f t="shared" si="474"/>
        <v>-11.588277132736621</v>
      </c>
      <c r="BA796" s="8">
        <f t="shared" si="475"/>
        <v>-179.87642354557732</v>
      </c>
      <c r="BB796" s="8">
        <f t="shared" si="476"/>
        <v>0.1235764544226754</v>
      </c>
      <c r="BD796" s="32">
        <f t="shared" si="477"/>
        <v>-12</v>
      </c>
      <c r="BE796" s="32">
        <f t="shared" si="478"/>
        <v>-180</v>
      </c>
      <c r="BF796" s="32">
        <f t="shared" si="479"/>
        <v>0</v>
      </c>
    </row>
    <row r="797" spans="22:58" x14ac:dyDescent="0.2">
      <c r="V797" s="27">
        <v>8.9300000000001294</v>
      </c>
      <c r="W797" s="32">
        <f t="shared" si="449"/>
        <v>8511380382.0263042</v>
      </c>
      <c r="X797">
        <f t="shared" si="483"/>
        <v>-2.0749887507672389</v>
      </c>
      <c r="Y797" s="28">
        <f t="shared" si="450"/>
        <v>-146.51750108567515</v>
      </c>
      <c r="Z797" s="28">
        <f t="shared" si="451"/>
        <v>-89.999997294499764</v>
      </c>
      <c r="AA797" s="28">
        <f t="shared" si="452"/>
        <v>115.67735720853909</v>
      </c>
      <c r="AB797" s="28">
        <f t="shared" si="453"/>
        <v>-89.999905755769674</v>
      </c>
      <c r="AC797" s="28">
        <f t="shared" si="454"/>
        <v>76.975076078433759</v>
      </c>
      <c r="AD797" s="28">
        <f t="shared" si="455"/>
        <v>89.991883499309424</v>
      </c>
      <c r="AE797" s="28">
        <f t="shared" si="456"/>
        <v>44.059943450530469</v>
      </c>
      <c r="AF797" s="28">
        <f t="shared" si="457"/>
        <v>-90.008019550960014</v>
      </c>
      <c r="AG797" s="28">
        <f t="shared" si="480"/>
        <v>92.110410468749379</v>
      </c>
      <c r="AH797" s="28">
        <f t="shared" si="458"/>
        <v>-201.82530222795157</v>
      </c>
      <c r="AI797" s="28">
        <f t="shared" si="459"/>
        <v>-89.999999995356376</v>
      </c>
      <c r="AJ797" s="28">
        <f t="shared" si="460"/>
        <v>125.83321907505423</v>
      </c>
      <c r="AK797" s="28">
        <f t="shared" si="461"/>
        <v>89.999970727374361</v>
      </c>
      <c r="AL797" s="29">
        <f t="shared" si="462"/>
        <v>-95.375644170705911</v>
      </c>
      <c r="AM797" s="28">
        <f t="shared" si="463"/>
        <v>-89.999024245812194</v>
      </c>
      <c r="AN797" s="28">
        <f t="shared" si="464"/>
        <v>-79.257316854853869</v>
      </c>
      <c r="AO797" s="28">
        <f t="shared" si="465"/>
        <v>-89.999053513794209</v>
      </c>
      <c r="AP797">
        <f t="shared" si="481"/>
        <v>23.609121289162623</v>
      </c>
      <c r="AQ797">
        <f t="shared" si="482"/>
        <v>-26.020599913279625</v>
      </c>
      <c r="AR797" s="28">
        <f t="shared" si="466"/>
        <v>-37.608852028440403</v>
      </c>
      <c r="AS797" s="30">
        <f t="shared" si="467"/>
        <v>-180.00707306475422</v>
      </c>
      <c r="AT797" s="28">
        <f t="shared" si="468"/>
        <v>78.604404552309532</v>
      </c>
      <c r="AU797" s="28">
        <f t="shared" si="469"/>
        <v>89.993271745573452</v>
      </c>
      <c r="AV797" s="29">
        <f t="shared" si="470"/>
        <v>-52.583828534498799</v>
      </c>
      <c r="AW797" s="28">
        <f t="shared" si="471"/>
        <v>-89.865435158267303</v>
      </c>
      <c r="AX797" s="31">
        <f t="shared" si="472"/>
        <v>26.020576017810733</v>
      </c>
      <c r="AY797" s="28">
        <f t="shared" si="473"/>
        <v>0.12783658730614889</v>
      </c>
      <c r="AZ797" s="8">
        <f t="shared" si="474"/>
        <v>-11.58827601062967</v>
      </c>
      <c r="BA797" s="8">
        <f t="shared" si="475"/>
        <v>-179.87923647744807</v>
      </c>
      <c r="BB797" s="8">
        <f t="shared" si="476"/>
        <v>0.12076352255192546</v>
      </c>
      <c r="BD797" s="32">
        <f t="shared" si="477"/>
        <v>-12</v>
      </c>
      <c r="BE797" s="32">
        <f t="shared" si="478"/>
        <v>-180</v>
      </c>
      <c r="BF797" s="32">
        <f t="shared" si="479"/>
        <v>0</v>
      </c>
    </row>
    <row r="798" spans="22:58" x14ac:dyDescent="0.2">
      <c r="V798" s="27">
        <v>8.9400000000001292</v>
      </c>
      <c r="W798" s="32">
        <f t="shared" si="449"/>
        <v>8709635899.5634041</v>
      </c>
      <c r="X798">
        <f t="shared" si="483"/>
        <v>-2.0749887507672389</v>
      </c>
      <c r="Y798" s="28">
        <f t="shared" si="450"/>
        <v>-146.71750108567517</v>
      </c>
      <c r="Z798" s="28">
        <f t="shared" si="451"/>
        <v>-89.999997356084464</v>
      </c>
      <c r="AA798" s="28">
        <f t="shared" si="452"/>
        <v>115.87735720853857</v>
      </c>
      <c r="AB798" s="28">
        <f t="shared" si="453"/>
        <v>-89.999907901030269</v>
      </c>
      <c r="AC798" s="28">
        <f t="shared" si="454"/>
        <v>77.175076074511281</v>
      </c>
      <c r="AD798" s="28">
        <f t="shared" si="455"/>
        <v>89.992068253418864</v>
      </c>
      <c r="AE798" s="28">
        <f t="shared" si="456"/>
        <v>44.259943446607451</v>
      </c>
      <c r="AF798" s="28">
        <f t="shared" si="457"/>
        <v>-90.007837003695869</v>
      </c>
      <c r="AG798" s="28">
        <f t="shared" si="480"/>
        <v>92.110410468749379</v>
      </c>
      <c r="AH798" s="28">
        <f t="shared" si="458"/>
        <v>-202.02530222795158</v>
      </c>
      <c r="AI798" s="28">
        <f t="shared" si="459"/>
        <v>-89.999999995462076</v>
      </c>
      <c r="AJ798" s="28">
        <f t="shared" si="460"/>
        <v>126.03321907505419</v>
      </c>
      <c r="AK798" s="28">
        <f t="shared" si="461"/>
        <v>89.999971393700676</v>
      </c>
      <c r="AL798" s="29">
        <f t="shared" si="462"/>
        <v>-95.575644170649227</v>
      </c>
      <c r="AM798" s="28">
        <f t="shared" si="463"/>
        <v>-89.999046456689157</v>
      </c>
      <c r="AN798" s="28">
        <f t="shared" si="464"/>
        <v>-79.457316854797241</v>
      </c>
      <c r="AO798" s="28">
        <f t="shared" si="465"/>
        <v>-89.999075058450558</v>
      </c>
      <c r="AP798">
        <f t="shared" si="481"/>
        <v>23.609121289162623</v>
      </c>
      <c r="AQ798">
        <f t="shared" si="482"/>
        <v>-26.020599913279625</v>
      </c>
      <c r="AR798" s="28">
        <f t="shared" si="466"/>
        <v>-37.608852032306793</v>
      </c>
      <c r="AS798" s="30">
        <f t="shared" si="467"/>
        <v>-180.00691206214643</v>
      </c>
      <c r="AT798" s="28">
        <f t="shared" si="468"/>
        <v>78.804404549614105</v>
      </c>
      <c r="AU798" s="28">
        <f t="shared" si="469"/>
        <v>89.993424899340965</v>
      </c>
      <c r="AV798" s="29">
        <f t="shared" si="470"/>
        <v>-52.783827456332943</v>
      </c>
      <c r="AW798" s="28">
        <f t="shared" si="471"/>
        <v>-89.86849821714469</v>
      </c>
      <c r="AX798" s="31">
        <f t="shared" si="472"/>
        <v>26.020577093281162</v>
      </c>
      <c r="AY798" s="28">
        <f t="shared" si="473"/>
        <v>0.1249266821962749</v>
      </c>
      <c r="AZ798" s="8">
        <f t="shared" si="474"/>
        <v>-11.588274939025631</v>
      </c>
      <c r="BA798" s="8">
        <f t="shared" si="475"/>
        <v>-179.88198537995015</v>
      </c>
      <c r="BB798" s="8">
        <f t="shared" si="476"/>
        <v>0.11801462004984842</v>
      </c>
      <c r="BD798" s="32">
        <f t="shared" si="477"/>
        <v>-12</v>
      </c>
      <c r="BE798" s="32">
        <f t="shared" si="478"/>
        <v>-180</v>
      </c>
      <c r="BF798" s="32">
        <f t="shared" si="479"/>
        <v>0</v>
      </c>
    </row>
    <row r="799" spans="22:58" x14ac:dyDescent="0.2">
      <c r="V799" s="27">
        <v>8.9500000000001307</v>
      </c>
      <c r="W799" s="32">
        <f t="shared" si="449"/>
        <v>8912509381.3401451</v>
      </c>
      <c r="X799">
        <f t="shared" si="483"/>
        <v>-2.0749887507672389</v>
      </c>
      <c r="Y799" s="28">
        <f t="shared" si="450"/>
        <v>-146.91750108567518</v>
      </c>
      <c r="Z799" s="28">
        <f t="shared" si="451"/>
        <v>-89.99999741626732</v>
      </c>
      <c r="AA799" s="28">
        <f t="shared" si="452"/>
        <v>116.07735720853809</v>
      </c>
      <c r="AB799" s="28">
        <f t="shared" si="453"/>
        <v>-89.999909997458758</v>
      </c>
      <c r="AC799" s="28">
        <f t="shared" si="454"/>
        <v>77.37507607076536</v>
      </c>
      <c r="AD799" s="28">
        <f t="shared" si="455"/>
        <v>89.992248802011488</v>
      </c>
      <c r="AE799" s="28">
        <f t="shared" si="456"/>
        <v>44.459943442861032</v>
      </c>
      <c r="AF799" s="28">
        <f t="shared" si="457"/>
        <v>-90.007658611714589</v>
      </c>
      <c r="AG799" s="28">
        <f t="shared" si="480"/>
        <v>92.110410468749379</v>
      </c>
      <c r="AH799" s="28">
        <f t="shared" si="458"/>
        <v>-202.2253022279516</v>
      </c>
      <c r="AI799" s="28">
        <f t="shared" si="459"/>
        <v>-89.999999995565375</v>
      </c>
      <c r="AJ799" s="28">
        <f t="shared" si="460"/>
        <v>126.23321907505417</v>
      </c>
      <c r="AK799" s="28">
        <f t="shared" si="461"/>
        <v>89.999972044859547</v>
      </c>
      <c r="AL799" s="29">
        <f t="shared" si="462"/>
        <v>-95.775644170595115</v>
      </c>
      <c r="AM799" s="28">
        <f t="shared" si="463"/>
        <v>-89.999068161984852</v>
      </c>
      <c r="AN799" s="28">
        <f t="shared" si="464"/>
        <v>-79.657316854743172</v>
      </c>
      <c r="AO799" s="28">
        <f t="shared" si="465"/>
        <v>-89.99909611269068</v>
      </c>
      <c r="AP799">
        <f t="shared" si="481"/>
        <v>23.609121289162623</v>
      </c>
      <c r="AQ799">
        <f t="shared" si="482"/>
        <v>-26.020599913279625</v>
      </c>
      <c r="AR799" s="28">
        <f t="shared" si="466"/>
        <v>-37.608852035999142</v>
      </c>
      <c r="AS799" s="30">
        <f t="shared" si="467"/>
        <v>-180.00675472440525</v>
      </c>
      <c r="AT799" s="28">
        <f t="shared" si="468"/>
        <v>79.004404547040011</v>
      </c>
      <c r="AU799" s="28">
        <f t="shared" si="469"/>
        <v>89.993574566903177</v>
      </c>
      <c r="AV799" s="29">
        <f t="shared" si="470"/>
        <v>-52.983826426692332</v>
      </c>
      <c r="AW799" s="28">
        <f t="shared" si="471"/>
        <v>-89.871491553016</v>
      </c>
      <c r="AX799" s="31">
        <f t="shared" si="472"/>
        <v>26.020578120347679</v>
      </c>
      <c r="AY799" s="28">
        <f t="shared" si="473"/>
        <v>0.12208301388717757</v>
      </c>
      <c r="AZ799" s="8">
        <f t="shared" si="474"/>
        <v>-11.588273915651463</v>
      </c>
      <c r="BA799" s="8">
        <f t="shared" si="475"/>
        <v>-179.88467171051809</v>
      </c>
      <c r="BB799" s="8">
        <f t="shared" si="476"/>
        <v>0.11532828948190854</v>
      </c>
      <c r="BD799" s="32">
        <f t="shared" si="477"/>
        <v>-12</v>
      </c>
      <c r="BE799" s="32">
        <f t="shared" si="478"/>
        <v>-180</v>
      </c>
      <c r="BF799" s="32">
        <f t="shared" si="479"/>
        <v>0</v>
      </c>
    </row>
    <row r="800" spans="22:58" x14ac:dyDescent="0.2">
      <c r="V800" s="27">
        <v>8.9600000000001305</v>
      </c>
      <c r="W800" s="32">
        <f t="shared" si="449"/>
        <v>9120108393.5618477</v>
      </c>
      <c r="X800">
        <f t="shared" si="483"/>
        <v>-2.0749887507672389</v>
      </c>
      <c r="Y800" s="28">
        <f t="shared" si="450"/>
        <v>-147.11750108567517</v>
      </c>
      <c r="Z800" s="28">
        <f t="shared" si="451"/>
        <v>-89.999997475080249</v>
      </c>
      <c r="AA800" s="28">
        <f t="shared" si="452"/>
        <v>116.27735720853761</v>
      </c>
      <c r="AB800" s="28">
        <f t="shared" si="453"/>
        <v>-89.999912046166727</v>
      </c>
      <c r="AC800" s="28">
        <f t="shared" si="454"/>
        <v>77.575076067188022</v>
      </c>
      <c r="AD800" s="28">
        <f t="shared" si="455"/>
        <v>89.992425240816544</v>
      </c>
      <c r="AE800" s="28">
        <f t="shared" si="456"/>
        <v>44.659943439283225</v>
      </c>
      <c r="AF800" s="28">
        <f t="shared" si="457"/>
        <v>-90.007484280430447</v>
      </c>
      <c r="AG800" s="28">
        <f t="shared" si="480"/>
        <v>92.110410468749379</v>
      </c>
      <c r="AH800" s="28">
        <f t="shared" si="458"/>
        <v>-202.42530222795159</v>
      </c>
      <c r="AI800" s="28">
        <f t="shared" si="459"/>
        <v>-89.999999995666315</v>
      </c>
      <c r="AJ800" s="28">
        <f t="shared" si="460"/>
        <v>126.43321907505411</v>
      </c>
      <c r="AK800" s="28">
        <f t="shared" si="461"/>
        <v>89.999972681196226</v>
      </c>
      <c r="AL800" s="29">
        <f t="shared" si="462"/>
        <v>-95.975644170543418</v>
      </c>
      <c r="AM800" s="28">
        <f t="shared" si="463"/>
        <v>-89.999089373207696</v>
      </c>
      <c r="AN800" s="28">
        <f t="shared" si="464"/>
        <v>-79.857316854691518</v>
      </c>
      <c r="AO800" s="28">
        <f t="shared" si="465"/>
        <v>-89.999116687677784</v>
      </c>
      <c r="AP800">
        <f t="shared" si="481"/>
        <v>23.609121289162623</v>
      </c>
      <c r="AQ800">
        <f t="shared" si="482"/>
        <v>-26.020599913279625</v>
      </c>
      <c r="AR800" s="28">
        <f t="shared" si="466"/>
        <v>-37.608852039525296</v>
      </c>
      <c r="AS800" s="30">
        <f t="shared" si="467"/>
        <v>-180.00660096810822</v>
      </c>
      <c r="AT800" s="28">
        <f t="shared" si="468"/>
        <v>79.204404544581749</v>
      </c>
      <c r="AU800" s="28">
        <f t="shared" si="469"/>
        <v>89.993720827615846</v>
      </c>
      <c r="AV800" s="29">
        <f t="shared" si="470"/>
        <v>-53.183825443392927</v>
      </c>
      <c r="AW800" s="28">
        <f t="shared" si="471"/>
        <v>-89.874416752922116</v>
      </c>
      <c r="AX800" s="31">
        <f t="shared" si="472"/>
        <v>26.020579101188822</v>
      </c>
      <c r="AY800" s="28">
        <f t="shared" si="473"/>
        <v>0.11930407469372994</v>
      </c>
      <c r="AZ800" s="8">
        <f t="shared" si="474"/>
        <v>-11.588272938336473</v>
      </c>
      <c r="BA800" s="8">
        <f t="shared" si="475"/>
        <v>-179.88729689341449</v>
      </c>
      <c r="BB800" s="8">
        <f t="shared" si="476"/>
        <v>0.11270310658551352</v>
      </c>
      <c r="BD800" s="32">
        <f t="shared" si="477"/>
        <v>-12</v>
      </c>
      <c r="BE800" s="32">
        <f t="shared" si="478"/>
        <v>-180</v>
      </c>
      <c r="BF800" s="32">
        <f t="shared" si="479"/>
        <v>0</v>
      </c>
    </row>
    <row r="801" spans="22:58" x14ac:dyDescent="0.2">
      <c r="V801" s="27">
        <v>8.9700000000001303</v>
      </c>
      <c r="W801" s="32">
        <f t="shared" si="449"/>
        <v>9332543007.9727249</v>
      </c>
      <c r="X801">
        <f t="shared" si="483"/>
        <v>-2.0749887507672389</v>
      </c>
      <c r="Y801" s="28">
        <f t="shared" si="450"/>
        <v>-147.31750108567519</v>
      </c>
      <c r="Z801" s="28">
        <f t="shared" si="451"/>
        <v>-89.99999753255446</v>
      </c>
      <c r="AA801" s="28">
        <f t="shared" si="452"/>
        <v>116.47735720853716</v>
      </c>
      <c r="AB801" s="28">
        <f t="shared" si="453"/>
        <v>-89.999914048240399</v>
      </c>
      <c r="AC801" s="28">
        <f t="shared" si="454"/>
        <v>77.775076063771692</v>
      </c>
      <c r="AD801" s="28">
        <f t="shared" si="455"/>
        <v>89.992597663384217</v>
      </c>
      <c r="AE801" s="28">
        <f t="shared" si="456"/>
        <v>44.859943435866427</v>
      </c>
      <c r="AF801" s="28">
        <f t="shared" si="457"/>
        <v>-90.007313917410627</v>
      </c>
      <c r="AG801" s="28">
        <f t="shared" si="480"/>
        <v>92.110410468749379</v>
      </c>
      <c r="AH801" s="28">
        <f t="shared" si="458"/>
        <v>-202.62530222795164</v>
      </c>
      <c r="AI801" s="28">
        <f t="shared" si="459"/>
        <v>-89.999999995764966</v>
      </c>
      <c r="AJ801" s="28">
        <f t="shared" si="460"/>
        <v>126.63321907505407</v>
      </c>
      <c r="AK801" s="28">
        <f t="shared" si="461"/>
        <v>89.999973303048137</v>
      </c>
      <c r="AL801" s="29">
        <f t="shared" si="462"/>
        <v>-96.175644170494053</v>
      </c>
      <c r="AM801" s="28">
        <f t="shared" si="463"/>
        <v>-89.99911010160416</v>
      </c>
      <c r="AN801" s="28">
        <f t="shared" si="464"/>
        <v>-80.057316854642238</v>
      </c>
      <c r="AO801" s="28">
        <f t="shared" si="465"/>
        <v>-89.999136794320989</v>
      </c>
      <c r="AP801">
        <f t="shared" si="481"/>
        <v>23.609121289162623</v>
      </c>
      <c r="AQ801">
        <f t="shared" si="482"/>
        <v>-26.020599913279625</v>
      </c>
      <c r="AR801" s="28">
        <f t="shared" si="466"/>
        <v>-37.608852042892813</v>
      </c>
      <c r="AS801" s="30">
        <f t="shared" si="467"/>
        <v>-180.00645071173162</v>
      </c>
      <c r="AT801" s="28">
        <f t="shared" si="468"/>
        <v>79.404404542234133</v>
      </c>
      <c r="AU801" s="28">
        <f t="shared" si="469"/>
        <v>89.993863759028301</v>
      </c>
      <c r="AV801" s="29">
        <f t="shared" si="470"/>
        <v>-53.383824504349072</v>
      </c>
      <c r="AW801" s="28">
        <f t="shared" si="471"/>
        <v>-89.877275367781706</v>
      </c>
      <c r="AX801" s="31">
        <f t="shared" si="472"/>
        <v>26.020580037885061</v>
      </c>
      <c r="AY801" s="28">
        <f t="shared" si="473"/>
        <v>0.11658839124659437</v>
      </c>
      <c r="AZ801" s="8">
        <f t="shared" si="474"/>
        <v>-11.588272005007752</v>
      </c>
      <c r="BA801" s="8">
        <f t="shared" si="475"/>
        <v>-179.88986232048501</v>
      </c>
      <c r="BB801" s="8">
        <f t="shared" si="476"/>
        <v>0.11013767951499176</v>
      </c>
      <c r="BD801" s="32">
        <f t="shared" si="477"/>
        <v>-12</v>
      </c>
      <c r="BE801" s="32">
        <f t="shared" si="478"/>
        <v>-180</v>
      </c>
      <c r="BF801" s="32">
        <f t="shared" si="479"/>
        <v>0</v>
      </c>
    </row>
    <row r="802" spans="22:58" x14ac:dyDescent="0.2">
      <c r="V802" s="27">
        <v>8.9800000000001301</v>
      </c>
      <c r="W802" s="32">
        <f t="shared" si="449"/>
        <v>9549925860.2172394</v>
      </c>
      <c r="X802">
        <f t="shared" si="483"/>
        <v>-2.0749887507672389</v>
      </c>
      <c r="Y802" s="28">
        <f t="shared" si="450"/>
        <v>-147.51750108567518</v>
      </c>
      <c r="Z802" s="28">
        <f t="shared" si="451"/>
        <v>-89.999997588720362</v>
      </c>
      <c r="AA802" s="28">
        <f t="shared" si="452"/>
        <v>116.67735720853671</v>
      </c>
      <c r="AB802" s="28">
        <f t="shared" si="453"/>
        <v>-89.999916004741308</v>
      </c>
      <c r="AC802" s="28">
        <f t="shared" si="454"/>
        <v>77.97507606050911</v>
      </c>
      <c r="AD802" s="28">
        <f t="shared" si="455"/>
        <v>89.992766161135208</v>
      </c>
      <c r="AE802" s="28">
        <f t="shared" si="456"/>
        <v>45.059943432603404</v>
      </c>
      <c r="AF802" s="28">
        <f t="shared" si="457"/>
        <v>-90.007147432326448</v>
      </c>
      <c r="AG802" s="28">
        <f t="shared" si="480"/>
        <v>92.110410468749379</v>
      </c>
      <c r="AH802" s="28">
        <f t="shared" si="458"/>
        <v>-202.82530222795162</v>
      </c>
      <c r="AI802" s="28">
        <f t="shared" si="459"/>
        <v>-89.999999995861359</v>
      </c>
      <c r="AJ802" s="28">
        <f t="shared" si="460"/>
        <v>126.83321907505403</v>
      </c>
      <c r="AK802" s="28">
        <f t="shared" si="461"/>
        <v>89.999973910744941</v>
      </c>
      <c r="AL802" s="29">
        <f t="shared" si="462"/>
        <v>-96.37564417044689</v>
      </c>
      <c r="AM802" s="28">
        <f t="shared" si="463"/>
        <v>-89.999130358164706</v>
      </c>
      <c r="AN802" s="28">
        <f t="shared" si="464"/>
        <v>-80.257316854595103</v>
      </c>
      <c r="AO802" s="28">
        <f t="shared" si="465"/>
        <v>-89.999156443281123</v>
      </c>
      <c r="AP802">
        <f t="shared" si="481"/>
        <v>23.609121289162623</v>
      </c>
      <c r="AQ802">
        <f t="shared" si="482"/>
        <v>-26.020599913279625</v>
      </c>
      <c r="AR802" s="28">
        <f t="shared" si="466"/>
        <v>-37.608852046108701</v>
      </c>
      <c r="AS802" s="30">
        <f t="shared" si="467"/>
        <v>-180.00630387560756</v>
      </c>
      <c r="AT802" s="28">
        <f t="shared" si="468"/>
        <v>79.604404539992174</v>
      </c>
      <c r="AU802" s="28">
        <f t="shared" si="469"/>
        <v>89.994003436924672</v>
      </c>
      <c r="AV802" s="29">
        <f t="shared" si="470"/>
        <v>-53.583823607568959</v>
      </c>
      <c r="AW802" s="28">
        <f t="shared" si="471"/>
        <v>-89.880068913213265</v>
      </c>
      <c r="AX802" s="31">
        <f t="shared" si="472"/>
        <v>26.020580932423215</v>
      </c>
      <c r="AY802" s="28">
        <f t="shared" si="473"/>
        <v>0.11393452371140711</v>
      </c>
      <c r="AZ802" s="8">
        <f t="shared" si="474"/>
        <v>-11.588271113685487</v>
      </c>
      <c r="BA802" s="8">
        <f t="shared" si="475"/>
        <v>-179.89236935189615</v>
      </c>
      <c r="BB802" s="8">
        <f t="shared" si="476"/>
        <v>0.10763064810385004</v>
      </c>
      <c r="BD802" s="32">
        <f t="shared" si="477"/>
        <v>-12</v>
      </c>
      <c r="BE802" s="32">
        <f t="shared" si="478"/>
        <v>-180</v>
      </c>
      <c r="BF802" s="32">
        <f t="shared" si="479"/>
        <v>0</v>
      </c>
    </row>
    <row r="803" spans="22:58" x14ac:dyDescent="0.2">
      <c r="V803" s="27">
        <v>8.9900000000001299</v>
      </c>
      <c r="W803" s="32">
        <f t="shared" si="449"/>
        <v>9772372209.5610523</v>
      </c>
      <c r="X803">
        <f t="shared" si="483"/>
        <v>-2.0749887507672389</v>
      </c>
      <c r="Y803" s="28">
        <f t="shared" si="450"/>
        <v>-147.71750108567517</v>
      </c>
      <c r="Z803" s="28">
        <f t="shared" si="451"/>
        <v>-89.999997643607799</v>
      </c>
      <c r="AA803" s="28">
        <f t="shared" si="452"/>
        <v>116.8773572085363</v>
      </c>
      <c r="AB803" s="28">
        <f t="shared" si="453"/>
        <v>-89.999917916706821</v>
      </c>
      <c r="AC803" s="28">
        <f t="shared" si="454"/>
        <v>78.175076057393369</v>
      </c>
      <c r="AD803" s="28">
        <f t="shared" si="455"/>
        <v>89.992930823409225</v>
      </c>
      <c r="AE803" s="28">
        <f t="shared" si="456"/>
        <v>45.259943429487265</v>
      </c>
      <c r="AF803" s="28">
        <f t="shared" si="457"/>
        <v>-90.00698473690538</v>
      </c>
      <c r="AG803" s="28">
        <f t="shared" si="480"/>
        <v>92.110410468749379</v>
      </c>
      <c r="AH803" s="28">
        <f t="shared" si="458"/>
        <v>-203.02530222795161</v>
      </c>
      <c r="AI803" s="28">
        <f t="shared" si="459"/>
        <v>-89.999999995955562</v>
      </c>
      <c r="AJ803" s="28">
        <f t="shared" si="460"/>
        <v>127.03321907505399</v>
      </c>
      <c r="AK803" s="28">
        <f t="shared" si="461"/>
        <v>89.999974504608886</v>
      </c>
      <c r="AL803" s="29">
        <f t="shared" si="462"/>
        <v>-96.575644170401858</v>
      </c>
      <c r="AM803" s="28">
        <f t="shared" si="463"/>
        <v>-89.999150153629643</v>
      </c>
      <c r="AN803" s="28">
        <f t="shared" si="464"/>
        <v>-80.457316854550101</v>
      </c>
      <c r="AO803" s="28">
        <f t="shared" si="465"/>
        <v>-89.999175644976319</v>
      </c>
      <c r="AP803">
        <f t="shared" si="481"/>
        <v>23.609121289162623</v>
      </c>
      <c r="AQ803">
        <f t="shared" si="482"/>
        <v>-26.020599913279625</v>
      </c>
      <c r="AR803" s="28">
        <f t="shared" si="466"/>
        <v>-37.608852049179838</v>
      </c>
      <c r="AS803" s="30">
        <f t="shared" si="467"/>
        <v>-180.0061603818817</v>
      </c>
      <c r="AT803" s="28">
        <f t="shared" si="468"/>
        <v>79.804404537851113</v>
      </c>
      <c r="AU803" s="28">
        <f t="shared" si="469"/>
        <v>89.994139935364018</v>
      </c>
      <c r="AV803" s="29">
        <f t="shared" si="470"/>
        <v>-53.783822751150439</v>
      </c>
      <c r="AW803" s="28">
        <f t="shared" si="471"/>
        <v>-89.882798870338391</v>
      </c>
      <c r="AX803" s="31">
        <f t="shared" si="472"/>
        <v>26.020581786700674</v>
      </c>
      <c r="AY803" s="28">
        <f t="shared" si="473"/>
        <v>0.11134106502562702</v>
      </c>
      <c r="AZ803" s="8">
        <f t="shared" si="474"/>
        <v>-11.588270262479163</v>
      </c>
      <c r="BA803" s="8">
        <f t="shared" si="475"/>
        <v>-179.89481931685606</v>
      </c>
      <c r="BB803" s="8">
        <f t="shared" si="476"/>
        <v>0.10518068314394213</v>
      </c>
      <c r="BD803" s="32">
        <f t="shared" si="477"/>
        <v>-12</v>
      </c>
      <c r="BE803" s="32">
        <f t="shared" si="478"/>
        <v>-180</v>
      </c>
      <c r="BF803" s="32">
        <f t="shared" si="479"/>
        <v>0</v>
      </c>
    </row>
    <row r="804" spans="22:58" x14ac:dyDescent="0.2">
      <c r="V804" s="27">
        <v>9.0000000000001297</v>
      </c>
      <c r="W804" s="32">
        <f t="shared" si="449"/>
        <v>10000000000.003012</v>
      </c>
      <c r="X804">
        <f t="shared" si="483"/>
        <v>-2.0749887507672389</v>
      </c>
      <c r="Y804" s="28">
        <f t="shared" si="450"/>
        <v>-147.91750108567518</v>
      </c>
      <c r="Z804" s="28">
        <f t="shared" si="451"/>
        <v>-89.999997697245831</v>
      </c>
      <c r="AA804" s="28">
        <f t="shared" si="452"/>
        <v>117.07735720853589</v>
      </c>
      <c r="AB804" s="28">
        <f t="shared" si="453"/>
        <v>-89.999919785150695</v>
      </c>
      <c r="AC804" s="28">
        <f t="shared" si="454"/>
        <v>78.37507605441786</v>
      </c>
      <c r="AD804" s="28">
        <f t="shared" si="455"/>
        <v>89.993091737512415</v>
      </c>
      <c r="AE804" s="28">
        <f t="shared" si="456"/>
        <v>45.45994342651133</v>
      </c>
      <c r="AF804" s="28">
        <f t="shared" si="457"/>
        <v>-90.006825744884125</v>
      </c>
      <c r="AG804" s="28">
        <f t="shared" si="480"/>
        <v>92.110410468749379</v>
      </c>
      <c r="AH804" s="28">
        <f t="shared" si="458"/>
        <v>-203.22530222795163</v>
      </c>
      <c r="AI804" s="28">
        <f t="shared" si="459"/>
        <v>-89.999999996047634</v>
      </c>
      <c r="AJ804" s="28">
        <f t="shared" si="460"/>
        <v>127.23321907505395</v>
      </c>
      <c r="AK804" s="28">
        <f t="shared" si="461"/>
        <v>89.999975084954841</v>
      </c>
      <c r="AL804" s="29">
        <f t="shared" si="462"/>
        <v>-96.775644170358845</v>
      </c>
      <c r="AM804" s="28">
        <f t="shared" si="463"/>
        <v>-89.999169498494794</v>
      </c>
      <c r="AN804" s="28">
        <f t="shared" si="464"/>
        <v>-80.657316854507144</v>
      </c>
      <c r="AO804" s="28">
        <f t="shared" si="465"/>
        <v>-89.999194409587588</v>
      </c>
      <c r="AP804">
        <f t="shared" si="481"/>
        <v>23.609121289162623</v>
      </c>
      <c r="AQ804">
        <f t="shared" si="482"/>
        <v>-26.020599913279625</v>
      </c>
      <c r="AR804" s="28">
        <f t="shared" si="466"/>
        <v>-37.608852052112816</v>
      </c>
      <c r="AS804" s="30">
        <f t="shared" si="467"/>
        <v>-180.00602015447171</v>
      </c>
      <c r="AT804" s="28">
        <f t="shared" si="468"/>
        <v>80.00440453580643</v>
      </c>
      <c r="AU804" s="28">
        <f t="shared" si="469"/>
        <v>89.994273326719608</v>
      </c>
      <c r="AV804" s="29">
        <f t="shared" si="470"/>
        <v>-53.983821933276928</v>
      </c>
      <c r="AW804" s="28">
        <f t="shared" si="471"/>
        <v>-89.885466686566872</v>
      </c>
      <c r="AX804" s="31">
        <f t="shared" si="472"/>
        <v>26.020582602529501</v>
      </c>
      <c r="AY804" s="28">
        <f t="shared" si="473"/>
        <v>0.10880664015273567</v>
      </c>
      <c r="AZ804" s="8">
        <f t="shared" si="474"/>
        <v>-11.588269449583315</v>
      </c>
      <c r="BA804" s="8">
        <f t="shared" si="475"/>
        <v>-179.89721351431899</v>
      </c>
      <c r="BB804" s="8">
        <f t="shared" si="476"/>
        <v>0.10278648568100834</v>
      </c>
      <c r="BD804" s="32">
        <f t="shared" si="477"/>
        <v>-12</v>
      </c>
      <c r="BE804" s="32">
        <f t="shared" si="478"/>
        <v>-180</v>
      </c>
      <c r="BF804" s="32">
        <f t="shared" si="479"/>
        <v>0</v>
      </c>
    </row>
    <row r="805" spans="22:58" x14ac:dyDescent="0.2">
      <c r="V805" s="27">
        <v>9.0100000000001295</v>
      </c>
      <c r="W805" s="32">
        <f t="shared" si="449"/>
        <v>10232929922.810623</v>
      </c>
      <c r="X805">
        <f t="shared" si="483"/>
        <v>-2.0749887507672389</v>
      </c>
      <c r="Y805" s="28">
        <f t="shared" si="450"/>
        <v>-148.11750108567517</v>
      </c>
      <c r="Z805" s="28">
        <f t="shared" si="451"/>
        <v>-89.99999774966291</v>
      </c>
      <c r="AA805" s="28">
        <f t="shared" si="452"/>
        <v>117.27735720853551</v>
      </c>
      <c r="AB805" s="28">
        <f t="shared" si="453"/>
        <v>-89.999921611063584</v>
      </c>
      <c r="AC805" s="28">
        <f t="shared" si="454"/>
        <v>78.575076051576275</v>
      </c>
      <c r="AD805" s="28">
        <f t="shared" si="455"/>
        <v>89.993248988763526</v>
      </c>
      <c r="AE805" s="28">
        <f t="shared" si="456"/>
        <v>45.659943423669375</v>
      </c>
      <c r="AF805" s="28">
        <f t="shared" si="457"/>
        <v>-90.006670371962969</v>
      </c>
      <c r="AG805" s="28">
        <f t="shared" si="480"/>
        <v>92.110410468749379</v>
      </c>
      <c r="AH805" s="28">
        <f t="shared" si="458"/>
        <v>-203.42530222795162</v>
      </c>
      <c r="AI805" s="28">
        <f t="shared" si="459"/>
        <v>-89.999999996137603</v>
      </c>
      <c r="AJ805" s="28">
        <f t="shared" si="460"/>
        <v>127.43321907505391</v>
      </c>
      <c r="AK805" s="28">
        <f t="shared" si="461"/>
        <v>89.999975652090512</v>
      </c>
      <c r="AL805" s="29">
        <f t="shared" si="462"/>
        <v>-96.975644170317779</v>
      </c>
      <c r="AM805" s="28">
        <f t="shared" si="463"/>
        <v>-89.999188403017044</v>
      </c>
      <c r="AN805" s="28">
        <f t="shared" si="464"/>
        <v>-80.857316854466106</v>
      </c>
      <c r="AO805" s="28">
        <f t="shared" si="465"/>
        <v>-89.999212747064135</v>
      </c>
      <c r="AP805">
        <f t="shared" si="481"/>
        <v>23.609121289162623</v>
      </c>
      <c r="AQ805">
        <f t="shared" si="482"/>
        <v>-26.020599913279625</v>
      </c>
      <c r="AR805" s="28">
        <f t="shared" si="466"/>
        <v>-37.608852054913733</v>
      </c>
      <c r="AS805" s="30">
        <f t="shared" si="467"/>
        <v>-180.00588311902709</v>
      </c>
      <c r="AT805" s="28">
        <f t="shared" si="468"/>
        <v>80.204404533853761</v>
      </c>
      <c r="AU805" s="28">
        <f t="shared" si="469"/>
        <v>89.994403681717316</v>
      </c>
      <c r="AV805" s="29">
        <f t="shared" si="470"/>
        <v>-54.18382115221366</v>
      </c>
      <c r="AW805" s="28">
        <f t="shared" si="471"/>
        <v>-89.888073776363896</v>
      </c>
      <c r="AX805" s="31">
        <f t="shared" si="472"/>
        <v>26.020583381640101</v>
      </c>
      <c r="AY805" s="28">
        <f t="shared" si="473"/>
        <v>0.10632990535341946</v>
      </c>
      <c r="AZ805" s="8">
        <f t="shared" si="474"/>
        <v>-11.588268673273632</v>
      </c>
      <c r="BA805" s="8">
        <f t="shared" si="475"/>
        <v>-179.89955321367367</v>
      </c>
      <c r="BB805" s="8">
        <f t="shared" si="476"/>
        <v>0.10044678632633008</v>
      </c>
      <c r="BD805" s="32">
        <f t="shared" si="477"/>
        <v>-12</v>
      </c>
      <c r="BE805" s="32">
        <f t="shared" si="478"/>
        <v>-180</v>
      </c>
      <c r="BF805" s="32">
        <f t="shared" si="479"/>
        <v>0</v>
      </c>
    </row>
    <row r="806" spans="22:58" x14ac:dyDescent="0.2">
      <c r="V806" s="27">
        <v>9.0200000000001292</v>
      </c>
      <c r="W806" s="32">
        <f t="shared" si="449"/>
        <v>10471285480.512148</v>
      </c>
      <c r="X806">
        <f t="shared" si="483"/>
        <v>-2.0749887507672389</v>
      </c>
      <c r="Y806" s="28">
        <f t="shared" si="450"/>
        <v>-148.31750108567516</v>
      </c>
      <c r="Z806" s="28">
        <f t="shared" si="451"/>
        <v>-89.999997800886831</v>
      </c>
      <c r="AA806" s="28">
        <f t="shared" si="452"/>
        <v>117.47735720853512</v>
      </c>
      <c r="AB806" s="28">
        <f t="shared" si="453"/>
        <v>-89.999923395413617</v>
      </c>
      <c r="AC806" s="28">
        <f t="shared" si="454"/>
        <v>78.775076048862587</v>
      </c>
      <c r="AD806" s="28">
        <f t="shared" si="455"/>
        <v>89.99340266053926</v>
      </c>
      <c r="AE806" s="28">
        <f t="shared" si="456"/>
        <v>45.859943420955318</v>
      </c>
      <c r="AF806" s="28">
        <f t="shared" si="457"/>
        <v>-90.006518535761188</v>
      </c>
      <c r="AG806" s="28">
        <f t="shared" si="480"/>
        <v>92.110410468749379</v>
      </c>
      <c r="AH806" s="28">
        <f t="shared" si="458"/>
        <v>-203.62530222795161</v>
      </c>
      <c r="AI806" s="28">
        <f t="shared" si="459"/>
        <v>-89.999999996225526</v>
      </c>
      <c r="AJ806" s="28">
        <f t="shared" si="460"/>
        <v>127.63321907505387</v>
      </c>
      <c r="AK806" s="28">
        <f t="shared" si="461"/>
        <v>89.999976206316603</v>
      </c>
      <c r="AL806" s="29">
        <f t="shared" si="462"/>
        <v>-97.175644170278574</v>
      </c>
      <c r="AM806" s="28">
        <f t="shared" si="463"/>
        <v>-89.999206877219848</v>
      </c>
      <c r="AN806" s="28">
        <f t="shared" si="464"/>
        <v>-81.057316854426929</v>
      </c>
      <c r="AO806" s="28">
        <f t="shared" si="465"/>
        <v>-89.999230667128771</v>
      </c>
      <c r="AP806">
        <f t="shared" si="481"/>
        <v>23.609121289162623</v>
      </c>
      <c r="AQ806">
        <f t="shared" si="482"/>
        <v>-26.020599913279625</v>
      </c>
      <c r="AR806" s="28">
        <f t="shared" si="466"/>
        <v>-37.608852057588614</v>
      </c>
      <c r="AS806" s="30">
        <f t="shared" si="467"/>
        <v>-180.00574920288994</v>
      </c>
      <c r="AT806" s="28">
        <f t="shared" si="468"/>
        <v>80.404404531988973</v>
      </c>
      <c r="AU806" s="28">
        <f t="shared" si="469"/>
        <v>89.994531069473069</v>
      </c>
      <c r="AV806" s="29">
        <f t="shared" si="470"/>
        <v>-54.383820406303883</v>
      </c>
      <c r="AW806" s="28">
        <f t="shared" si="471"/>
        <v>-89.890621521999776</v>
      </c>
      <c r="AX806" s="31">
        <f t="shared" si="472"/>
        <v>26.02058412568509</v>
      </c>
      <c r="AY806" s="28">
        <f t="shared" si="473"/>
        <v>0.10390954747329317</v>
      </c>
      <c r="AZ806" s="8">
        <f t="shared" si="474"/>
        <v>-11.588267931903523</v>
      </c>
      <c r="BA806" s="8">
        <f t="shared" si="475"/>
        <v>-179.90183965541667</v>
      </c>
      <c r="BB806" s="8">
        <f t="shared" si="476"/>
        <v>9.8160344583334336E-2</v>
      </c>
      <c r="BD806" s="32">
        <f t="shared" si="477"/>
        <v>-12</v>
      </c>
      <c r="BE806" s="32">
        <f t="shared" si="478"/>
        <v>-180</v>
      </c>
      <c r="BF806" s="32">
        <f t="shared" si="479"/>
        <v>0</v>
      </c>
    </row>
    <row r="807" spans="22:58" x14ac:dyDescent="0.2">
      <c r="V807" s="27">
        <v>9.0300000000001308</v>
      </c>
      <c r="W807" s="32">
        <f t="shared" si="449"/>
        <v>10715193052.379326</v>
      </c>
      <c r="X807">
        <f t="shared" si="483"/>
        <v>-2.0749887507672389</v>
      </c>
      <c r="Y807" s="28">
        <f t="shared" si="450"/>
        <v>-148.51750108567521</v>
      </c>
      <c r="Z807" s="28">
        <f t="shared" si="451"/>
        <v>-89.999997850944766</v>
      </c>
      <c r="AA807" s="28">
        <f t="shared" si="452"/>
        <v>117.67735720853481</v>
      </c>
      <c r="AB807" s="28">
        <f t="shared" si="453"/>
        <v>-89.999925139146896</v>
      </c>
      <c r="AC807" s="28">
        <f t="shared" si="454"/>
        <v>78.975076046271056</v>
      </c>
      <c r="AD807" s="28">
        <f t="shared" si="455"/>
        <v>89.993552834318393</v>
      </c>
      <c r="AE807" s="28">
        <f t="shared" si="456"/>
        <v>46.059943418363432</v>
      </c>
      <c r="AF807" s="28">
        <f t="shared" si="457"/>
        <v>-90.006370155773254</v>
      </c>
      <c r="AG807" s="28">
        <f t="shared" si="480"/>
        <v>92.110410468749379</v>
      </c>
      <c r="AH807" s="28">
        <f t="shared" si="458"/>
        <v>-203.82530222795165</v>
      </c>
      <c r="AI807" s="28">
        <f t="shared" si="459"/>
        <v>-89.999999996311431</v>
      </c>
      <c r="AJ807" s="28">
        <f t="shared" si="460"/>
        <v>127.83321907505388</v>
      </c>
      <c r="AK807" s="28">
        <f t="shared" si="461"/>
        <v>89.999976747926951</v>
      </c>
      <c r="AL807" s="29">
        <f t="shared" si="462"/>
        <v>-97.375644170241145</v>
      </c>
      <c r="AM807" s="28">
        <f t="shared" si="463"/>
        <v>-89.99922493089845</v>
      </c>
      <c r="AN807" s="28">
        <f t="shared" si="464"/>
        <v>-81.257316854389543</v>
      </c>
      <c r="AO807" s="28">
        <f t="shared" si="465"/>
        <v>-89.99924817928293</v>
      </c>
      <c r="AP807">
        <f t="shared" si="481"/>
        <v>23.609121289162623</v>
      </c>
      <c r="AQ807">
        <f t="shared" si="482"/>
        <v>-26.020599913279625</v>
      </c>
      <c r="AR807" s="28">
        <f t="shared" si="466"/>
        <v>-37.608852060143114</v>
      </c>
      <c r="AS807" s="30">
        <f t="shared" si="467"/>
        <v>-180.00561833505617</v>
      </c>
      <c r="AT807" s="28">
        <f t="shared" si="468"/>
        <v>80.604404530208157</v>
      </c>
      <c r="AU807" s="28">
        <f t="shared" si="469"/>
        <v>89.994655557529512</v>
      </c>
      <c r="AV807" s="29">
        <f t="shared" si="470"/>
        <v>-54.583819693965509</v>
      </c>
      <c r="AW807" s="28">
        <f t="shared" si="471"/>
        <v>-89.893111274282646</v>
      </c>
      <c r="AX807" s="31">
        <f t="shared" si="472"/>
        <v>26.020584836242648</v>
      </c>
      <c r="AY807" s="28">
        <f t="shared" si="473"/>
        <v>0.10154428324686648</v>
      </c>
      <c r="AZ807" s="8">
        <f t="shared" si="474"/>
        <v>-11.588267223900466</v>
      </c>
      <c r="BA807" s="8">
        <f t="shared" si="475"/>
        <v>-179.90407405180929</v>
      </c>
      <c r="BB807" s="8">
        <f t="shared" si="476"/>
        <v>9.5925948190711097E-2</v>
      </c>
      <c r="BD807" s="32">
        <f t="shared" si="477"/>
        <v>-12</v>
      </c>
      <c r="BE807" s="32">
        <f t="shared" si="478"/>
        <v>-180</v>
      </c>
      <c r="BF807" s="32">
        <f t="shared" si="479"/>
        <v>0</v>
      </c>
    </row>
    <row r="808" spans="22:58" x14ac:dyDescent="0.2">
      <c r="V808" s="27">
        <v>9.0400000000001306</v>
      </c>
      <c r="W808" s="32">
        <f t="shared" si="449"/>
        <v>10964781961.435188</v>
      </c>
      <c r="X808">
        <f t="shared" si="483"/>
        <v>-2.0749887507672389</v>
      </c>
      <c r="Y808" s="28">
        <f t="shared" si="450"/>
        <v>-148.7175010856752</v>
      </c>
      <c r="Z808" s="28">
        <f t="shared" si="451"/>
        <v>-89.999997899863232</v>
      </c>
      <c r="AA808" s="28">
        <f t="shared" si="452"/>
        <v>117.87735720853448</v>
      </c>
      <c r="AB808" s="28">
        <f t="shared" si="453"/>
        <v>-89.999926843187964</v>
      </c>
      <c r="AC808" s="28">
        <f t="shared" si="454"/>
        <v>79.175076043796139</v>
      </c>
      <c r="AD808" s="28">
        <f t="shared" si="455"/>
        <v>89.993699589725068</v>
      </c>
      <c r="AE808" s="28">
        <f t="shared" si="456"/>
        <v>46.259943415888188</v>
      </c>
      <c r="AF808" s="28">
        <f t="shared" si="457"/>
        <v>-90.006225153326127</v>
      </c>
      <c r="AG808" s="28">
        <f t="shared" si="480"/>
        <v>92.110410468749379</v>
      </c>
      <c r="AH808" s="28">
        <f t="shared" si="458"/>
        <v>-204.02530222795164</v>
      </c>
      <c r="AI808" s="28">
        <f t="shared" si="459"/>
        <v>-89.999999996395402</v>
      </c>
      <c r="AJ808" s="28">
        <f t="shared" si="460"/>
        <v>128.03321907505386</v>
      </c>
      <c r="AK808" s="28">
        <f t="shared" si="461"/>
        <v>89.999977277208757</v>
      </c>
      <c r="AL808" s="29">
        <f t="shared" si="462"/>
        <v>-97.575644170205379</v>
      </c>
      <c r="AM808" s="28">
        <f t="shared" si="463"/>
        <v>-89.999242573625139</v>
      </c>
      <c r="AN808" s="28">
        <f t="shared" si="464"/>
        <v>-81.457316854353778</v>
      </c>
      <c r="AO808" s="28">
        <f t="shared" si="465"/>
        <v>-89.999265292811785</v>
      </c>
      <c r="AP808">
        <f t="shared" si="481"/>
        <v>23.609121289162623</v>
      </c>
      <c r="AQ808">
        <f t="shared" si="482"/>
        <v>-26.020599913279625</v>
      </c>
      <c r="AR808" s="28">
        <f t="shared" si="466"/>
        <v>-37.608852062582592</v>
      </c>
      <c r="AS808" s="30">
        <f t="shared" si="467"/>
        <v>-180.00549044613791</v>
      </c>
      <c r="AT808" s="28">
        <f t="shared" si="468"/>
        <v>80.804404528507447</v>
      </c>
      <c r="AU808" s="28">
        <f t="shared" si="469"/>
        <v>89.9947772118919</v>
      </c>
      <c r="AV808" s="29">
        <f t="shared" si="470"/>
        <v>-54.783819013687491</v>
      </c>
      <c r="AW808" s="28">
        <f t="shared" si="471"/>
        <v>-89.895544353274488</v>
      </c>
      <c r="AX808" s="31">
        <f t="shared" si="472"/>
        <v>26.020585514819956</v>
      </c>
      <c r="AY808" s="28">
        <f t="shared" si="473"/>
        <v>9.9232858617412489E-2</v>
      </c>
      <c r="AZ808" s="8">
        <f t="shared" si="474"/>
        <v>-11.588266547762636</v>
      </c>
      <c r="BA808" s="8">
        <f t="shared" si="475"/>
        <v>-179.90625758752049</v>
      </c>
      <c r="BB808" s="8">
        <f t="shared" si="476"/>
        <v>9.3742412479514314E-2</v>
      </c>
      <c r="BD808" s="32">
        <f t="shared" si="477"/>
        <v>-12</v>
      </c>
      <c r="BE808" s="32">
        <f t="shared" si="478"/>
        <v>-180</v>
      </c>
      <c r="BF808" s="32">
        <f t="shared" si="479"/>
        <v>0</v>
      </c>
    </row>
    <row r="809" spans="22:58" x14ac:dyDescent="0.2">
      <c r="V809" s="27">
        <v>9.0500000000001304</v>
      </c>
      <c r="W809" s="32">
        <f t="shared" ref="W809:W822" si="484">10*10^V809</f>
        <v>11220184543.02301</v>
      </c>
      <c r="X809">
        <f t="shared" si="483"/>
        <v>-2.0749887507672389</v>
      </c>
      <c r="Y809" s="28">
        <f t="shared" ref="Y809:Y822" si="485">20*LOG(1/SQRT((W809/fp)^2+1))</f>
        <v>-148.91750108567516</v>
      </c>
      <c r="Z809" s="28">
        <f t="shared" ref="Z809:Z822" si="486">-180/PI()*ATAN(W809/fp)</f>
        <v>-89.999997947668192</v>
      </c>
      <c r="AA809" s="28">
        <f t="shared" ref="AA809:AA822" si="487">20*LOG(SQRT((W809/fzRHP)^2+1))</f>
        <v>118.07735720853414</v>
      </c>
      <c r="AB809" s="28">
        <f t="shared" ref="AB809:AB822" si="488">-180/PI()*ATAN(W809/fzRHP)</f>
        <v>-89.999928508440291</v>
      </c>
      <c r="AC809" s="28">
        <f t="shared" ref="AC809:AC822" si="489">20*LOG(SQRT((W809/fzESR)^2+1))</f>
        <v>79.375076041432578</v>
      </c>
      <c r="AD809" s="28">
        <f t="shared" ref="AD809:AD822" si="490">180/PI()*ATAN(W809/fzESR)</f>
        <v>89.993843004570934</v>
      </c>
      <c r="AE809" s="28">
        <f t="shared" ref="AE809:AE822" si="491">X809+Y809+AA809+AC809</f>
        <v>46.459943413524329</v>
      </c>
      <c r="AF809" s="28">
        <f t="shared" ref="AF809:AF822" si="492">Z809+AB809+AD809</f>
        <v>-90.006083451537549</v>
      </c>
      <c r="AG809" s="28">
        <f t="shared" si="480"/>
        <v>92.110410468749379</v>
      </c>
      <c r="AH809" s="28">
        <f t="shared" ref="AH809:AH822" si="493">20*LOG(1/SQRT((W809/fp_comp1)^2+1))</f>
        <v>-204.2253022279516</v>
      </c>
      <c r="AI809" s="28">
        <f t="shared" ref="AI809:AI822" si="494">-180/PI()*ATAN(W809/fp_comp1)</f>
        <v>-89.999999996477442</v>
      </c>
      <c r="AJ809" s="28">
        <f t="shared" ref="AJ809:AJ822" si="495">20*LOG(SQRT((W809/fz_comp)^2+1))</f>
        <v>128.23321907505377</v>
      </c>
      <c r="AK809" s="28">
        <f t="shared" ref="AK809:AK822" si="496">180/PI()*ATAN(W809/fz_comp)</f>
        <v>89.999977794442628</v>
      </c>
      <c r="AL809" s="29">
        <f t="shared" ref="AL809:AL822" si="497">20*LOG(1/SQRT((W809/fp_comp2)^2+1))</f>
        <v>-97.775644170171176</v>
      </c>
      <c r="AM809" s="28">
        <f t="shared" ref="AM809:AM822" si="498">-180/PI()*ATAN(W809/fp_comp2)</f>
        <v>-89.999259814754353</v>
      </c>
      <c r="AN809" s="28">
        <f t="shared" ref="AN809:AN822" si="499">AG809+AH809+AJ809+AL809</f>
        <v>-81.657316854319632</v>
      </c>
      <c r="AO809" s="28">
        <f t="shared" ref="AO809:AO822" si="500">AI809+AK809+AM809</f>
        <v>-89.999282016789167</v>
      </c>
      <c r="AP809">
        <f t="shared" si="481"/>
        <v>23.609121289162623</v>
      </c>
      <c r="AQ809">
        <f t="shared" si="482"/>
        <v>-26.020599913279625</v>
      </c>
      <c r="AR809" s="28">
        <f t="shared" ref="AR809:AR822" si="501">AE809+AN809+AP809+AQ809</f>
        <v>-37.608852064912305</v>
      </c>
      <c r="AS809" s="30">
        <f t="shared" ref="AS809:AS822" si="502">AF809+AO809</f>
        <v>-180.00536546832672</v>
      </c>
      <c r="AT809" s="28">
        <f t="shared" ref="AT809:AT822" si="503">20*LOG(SQRT((W809/fz_ff)^2+1))</f>
        <v>81.004404526883263</v>
      </c>
      <c r="AU809" s="28">
        <f t="shared" ref="AU809:AU822" si="504">180/PI()*ATAN(W809/fz_ff)</f>
        <v>89.994896097062963</v>
      </c>
      <c r="AV809" s="29">
        <f t="shared" ref="AV809:AV822" si="505">20*LOG(1/SQRT((W809/fp_ff)^2+1))</f>
        <v>-54.983818364026895</v>
      </c>
      <c r="AW809" s="28">
        <f t="shared" ref="AW809:AW822" si="506">-180/PI()*ATAN(W809/fp_ff)</f>
        <v>-89.897922048990878</v>
      </c>
      <c r="AX809" s="31">
        <f t="shared" ref="AX809:AX822" si="507">AT809+AV809</f>
        <v>26.020586162856368</v>
      </c>
      <c r="AY809" s="28">
        <f t="shared" ref="AY809:AY822" si="508">AU809+AW809</f>
        <v>9.6974048072084429E-2</v>
      </c>
      <c r="AZ809" s="8">
        <f t="shared" ref="AZ809:AZ822" si="509">AR809+AX809</f>
        <v>-11.588265902055937</v>
      </c>
      <c r="BA809" s="8">
        <f t="shared" ref="BA809:BA822" si="510">AS809+AY809</f>
        <v>-179.90839142025465</v>
      </c>
      <c r="BB809" s="8">
        <f t="shared" ref="BB809:BB822" si="511">BA809+180</f>
        <v>9.1608579745354746E-2</v>
      </c>
      <c r="BD809" s="32">
        <f t="shared" ref="BD809:BD822" si="512">ROUND(AZ809,0)</f>
        <v>-12</v>
      </c>
      <c r="BE809" s="32">
        <f t="shared" ref="BE809:BE822" si="513">ROUND(BA809,0)</f>
        <v>-180</v>
      </c>
      <c r="BF809" s="32">
        <f t="shared" ref="BF809:BF822" si="514">ROUND(BB809,0)</f>
        <v>0</v>
      </c>
    </row>
    <row r="810" spans="22:58" x14ac:dyDescent="0.2">
      <c r="V810" s="27">
        <v>9.0600000000001302</v>
      </c>
      <c r="W810" s="32">
        <f t="shared" si="484"/>
        <v>11481536214.972279</v>
      </c>
      <c r="X810">
        <f t="shared" si="483"/>
        <v>-2.0749887507672389</v>
      </c>
      <c r="Y810" s="28">
        <f t="shared" si="485"/>
        <v>-149.11750108567514</v>
      </c>
      <c r="Z810" s="28">
        <f t="shared" si="486"/>
        <v>-89.99999799438497</v>
      </c>
      <c r="AA810" s="28">
        <f t="shared" si="487"/>
        <v>118.27735720853383</v>
      </c>
      <c r="AB810" s="28">
        <f t="shared" si="488"/>
        <v>-89.999930135786883</v>
      </c>
      <c r="AC810" s="28">
        <f t="shared" si="489"/>
        <v>79.575076039175428</v>
      </c>
      <c r="AD810" s="28">
        <f t="shared" si="490"/>
        <v>89.993983154896412</v>
      </c>
      <c r="AE810" s="28">
        <f t="shared" si="491"/>
        <v>46.65994341126688</v>
      </c>
      <c r="AF810" s="28">
        <f t="shared" si="492"/>
        <v>-90.005944975275426</v>
      </c>
      <c r="AG810" s="28">
        <f t="shared" si="480"/>
        <v>92.110410468749379</v>
      </c>
      <c r="AH810" s="28">
        <f t="shared" si="493"/>
        <v>-204.42530222795159</v>
      </c>
      <c r="AI810" s="28">
        <f t="shared" si="494"/>
        <v>-89.999999996557634</v>
      </c>
      <c r="AJ810" s="28">
        <f t="shared" si="495"/>
        <v>128.43321907505376</v>
      </c>
      <c r="AK810" s="28">
        <f t="shared" si="496"/>
        <v>89.999978299902821</v>
      </c>
      <c r="AL810" s="29">
        <f t="shared" si="497"/>
        <v>-97.975644170138565</v>
      </c>
      <c r="AM810" s="28">
        <f t="shared" si="498"/>
        <v>-89.999276663427551</v>
      </c>
      <c r="AN810" s="28">
        <f t="shared" si="499"/>
        <v>-81.857316854287021</v>
      </c>
      <c r="AO810" s="28">
        <f t="shared" si="500"/>
        <v>-89.999298360082364</v>
      </c>
      <c r="AP810">
        <f t="shared" si="481"/>
        <v>23.609121289162623</v>
      </c>
      <c r="AQ810">
        <f t="shared" si="482"/>
        <v>-26.020599913279625</v>
      </c>
      <c r="AR810" s="28">
        <f t="shared" si="501"/>
        <v>-37.608852067137143</v>
      </c>
      <c r="AS810" s="30">
        <f t="shared" si="502"/>
        <v>-180.00524333535779</v>
      </c>
      <c r="AT810" s="28">
        <f t="shared" si="503"/>
        <v>81.204404525332194</v>
      </c>
      <c r="AU810" s="28">
        <f t="shared" si="504"/>
        <v>89.99501227607719</v>
      </c>
      <c r="AV810" s="29">
        <f t="shared" si="505"/>
        <v>-55.183817743605786</v>
      </c>
      <c r="AW810" s="28">
        <f t="shared" si="506"/>
        <v>-89.900245622084768</v>
      </c>
      <c r="AX810" s="31">
        <f t="shared" si="507"/>
        <v>26.020586781726408</v>
      </c>
      <c r="AY810" s="28">
        <f t="shared" si="508"/>
        <v>9.4766653992422789E-2</v>
      </c>
      <c r="AZ810" s="8">
        <f t="shared" si="509"/>
        <v>-11.588265285410735</v>
      </c>
      <c r="BA810" s="8">
        <f t="shared" si="510"/>
        <v>-179.91047668136537</v>
      </c>
      <c r="BB810" s="8">
        <f t="shared" si="511"/>
        <v>8.9523318634633142E-2</v>
      </c>
      <c r="BD810" s="32">
        <f t="shared" si="512"/>
        <v>-12</v>
      </c>
      <c r="BE810" s="32">
        <f t="shared" si="513"/>
        <v>-180</v>
      </c>
      <c r="BF810" s="32">
        <f t="shared" si="514"/>
        <v>0</v>
      </c>
    </row>
    <row r="811" spans="22:58" x14ac:dyDescent="0.2">
      <c r="V811" s="27">
        <v>9.07000000000013</v>
      </c>
      <c r="W811" s="32">
        <f t="shared" si="484"/>
        <v>11748975549.398827</v>
      </c>
      <c r="X811">
        <f t="shared" si="483"/>
        <v>-2.0749887507672389</v>
      </c>
      <c r="Y811" s="28">
        <f t="shared" si="485"/>
        <v>-149.31750108567516</v>
      </c>
      <c r="Z811" s="28">
        <f t="shared" si="486"/>
        <v>-89.999998040038335</v>
      </c>
      <c r="AA811" s="28">
        <f t="shared" si="487"/>
        <v>118.47735720853352</v>
      </c>
      <c r="AB811" s="28">
        <f t="shared" si="488"/>
        <v>-89.999931726090523</v>
      </c>
      <c r="AC811" s="28">
        <f t="shared" si="489"/>
        <v>79.775076037019858</v>
      </c>
      <c r="AD811" s="28">
        <f t="shared" si="490"/>
        <v>89.994120115011071</v>
      </c>
      <c r="AE811" s="28">
        <f t="shared" si="491"/>
        <v>46.859943409110983</v>
      </c>
      <c r="AF811" s="28">
        <f t="shared" si="492"/>
        <v>-90.005809651117772</v>
      </c>
      <c r="AG811" s="28">
        <f t="shared" si="480"/>
        <v>92.110410468749379</v>
      </c>
      <c r="AH811" s="28">
        <f t="shared" si="493"/>
        <v>-204.62530222795164</v>
      </c>
      <c r="AI811" s="28">
        <f t="shared" si="494"/>
        <v>-89.999999996635992</v>
      </c>
      <c r="AJ811" s="28">
        <f t="shared" si="495"/>
        <v>128.63321907505372</v>
      </c>
      <c r="AK811" s="28">
        <f t="shared" si="496"/>
        <v>89.999978793857338</v>
      </c>
      <c r="AL811" s="29">
        <f t="shared" si="497"/>
        <v>-98.175644170107404</v>
      </c>
      <c r="AM811" s="28">
        <f t="shared" si="498"/>
        <v>-89.999293128578131</v>
      </c>
      <c r="AN811" s="28">
        <f t="shared" si="499"/>
        <v>-82.057316854255944</v>
      </c>
      <c r="AO811" s="28">
        <f t="shared" si="500"/>
        <v>-89.999314331356786</v>
      </c>
      <c r="AP811">
        <f t="shared" si="481"/>
        <v>23.609121289162623</v>
      </c>
      <c r="AQ811">
        <f t="shared" si="482"/>
        <v>-26.020599913279625</v>
      </c>
      <c r="AR811" s="28">
        <f t="shared" si="501"/>
        <v>-37.608852069261964</v>
      </c>
      <c r="AS811" s="30">
        <f t="shared" si="502"/>
        <v>-180.00512398247457</v>
      </c>
      <c r="AT811" s="28">
        <f t="shared" si="503"/>
        <v>81.404404523850943</v>
      </c>
      <c r="AU811" s="28">
        <f t="shared" si="504"/>
        <v>89.995125810534233</v>
      </c>
      <c r="AV811" s="29">
        <f t="shared" si="505"/>
        <v>-55.383817151108147</v>
      </c>
      <c r="AW811" s="28">
        <f t="shared" si="506"/>
        <v>-89.902516304514791</v>
      </c>
      <c r="AX811" s="31">
        <f t="shared" si="507"/>
        <v>26.020587372742796</v>
      </c>
      <c r="AY811" s="28">
        <f t="shared" si="508"/>
        <v>9.2609506019442733E-2</v>
      </c>
      <c r="AZ811" s="8">
        <f t="shared" si="509"/>
        <v>-11.588264696519168</v>
      </c>
      <c r="BA811" s="8">
        <f t="shared" si="510"/>
        <v>-179.91251447645513</v>
      </c>
      <c r="BB811" s="8">
        <f t="shared" si="511"/>
        <v>8.7485523544870603E-2</v>
      </c>
      <c r="BD811" s="32">
        <f t="shared" si="512"/>
        <v>-12</v>
      </c>
      <c r="BE811" s="32">
        <f t="shared" si="513"/>
        <v>-180</v>
      </c>
      <c r="BF811" s="32">
        <f t="shared" si="514"/>
        <v>0</v>
      </c>
    </row>
    <row r="812" spans="22:58" x14ac:dyDescent="0.2">
      <c r="V812" s="27">
        <v>9.0800000000001297</v>
      </c>
      <c r="W812" s="32">
        <f t="shared" si="484"/>
        <v>12022644346.177742</v>
      </c>
      <c r="X812">
        <f t="shared" si="483"/>
        <v>-2.0749887507672389</v>
      </c>
      <c r="Y812" s="28">
        <f t="shared" si="485"/>
        <v>-149.51750108567518</v>
      </c>
      <c r="Z812" s="28">
        <f t="shared" si="486"/>
        <v>-89.999998084652503</v>
      </c>
      <c r="AA812" s="28">
        <f t="shared" si="487"/>
        <v>118.67735720853325</v>
      </c>
      <c r="AB812" s="28">
        <f t="shared" si="488"/>
        <v>-89.99993328019444</v>
      </c>
      <c r="AC812" s="28">
        <f t="shared" si="489"/>
        <v>79.975076034961305</v>
      </c>
      <c r="AD812" s="28">
        <f t="shared" si="490"/>
        <v>89.994253957532976</v>
      </c>
      <c r="AE812" s="28">
        <f t="shared" si="491"/>
        <v>47.059943407052145</v>
      </c>
      <c r="AF812" s="28">
        <f t="shared" si="492"/>
        <v>-90.005677407313954</v>
      </c>
      <c r="AG812" s="28">
        <f t="shared" si="480"/>
        <v>92.110410468749379</v>
      </c>
      <c r="AH812" s="28">
        <f t="shared" si="493"/>
        <v>-204.82530222795162</v>
      </c>
      <c r="AI812" s="28">
        <f t="shared" si="494"/>
        <v>-89.99999999671256</v>
      </c>
      <c r="AJ812" s="28">
        <f t="shared" si="495"/>
        <v>128.83321907505371</v>
      </c>
      <c r="AK812" s="28">
        <f t="shared" si="496"/>
        <v>89.999979276568084</v>
      </c>
      <c r="AL812" s="29">
        <f t="shared" si="497"/>
        <v>-98.375644170077663</v>
      </c>
      <c r="AM812" s="28">
        <f t="shared" si="498"/>
        <v>-89.999309218936105</v>
      </c>
      <c r="AN812" s="28">
        <f t="shared" si="499"/>
        <v>-82.257316854226204</v>
      </c>
      <c r="AO812" s="28">
        <f t="shared" si="500"/>
        <v>-89.999329939080582</v>
      </c>
      <c r="AP812">
        <f t="shared" si="481"/>
        <v>23.609121289162623</v>
      </c>
      <c r="AQ812">
        <f t="shared" si="482"/>
        <v>-26.020599913279625</v>
      </c>
      <c r="AR812" s="28">
        <f t="shared" si="501"/>
        <v>-37.608852071291061</v>
      </c>
      <c r="AS812" s="30">
        <f t="shared" si="502"/>
        <v>-180.00500734639454</v>
      </c>
      <c r="AT812" s="28">
        <f t="shared" si="503"/>
        <v>81.604404522436369</v>
      </c>
      <c r="AU812" s="28">
        <f t="shared" si="504"/>
        <v>89.995236760631542</v>
      </c>
      <c r="AV812" s="29">
        <f t="shared" si="505"/>
        <v>-55.583816585277212</v>
      </c>
      <c r="AW812" s="28">
        <f t="shared" si="506"/>
        <v>-89.904735300198269</v>
      </c>
      <c r="AX812" s="31">
        <f t="shared" si="507"/>
        <v>26.020587937159156</v>
      </c>
      <c r="AY812" s="28">
        <f t="shared" si="508"/>
        <v>9.0501460433273451E-2</v>
      </c>
      <c r="AZ812" s="8">
        <f t="shared" si="509"/>
        <v>-11.588264134131904</v>
      </c>
      <c r="BA812" s="8">
        <f t="shared" si="510"/>
        <v>-179.91450588596126</v>
      </c>
      <c r="BB812" s="8">
        <f t="shared" si="511"/>
        <v>8.5494114038738189E-2</v>
      </c>
      <c r="BD812" s="32">
        <f t="shared" si="512"/>
        <v>-12</v>
      </c>
      <c r="BE812" s="32">
        <f t="shared" si="513"/>
        <v>-180</v>
      </c>
      <c r="BF812" s="32">
        <f t="shared" si="514"/>
        <v>0</v>
      </c>
    </row>
    <row r="813" spans="22:58" x14ac:dyDescent="0.2">
      <c r="V813" s="27">
        <v>9.0900000000001402</v>
      </c>
      <c r="W813" s="32">
        <f t="shared" si="484"/>
        <v>12302687708.127819</v>
      </c>
      <c r="X813">
        <f t="shared" si="483"/>
        <v>-2.0749887507672389</v>
      </c>
      <c r="Y813" s="28">
        <f t="shared" si="485"/>
        <v>-149.71750108567537</v>
      </c>
      <c r="Z813" s="28">
        <f t="shared" si="486"/>
        <v>-89.999998128251136</v>
      </c>
      <c r="AA813" s="28">
        <f t="shared" si="487"/>
        <v>118.87735720853321</v>
      </c>
      <c r="AB813" s="28">
        <f t="shared" si="488"/>
        <v>-89.999934798922638</v>
      </c>
      <c r="AC813" s="28">
        <f t="shared" si="489"/>
        <v>80.175076032995634</v>
      </c>
      <c r="AD813" s="28">
        <f t="shared" si="490"/>
        <v>89.994384753427198</v>
      </c>
      <c r="AE813" s="28">
        <f t="shared" si="491"/>
        <v>47.259943405086247</v>
      </c>
      <c r="AF813" s="28">
        <f t="shared" si="492"/>
        <v>-90.005548173746575</v>
      </c>
      <c r="AG813" s="28">
        <f t="shared" si="480"/>
        <v>92.110410468749379</v>
      </c>
      <c r="AH813" s="28">
        <f t="shared" si="493"/>
        <v>-205.02530222795184</v>
      </c>
      <c r="AI813" s="28">
        <f t="shared" si="494"/>
        <v>-89.999999996787395</v>
      </c>
      <c r="AJ813" s="28">
        <f t="shared" si="495"/>
        <v>129.03321907505389</v>
      </c>
      <c r="AK813" s="28">
        <f t="shared" si="496"/>
        <v>89.999979748290983</v>
      </c>
      <c r="AL813" s="29">
        <f t="shared" si="497"/>
        <v>-98.575644170049458</v>
      </c>
      <c r="AM813" s="28">
        <f t="shared" si="498"/>
        <v>-89.999324943032832</v>
      </c>
      <c r="AN813" s="28">
        <f t="shared" si="499"/>
        <v>-82.457316854198027</v>
      </c>
      <c r="AO813" s="28">
        <f t="shared" si="500"/>
        <v>-89.999345191529244</v>
      </c>
      <c r="AP813">
        <f t="shared" si="481"/>
        <v>23.609121289162623</v>
      </c>
      <c r="AQ813">
        <f t="shared" si="482"/>
        <v>-26.020599913279625</v>
      </c>
      <c r="AR813" s="28">
        <f t="shared" si="501"/>
        <v>-37.608852073228782</v>
      </c>
      <c r="AS813" s="30">
        <f t="shared" si="502"/>
        <v>-180.00489336527582</v>
      </c>
      <c r="AT813" s="28">
        <f t="shared" si="503"/>
        <v>81.804404521085672</v>
      </c>
      <c r="AU813" s="28">
        <f t="shared" si="504"/>
        <v>89.995345185196342</v>
      </c>
      <c r="AV813" s="29">
        <f t="shared" si="505"/>
        <v>-55.783816044913017</v>
      </c>
      <c r="AW813" s="28">
        <f t="shared" si="506"/>
        <v>-89.906903785649448</v>
      </c>
      <c r="AX813" s="31">
        <f t="shared" si="507"/>
        <v>26.020588476172655</v>
      </c>
      <c r="AY813" s="28">
        <f t="shared" si="508"/>
        <v>8.8441399546894672E-2</v>
      </c>
      <c r="AZ813" s="8">
        <f t="shared" si="509"/>
        <v>-11.588263597056127</v>
      </c>
      <c r="BA813" s="8">
        <f t="shared" si="510"/>
        <v>-179.91645196572892</v>
      </c>
      <c r="BB813" s="8">
        <f t="shared" si="511"/>
        <v>8.3548034271075267E-2</v>
      </c>
      <c r="BD813" s="32">
        <f t="shared" si="512"/>
        <v>-12</v>
      </c>
      <c r="BE813" s="32">
        <f t="shared" si="513"/>
        <v>-180</v>
      </c>
      <c r="BF813" s="32">
        <f t="shared" si="514"/>
        <v>0</v>
      </c>
    </row>
    <row r="814" spans="22:58" x14ac:dyDescent="0.2">
      <c r="V814" s="27">
        <v>9.1000000000001293</v>
      </c>
      <c r="W814" s="32">
        <f t="shared" si="484"/>
        <v>12589254117.945452</v>
      </c>
      <c r="X814">
        <f t="shared" si="483"/>
        <v>-2.0749887507672389</v>
      </c>
      <c r="Y814" s="28">
        <f t="shared" si="485"/>
        <v>-149.91750108567516</v>
      </c>
      <c r="Z814" s="28">
        <f t="shared" si="486"/>
        <v>-89.999998170857339</v>
      </c>
      <c r="AA814" s="28">
        <f t="shared" si="487"/>
        <v>119.07735720853273</v>
      </c>
      <c r="AB814" s="28">
        <f t="shared" si="488"/>
        <v>-89.999936283080345</v>
      </c>
      <c r="AC814" s="28">
        <f t="shared" si="489"/>
        <v>80.375076031117999</v>
      </c>
      <c r="AD814" s="28">
        <f t="shared" si="490"/>
        <v>89.994512572043405</v>
      </c>
      <c r="AE814" s="28">
        <f t="shared" si="491"/>
        <v>47.459943403208342</v>
      </c>
      <c r="AF814" s="28">
        <f t="shared" si="492"/>
        <v>-90.005421881894264</v>
      </c>
      <c r="AG814" s="28">
        <f t="shared" si="480"/>
        <v>92.110410468749379</v>
      </c>
      <c r="AH814" s="28">
        <f t="shared" si="493"/>
        <v>-205.2253022279516</v>
      </c>
      <c r="AI814" s="28">
        <f t="shared" si="494"/>
        <v>-89.999999996860524</v>
      </c>
      <c r="AJ814" s="28">
        <f t="shared" si="495"/>
        <v>129.23321907505365</v>
      </c>
      <c r="AK814" s="28">
        <f t="shared" si="496"/>
        <v>89.999980209276174</v>
      </c>
      <c r="AL814" s="29">
        <f t="shared" si="497"/>
        <v>-98.775644170022105</v>
      </c>
      <c r="AM814" s="28">
        <f t="shared" si="498"/>
        <v>-89.999340309205422</v>
      </c>
      <c r="AN814" s="28">
        <f t="shared" si="499"/>
        <v>-82.657316854170674</v>
      </c>
      <c r="AO814" s="28">
        <f t="shared" si="500"/>
        <v>-89.999360096789772</v>
      </c>
      <c r="AP814">
        <f t="shared" si="481"/>
        <v>23.609121289162623</v>
      </c>
      <c r="AQ814">
        <f t="shared" si="482"/>
        <v>-26.020599913279625</v>
      </c>
      <c r="AR814" s="28">
        <f t="shared" si="501"/>
        <v>-37.608852075079334</v>
      </c>
      <c r="AS814" s="30">
        <f t="shared" si="502"/>
        <v>-180.00478197868404</v>
      </c>
      <c r="AT814" s="28">
        <f t="shared" si="503"/>
        <v>82.00440451979533</v>
      </c>
      <c r="AU814" s="28">
        <f t="shared" si="504"/>
        <v>89.995451141716757</v>
      </c>
      <c r="AV814" s="29">
        <f t="shared" si="505"/>
        <v>-55.983815528868718</v>
      </c>
      <c r="AW814" s="28">
        <f t="shared" si="506"/>
        <v>-89.909022910603142</v>
      </c>
      <c r="AX814" s="31">
        <f t="shared" si="507"/>
        <v>26.020588990926612</v>
      </c>
      <c r="AY814" s="28">
        <f t="shared" si="508"/>
        <v>8.6428231113615084E-2</v>
      </c>
      <c r="AZ814" s="8">
        <f t="shared" si="509"/>
        <v>-11.588263084152722</v>
      </c>
      <c r="BA814" s="8">
        <f t="shared" si="510"/>
        <v>-179.91835374757042</v>
      </c>
      <c r="BB814" s="8">
        <f t="shared" si="511"/>
        <v>8.1646252429578681E-2</v>
      </c>
      <c r="BD814" s="32">
        <f t="shared" si="512"/>
        <v>-12</v>
      </c>
      <c r="BE814" s="32">
        <f t="shared" si="513"/>
        <v>-180</v>
      </c>
      <c r="BF814" s="32">
        <f t="shared" si="514"/>
        <v>0</v>
      </c>
    </row>
    <row r="815" spans="22:58" x14ac:dyDescent="0.2">
      <c r="V815" s="27">
        <v>9.1100000000001309</v>
      </c>
      <c r="W815" s="32">
        <f t="shared" si="484"/>
        <v>12882495516.935253</v>
      </c>
      <c r="X815">
        <f t="shared" si="483"/>
        <v>-2.0749887507672389</v>
      </c>
      <c r="Y815" s="28">
        <f t="shared" si="485"/>
        <v>-150.1175010856752</v>
      </c>
      <c r="Z815" s="28">
        <f t="shared" si="486"/>
        <v>-89.999998212493722</v>
      </c>
      <c r="AA815" s="28">
        <f t="shared" si="487"/>
        <v>119.27735720853252</v>
      </c>
      <c r="AB815" s="28">
        <f t="shared" si="488"/>
        <v>-89.999937733454516</v>
      </c>
      <c r="AC815" s="28">
        <f t="shared" si="489"/>
        <v>80.575076029325103</v>
      </c>
      <c r="AD815" s="28">
        <f t="shared" si="490"/>
        <v>89.994637481152779</v>
      </c>
      <c r="AE815" s="28">
        <f t="shared" si="491"/>
        <v>47.659943401415191</v>
      </c>
      <c r="AF815" s="28">
        <f t="shared" si="492"/>
        <v>-90.005298464795459</v>
      </c>
      <c r="AG815" s="28">
        <f t="shared" si="480"/>
        <v>92.110410468749379</v>
      </c>
      <c r="AH815" s="28">
        <f t="shared" si="493"/>
        <v>-205.42530222795165</v>
      </c>
      <c r="AI815" s="28">
        <f t="shared" si="494"/>
        <v>-89.99999999693199</v>
      </c>
      <c r="AJ815" s="28">
        <f t="shared" si="495"/>
        <v>129.43321907505364</v>
      </c>
      <c r="AK815" s="28">
        <f t="shared" si="496"/>
        <v>89.999980659768042</v>
      </c>
      <c r="AL815" s="29">
        <f t="shared" si="497"/>
        <v>-98.975644169996215</v>
      </c>
      <c r="AM815" s="28">
        <f t="shared" si="498"/>
        <v>-89.999355325601215</v>
      </c>
      <c r="AN815" s="28">
        <f t="shared" si="499"/>
        <v>-82.857316854144841</v>
      </c>
      <c r="AO815" s="28">
        <f t="shared" si="500"/>
        <v>-89.999374662765163</v>
      </c>
      <c r="AP815">
        <f t="shared" si="481"/>
        <v>23.609121289162623</v>
      </c>
      <c r="AQ815">
        <f t="shared" si="482"/>
        <v>-26.020599913279625</v>
      </c>
      <c r="AR815" s="28">
        <f t="shared" si="501"/>
        <v>-37.608852076846652</v>
      </c>
      <c r="AS815" s="30">
        <f t="shared" si="502"/>
        <v>-180.00467312756064</v>
      </c>
      <c r="AT815" s="28">
        <f t="shared" si="503"/>
        <v>82.204404518563322</v>
      </c>
      <c r="AU815" s="28">
        <f t="shared" si="504"/>
        <v>89.995554686372344</v>
      </c>
      <c r="AV815" s="29">
        <f t="shared" si="505"/>
        <v>-56.18381503605044</v>
      </c>
      <c r="AW815" s="28">
        <f t="shared" si="506"/>
        <v>-89.911093798624279</v>
      </c>
      <c r="AX815" s="31">
        <f t="shared" si="507"/>
        <v>26.020589482512882</v>
      </c>
      <c r="AY815" s="28">
        <f t="shared" si="508"/>
        <v>8.4460887748065261E-2</v>
      </c>
      <c r="AZ815" s="8">
        <f t="shared" si="509"/>
        <v>-11.58826259433377</v>
      </c>
      <c r="BA815" s="8">
        <f t="shared" si="510"/>
        <v>-179.92021223981257</v>
      </c>
      <c r="BB815" s="8">
        <f t="shared" si="511"/>
        <v>7.9787760187429058E-2</v>
      </c>
      <c r="BD815" s="32">
        <f t="shared" si="512"/>
        <v>-12</v>
      </c>
      <c r="BE815" s="32">
        <f t="shared" si="513"/>
        <v>-180</v>
      </c>
      <c r="BF815" s="32">
        <f t="shared" si="514"/>
        <v>0</v>
      </c>
    </row>
    <row r="816" spans="22:58" x14ac:dyDescent="0.2">
      <c r="V816" s="27">
        <v>9.1200000000001396</v>
      </c>
      <c r="W816" s="32">
        <f t="shared" si="484"/>
        <v>13182567385.568354</v>
      </c>
      <c r="X816">
        <f t="shared" si="483"/>
        <v>-2.0749887507672389</v>
      </c>
      <c r="Y816" s="28">
        <f t="shared" si="485"/>
        <v>-150.31750108567539</v>
      </c>
      <c r="Z816" s="28">
        <f t="shared" si="486"/>
        <v>-89.999998253182326</v>
      </c>
      <c r="AA816" s="28">
        <f t="shared" si="487"/>
        <v>119.47735720853247</v>
      </c>
      <c r="AB816" s="28">
        <f t="shared" si="488"/>
        <v>-89.999939150814129</v>
      </c>
      <c r="AC816" s="28">
        <f t="shared" si="489"/>
        <v>80.775076027613068</v>
      </c>
      <c r="AD816" s="28">
        <f t="shared" si="490"/>
        <v>89.994759546983715</v>
      </c>
      <c r="AE816" s="28">
        <f t="shared" si="491"/>
        <v>47.859943399702914</v>
      </c>
      <c r="AF816" s="28">
        <f t="shared" si="492"/>
        <v>-90.00517785701274</v>
      </c>
      <c r="AG816" s="28">
        <f t="shared" si="480"/>
        <v>92.110410468749379</v>
      </c>
      <c r="AH816" s="28">
        <f t="shared" si="493"/>
        <v>-205.62530222795181</v>
      </c>
      <c r="AI816" s="28">
        <f t="shared" si="494"/>
        <v>-89.999999997001837</v>
      </c>
      <c r="AJ816" s="28">
        <f t="shared" si="495"/>
        <v>129.63321907505383</v>
      </c>
      <c r="AK816" s="28">
        <f t="shared" si="496"/>
        <v>89.999981100005471</v>
      </c>
      <c r="AL816" s="29">
        <f t="shared" si="497"/>
        <v>-99.175644169971662</v>
      </c>
      <c r="AM816" s="28">
        <f t="shared" si="498"/>
        <v>-89.999370000182111</v>
      </c>
      <c r="AN816" s="28">
        <f t="shared" si="499"/>
        <v>-83.057316854120259</v>
      </c>
      <c r="AO816" s="28">
        <f t="shared" si="500"/>
        <v>-89.999388897178477</v>
      </c>
      <c r="AP816">
        <f t="shared" si="481"/>
        <v>23.609121289162623</v>
      </c>
      <c r="AQ816">
        <f t="shared" si="482"/>
        <v>-26.020599913279625</v>
      </c>
      <c r="AR816" s="28">
        <f t="shared" si="501"/>
        <v>-37.608852078534348</v>
      </c>
      <c r="AS816" s="30">
        <f t="shared" si="502"/>
        <v>-180.00456675419122</v>
      </c>
      <c r="AT816" s="28">
        <f t="shared" si="503"/>
        <v>82.404404517386908</v>
      </c>
      <c r="AU816" s="28">
        <f t="shared" si="504"/>
        <v>89.995655874063843</v>
      </c>
      <c r="AV816" s="29">
        <f t="shared" si="505"/>
        <v>-56.383814565412735</v>
      </c>
      <c r="AW816" s="28">
        <f t="shared" si="506"/>
        <v>-89.913117547703408</v>
      </c>
      <c r="AX816" s="31">
        <f t="shared" si="507"/>
        <v>26.020589951974173</v>
      </c>
      <c r="AY816" s="28">
        <f t="shared" si="508"/>
        <v>8.2538326360435121E-2</v>
      </c>
      <c r="AZ816" s="8">
        <f t="shared" si="509"/>
        <v>-11.588262126560174</v>
      </c>
      <c r="BA816" s="8">
        <f t="shared" si="510"/>
        <v>-179.92202842783078</v>
      </c>
      <c r="BB816" s="8">
        <f t="shared" si="511"/>
        <v>7.7971572169218462E-2</v>
      </c>
      <c r="BD816" s="32">
        <f t="shared" si="512"/>
        <v>-12</v>
      </c>
      <c r="BE816" s="32">
        <f t="shared" si="513"/>
        <v>-180</v>
      </c>
      <c r="BF816" s="32">
        <f t="shared" si="514"/>
        <v>0</v>
      </c>
    </row>
    <row r="817" spans="22:58" x14ac:dyDescent="0.2">
      <c r="V817" s="27">
        <v>9.1300000000001393</v>
      </c>
      <c r="W817" s="32">
        <f t="shared" si="484"/>
        <v>13489628825.92087</v>
      </c>
      <c r="X817">
        <f t="shared" si="483"/>
        <v>-2.0749887507672389</v>
      </c>
      <c r="Y817" s="28">
        <f t="shared" si="485"/>
        <v>-150.51750108567535</v>
      </c>
      <c r="Z817" s="28">
        <f t="shared" si="486"/>
        <v>-89.999998292944753</v>
      </c>
      <c r="AA817" s="28">
        <f t="shared" si="487"/>
        <v>119.67735720853221</v>
      </c>
      <c r="AB817" s="28">
        <f t="shared" si="488"/>
        <v>-89.99994053591071</v>
      </c>
      <c r="AC817" s="28">
        <f t="shared" si="489"/>
        <v>80.97507602597787</v>
      </c>
      <c r="AD817" s="28">
        <f t="shared" si="490"/>
        <v>89.994878834257179</v>
      </c>
      <c r="AE817" s="28">
        <f t="shared" si="491"/>
        <v>48.059943398067503</v>
      </c>
      <c r="AF817" s="28">
        <f t="shared" si="492"/>
        <v>-90.005059994598298</v>
      </c>
      <c r="AG817" s="28">
        <f t="shared" si="480"/>
        <v>92.110410468749379</v>
      </c>
      <c r="AH817" s="28">
        <f t="shared" si="493"/>
        <v>-205.82530222795179</v>
      </c>
      <c r="AI817" s="28">
        <f t="shared" si="494"/>
        <v>-89.999999997070077</v>
      </c>
      <c r="AJ817" s="28">
        <f t="shared" si="495"/>
        <v>129.83321907505376</v>
      </c>
      <c r="AK817" s="28">
        <f t="shared" si="496"/>
        <v>89.999981530221859</v>
      </c>
      <c r="AL817" s="29">
        <f t="shared" si="497"/>
        <v>-99.375644169948004</v>
      </c>
      <c r="AM817" s="28">
        <f t="shared" si="498"/>
        <v>-89.999384340728753</v>
      </c>
      <c r="AN817" s="28">
        <f t="shared" si="499"/>
        <v>-83.257316854096658</v>
      </c>
      <c r="AO817" s="28">
        <f t="shared" si="500"/>
        <v>-89.999402807576971</v>
      </c>
      <c r="AP817">
        <f t="shared" si="481"/>
        <v>23.609121289162623</v>
      </c>
      <c r="AQ817">
        <f t="shared" si="482"/>
        <v>-26.020599913279625</v>
      </c>
      <c r="AR817" s="28">
        <f t="shared" si="501"/>
        <v>-37.608852080146157</v>
      </c>
      <c r="AS817" s="30">
        <f t="shared" si="502"/>
        <v>-180.00446280217528</v>
      </c>
      <c r="AT817" s="28">
        <f t="shared" si="503"/>
        <v>82.60440451626323</v>
      </c>
      <c r="AU817" s="28">
        <f t="shared" si="504"/>
        <v>89.995754758442303</v>
      </c>
      <c r="AV817" s="29">
        <f t="shared" si="505"/>
        <v>-56.583814115956947</v>
      </c>
      <c r="AW817" s="28">
        <f t="shared" si="506"/>
        <v>-89.915095230838901</v>
      </c>
      <c r="AX817" s="31">
        <f t="shared" si="507"/>
        <v>26.020590400306283</v>
      </c>
      <c r="AY817" s="28">
        <f t="shared" si="508"/>
        <v>8.0659527603401671E-2</v>
      </c>
      <c r="AZ817" s="8">
        <f t="shared" si="509"/>
        <v>-11.588261679839874</v>
      </c>
      <c r="BA817" s="8">
        <f t="shared" si="510"/>
        <v>-179.92380327457187</v>
      </c>
      <c r="BB817" s="8">
        <f t="shared" si="511"/>
        <v>7.619672542813305E-2</v>
      </c>
      <c r="BD817" s="32">
        <f t="shared" si="512"/>
        <v>-12</v>
      </c>
      <c r="BE817" s="32">
        <f t="shared" si="513"/>
        <v>-180</v>
      </c>
      <c r="BF817" s="32">
        <f t="shared" si="514"/>
        <v>0</v>
      </c>
    </row>
    <row r="818" spans="22:58" x14ac:dyDescent="0.2">
      <c r="V818" s="27">
        <v>9.1400000000001391</v>
      </c>
      <c r="W818" s="32">
        <f t="shared" si="484"/>
        <v>13803842646.033283</v>
      </c>
      <c r="X818">
        <f t="shared" si="483"/>
        <v>-2.0749887507672389</v>
      </c>
      <c r="Y818" s="28">
        <f t="shared" si="485"/>
        <v>-150.71750108567534</v>
      </c>
      <c r="Z818" s="28">
        <f t="shared" si="486"/>
        <v>-89.999998331802075</v>
      </c>
      <c r="AA818" s="28">
        <f t="shared" si="487"/>
        <v>119.87735720853202</v>
      </c>
      <c r="AB818" s="28">
        <f t="shared" si="488"/>
        <v>-89.99994188947862</v>
      </c>
      <c r="AC818" s="28">
        <f t="shared" si="489"/>
        <v>81.175076024416313</v>
      </c>
      <c r="AD818" s="28">
        <f t="shared" si="490"/>
        <v>89.994995406220838</v>
      </c>
      <c r="AE818" s="28">
        <f t="shared" si="491"/>
        <v>48.259943396505761</v>
      </c>
      <c r="AF818" s="28">
        <f t="shared" si="492"/>
        <v>-90.004944815059858</v>
      </c>
      <c r="AG818" s="28">
        <f t="shared" si="480"/>
        <v>92.110410468749379</v>
      </c>
      <c r="AH818" s="28">
        <f t="shared" si="493"/>
        <v>-206.02530222795178</v>
      </c>
      <c r="AI818" s="28">
        <f t="shared" si="494"/>
        <v>-89.999999997136769</v>
      </c>
      <c r="AJ818" s="28">
        <f t="shared" si="495"/>
        <v>130.03321907505375</v>
      </c>
      <c r="AK818" s="28">
        <f t="shared" si="496"/>
        <v>89.999981950645335</v>
      </c>
      <c r="AL818" s="29">
        <f t="shared" si="497"/>
        <v>-99.575644169925425</v>
      </c>
      <c r="AM818" s="28">
        <f t="shared" si="498"/>
        <v>-89.999398354844715</v>
      </c>
      <c r="AN818" s="28">
        <f t="shared" si="499"/>
        <v>-83.45731685407408</v>
      </c>
      <c r="AO818" s="28">
        <f t="shared" si="500"/>
        <v>-89.999416401336148</v>
      </c>
      <c r="AP818">
        <f t="shared" si="481"/>
        <v>23.609121289162623</v>
      </c>
      <c r="AQ818">
        <f t="shared" si="482"/>
        <v>-26.020599913279625</v>
      </c>
      <c r="AR818" s="28">
        <f t="shared" si="501"/>
        <v>-37.60885208168532</v>
      </c>
      <c r="AS818" s="30">
        <f t="shared" si="502"/>
        <v>-180.00436121639601</v>
      </c>
      <c r="AT818" s="28">
        <f t="shared" si="503"/>
        <v>82.804404515190157</v>
      </c>
      <c r="AU818" s="28">
        <f t="shared" si="504"/>
        <v>89.995851391937521</v>
      </c>
      <c r="AV818" s="29">
        <f t="shared" si="505"/>
        <v>-56.783813686730007</v>
      </c>
      <c r="AW818" s="28">
        <f t="shared" si="506"/>
        <v>-89.917027896605646</v>
      </c>
      <c r="AX818" s="31">
        <f t="shared" si="507"/>
        <v>26.020590828460151</v>
      </c>
      <c r="AY818" s="28">
        <f t="shared" si="508"/>
        <v>7.8823495331874938E-2</v>
      </c>
      <c r="AZ818" s="8">
        <f t="shared" si="509"/>
        <v>-11.58826125322517</v>
      </c>
      <c r="BA818" s="8">
        <f t="shared" si="510"/>
        <v>-179.92553772106413</v>
      </c>
      <c r="BB818" s="8">
        <f t="shared" si="511"/>
        <v>7.4462278935868653E-2</v>
      </c>
      <c r="BD818" s="32">
        <f t="shared" si="512"/>
        <v>-12</v>
      </c>
      <c r="BE818" s="32">
        <f t="shared" si="513"/>
        <v>-180</v>
      </c>
      <c r="BF818" s="32">
        <f t="shared" si="514"/>
        <v>0</v>
      </c>
    </row>
    <row r="819" spans="22:58" x14ac:dyDescent="0.2">
      <c r="V819" s="27">
        <v>9.1500000000001407</v>
      </c>
      <c r="W819" s="32">
        <f t="shared" si="484"/>
        <v>14125375446.23213</v>
      </c>
      <c r="X819">
        <f t="shared" si="483"/>
        <v>-2.0749887507672389</v>
      </c>
      <c r="Y819" s="28">
        <f t="shared" si="485"/>
        <v>-150.91750108567535</v>
      </c>
      <c r="Z819" s="28">
        <f t="shared" si="486"/>
        <v>-89.999998369774886</v>
      </c>
      <c r="AA819" s="28">
        <f t="shared" si="487"/>
        <v>120.07735720853184</v>
      </c>
      <c r="AB819" s="28">
        <f t="shared" si="488"/>
        <v>-89.999943212235593</v>
      </c>
      <c r="AC819" s="28">
        <f t="shared" si="489"/>
        <v>81.375076022925043</v>
      </c>
      <c r="AD819" s="28">
        <f t="shared" si="490"/>
        <v>89.995109324682673</v>
      </c>
      <c r="AE819" s="28">
        <f t="shared" si="491"/>
        <v>48.459943395014292</v>
      </c>
      <c r="AF819" s="28">
        <f t="shared" si="492"/>
        <v>-90.004832257327806</v>
      </c>
      <c r="AG819" s="28">
        <f t="shared" si="480"/>
        <v>92.110410468749379</v>
      </c>
      <c r="AH819" s="28">
        <f t="shared" si="493"/>
        <v>-206.2253022279518</v>
      </c>
      <c r="AI819" s="28">
        <f t="shared" si="494"/>
        <v>-89.99999999720194</v>
      </c>
      <c r="AJ819" s="28">
        <f t="shared" si="495"/>
        <v>130.23321907505374</v>
      </c>
      <c r="AK819" s="28">
        <f t="shared" si="496"/>
        <v>89.999982361498823</v>
      </c>
      <c r="AL819" s="29">
        <f t="shared" si="497"/>
        <v>-99.775644169903899</v>
      </c>
      <c r="AM819" s="28">
        <f t="shared" si="498"/>
        <v>-89.999412049960455</v>
      </c>
      <c r="AN819" s="28">
        <f t="shared" si="499"/>
        <v>-83.657316854052581</v>
      </c>
      <c r="AO819" s="28">
        <f t="shared" si="500"/>
        <v>-89.999429685663571</v>
      </c>
      <c r="AP819">
        <f t="shared" si="481"/>
        <v>23.609121289162623</v>
      </c>
      <c r="AQ819">
        <f t="shared" si="482"/>
        <v>-26.020599913279625</v>
      </c>
      <c r="AR819" s="28">
        <f t="shared" si="501"/>
        <v>-37.608852083155291</v>
      </c>
      <c r="AS819" s="30">
        <f t="shared" si="502"/>
        <v>-180.00426194299138</v>
      </c>
      <c r="AT819" s="28">
        <f t="shared" si="503"/>
        <v>83.004404514165415</v>
      </c>
      <c r="AU819" s="28">
        <f t="shared" si="504"/>
        <v>89.995945825785867</v>
      </c>
      <c r="AV819" s="29">
        <f t="shared" si="505"/>
        <v>-56.983813276821436</v>
      </c>
      <c r="AW819" s="28">
        <f t="shared" si="506"/>
        <v>-89.91891656971103</v>
      </c>
      <c r="AX819" s="31">
        <f t="shared" si="507"/>
        <v>26.020591237343979</v>
      </c>
      <c r="AY819" s="28">
        <f t="shared" si="508"/>
        <v>7.7029256074837349E-2</v>
      </c>
      <c r="AZ819" s="8">
        <f t="shared" si="509"/>
        <v>-11.588260845811313</v>
      </c>
      <c r="BA819" s="8">
        <f t="shared" si="510"/>
        <v>-179.92723268691654</v>
      </c>
      <c r="BB819" s="8">
        <f t="shared" si="511"/>
        <v>7.2767313083460294E-2</v>
      </c>
      <c r="BD819" s="32">
        <f t="shared" si="512"/>
        <v>-12</v>
      </c>
      <c r="BE819" s="32">
        <f t="shared" si="513"/>
        <v>-180</v>
      </c>
      <c r="BF819" s="32">
        <f t="shared" si="514"/>
        <v>0</v>
      </c>
    </row>
    <row r="820" spans="22:58" x14ac:dyDescent="0.2">
      <c r="V820" s="27">
        <v>9.1600000000001405</v>
      </c>
      <c r="W820" s="32">
        <f t="shared" si="484"/>
        <v>14454397707.463968</v>
      </c>
      <c r="X820">
        <f t="shared" si="483"/>
        <v>-2.0749887507672389</v>
      </c>
      <c r="Y820" s="28">
        <f t="shared" si="485"/>
        <v>-151.11750108567537</v>
      </c>
      <c r="Z820" s="28">
        <f t="shared" si="486"/>
        <v>-89.99999840688335</v>
      </c>
      <c r="AA820" s="28">
        <f t="shared" si="487"/>
        <v>120.27735720853165</v>
      </c>
      <c r="AB820" s="28">
        <f t="shared" si="488"/>
        <v>-89.999944504882919</v>
      </c>
      <c r="AC820" s="28">
        <f t="shared" si="489"/>
        <v>81.575076021500891</v>
      </c>
      <c r="AD820" s="28">
        <f t="shared" si="490"/>
        <v>89.995220650043777</v>
      </c>
      <c r="AE820" s="28">
        <f t="shared" si="491"/>
        <v>48.659943393589941</v>
      </c>
      <c r="AF820" s="28">
        <f t="shared" si="492"/>
        <v>-90.004722261722478</v>
      </c>
      <c r="AG820" s="28">
        <f t="shared" si="480"/>
        <v>92.110410468749379</v>
      </c>
      <c r="AH820" s="28">
        <f t="shared" si="493"/>
        <v>-206.42530222795182</v>
      </c>
      <c r="AI820" s="28">
        <f t="shared" si="494"/>
        <v>-89.999999997265633</v>
      </c>
      <c r="AJ820" s="28">
        <f t="shared" si="495"/>
        <v>130.43321907505373</v>
      </c>
      <c r="AK820" s="28">
        <f t="shared" si="496"/>
        <v>89.999982763000119</v>
      </c>
      <c r="AL820" s="29">
        <f t="shared" si="497"/>
        <v>-99.975644169883324</v>
      </c>
      <c r="AM820" s="28">
        <f t="shared" si="498"/>
        <v>-89.999425433337279</v>
      </c>
      <c r="AN820" s="28">
        <f t="shared" si="499"/>
        <v>-83.857316854032035</v>
      </c>
      <c r="AO820" s="28">
        <f t="shared" si="500"/>
        <v>-89.999442667602793</v>
      </c>
      <c r="AP820">
        <f t="shared" si="481"/>
        <v>23.609121289162623</v>
      </c>
      <c r="AQ820">
        <f t="shared" si="482"/>
        <v>-26.020599913279625</v>
      </c>
      <c r="AR820" s="28">
        <f t="shared" si="501"/>
        <v>-37.608852084559096</v>
      </c>
      <c r="AS820" s="30">
        <f t="shared" si="502"/>
        <v>-180.00416492932527</v>
      </c>
      <c r="AT820" s="28">
        <f t="shared" si="503"/>
        <v>83.204404513186759</v>
      </c>
      <c r="AU820" s="28">
        <f t="shared" si="504"/>
        <v>89.996038110057412</v>
      </c>
      <c r="AV820" s="29">
        <f t="shared" si="505"/>
        <v>-57.183812885361732</v>
      </c>
      <c r="AW820" s="28">
        <f t="shared" si="506"/>
        <v>-89.920762251538093</v>
      </c>
      <c r="AX820" s="31">
        <f t="shared" si="507"/>
        <v>26.020591627825027</v>
      </c>
      <c r="AY820" s="28">
        <f t="shared" si="508"/>
        <v>7.5275858519319172E-2</v>
      </c>
      <c r="AZ820" s="8">
        <f t="shared" si="509"/>
        <v>-11.588260456734069</v>
      </c>
      <c r="BA820" s="8">
        <f t="shared" si="510"/>
        <v>-179.92888907080595</v>
      </c>
      <c r="BB820" s="8">
        <f t="shared" si="511"/>
        <v>7.1110929194048822E-2</v>
      </c>
      <c r="BD820" s="32">
        <f t="shared" si="512"/>
        <v>-12</v>
      </c>
      <c r="BE820" s="32">
        <f t="shared" si="513"/>
        <v>-180</v>
      </c>
      <c r="BF820" s="32">
        <f t="shared" si="514"/>
        <v>0</v>
      </c>
    </row>
    <row r="821" spans="22:58" x14ac:dyDescent="0.2">
      <c r="V821" s="27">
        <v>9.1700000000001403</v>
      </c>
      <c r="W821" s="32">
        <f t="shared" si="484"/>
        <v>14791083881.686874</v>
      </c>
      <c r="X821">
        <f t="shared" si="483"/>
        <v>-2.0749887507672389</v>
      </c>
      <c r="Y821" s="28">
        <f t="shared" si="485"/>
        <v>-151.31750108567536</v>
      </c>
      <c r="Z821" s="28">
        <f t="shared" si="486"/>
        <v>-89.999998443147106</v>
      </c>
      <c r="AA821" s="28">
        <f t="shared" si="487"/>
        <v>120.47735720853146</v>
      </c>
      <c r="AB821" s="28">
        <f t="shared" si="488"/>
        <v>-89.999945768106016</v>
      </c>
      <c r="AC821" s="28">
        <f t="shared" si="489"/>
        <v>81.775076020140816</v>
      </c>
      <c r="AD821" s="28">
        <f t="shared" si="490"/>
        <v>89.995329441330327</v>
      </c>
      <c r="AE821" s="28">
        <f t="shared" si="491"/>
        <v>48.859943392229681</v>
      </c>
      <c r="AF821" s="28">
        <f t="shared" si="492"/>
        <v>-90.00461476992281</v>
      </c>
      <c r="AG821" s="28">
        <f t="shared" si="480"/>
        <v>92.110410468749379</v>
      </c>
      <c r="AH821" s="28">
        <f t="shared" si="493"/>
        <v>-206.62530222795183</v>
      </c>
      <c r="AI821" s="28">
        <f t="shared" si="494"/>
        <v>-89.999999997327876</v>
      </c>
      <c r="AJ821" s="28">
        <f t="shared" si="495"/>
        <v>130.63321907505372</v>
      </c>
      <c r="AK821" s="28">
        <f t="shared" si="496"/>
        <v>89.999983155362145</v>
      </c>
      <c r="AL821" s="29">
        <f t="shared" si="497"/>
        <v>-100.17564416986366</v>
      </c>
      <c r="AM821" s="28">
        <f t="shared" si="498"/>
        <v>-89.999438512071279</v>
      </c>
      <c r="AN821" s="28">
        <f t="shared" si="499"/>
        <v>-84.057316854012399</v>
      </c>
      <c r="AO821" s="28">
        <f t="shared" si="500"/>
        <v>-89.999455354037011</v>
      </c>
      <c r="AP821">
        <f t="shared" si="481"/>
        <v>23.609121289162623</v>
      </c>
      <c r="AQ821">
        <f t="shared" si="482"/>
        <v>-26.020599913279625</v>
      </c>
      <c r="AR821" s="28">
        <f t="shared" si="501"/>
        <v>-37.60885208589972</v>
      </c>
      <c r="AS821" s="30">
        <f t="shared" si="502"/>
        <v>-180.00407012395982</v>
      </c>
      <c r="AT821" s="28">
        <f t="shared" si="503"/>
        <v>83.404404512252171</v>
      </c>
      <c r="AU821" s="28">
        <f t="shared" si="504"/>
        <v>89.996128293682503</v>
      </c>
      <c r="AV821" s="29">
        <f t="shared" si="505"/>
        <v>-57.383812511520588</v>
      </c>
      <c r="AW821" s="28">
        <f t="shared" si="506"/>
        <v>-89.922565920676448</v>
      </c>
      <c r="AX821" s="31">
        <f t="shared" si="507"/>
        <v>26.020592000731583</v>
      </c>
      <c r="AY821" s="28">
        <f t="shared" si="508"/>
        <v>7.3562373006055282E-2</v>
      </c>
      <c r="AZ821" s="8">
        <f t="shared" si="509"/>
        <v>-11.588260085168137</v>
      </c>
      <c r="BA821" s="8">
        <f t="shared" si="510"/>
        <v>-179.93050775095378</v>
      </c>
      <c r="BB821" s="8">
        <f t="shared" si="511"/>
        <v>6.9492249046220422E-2</v>
      </c>
      <c r="BD821" s="32">
        <f t="shared" si="512"/>
        <v>-12</v>
      </c>
      <c r="BE821" s="32">
        <f t="shared" si="513"/>
        <v>-180</v>
      </c>
      <c r="BF821" s="32">
        <f t="shared" si="514"/>
        <v>0</v>
      </c>
    </row>
    <row r="822" spans="22:58" x14ac:dyDescent="0.2">
      <c r="V822" s="27">
        <v>9.18000000000014</v>
      </c>
      <c r="W822" s="32">
        <f t="shared" si="484"/>
        <v>15135612484.366991</v>
      </c>
      <c r="X822">
        <f t="shared" si="483"/>
        <v>-2.0749887507672389</v>
      </c>
      <c r="Y822" s="28">
        <f t="shared" si="485"/>
        <v>-151.51750108567538</v>
      </c>
      <c r="Z822" s="28">
        <f t="shared" si="486"/>
        <v>-89.999998478585411</v>
      </c>
      <c r="AA822" s="28">
        <f t="shared" si="487"/>
        <v>120.67735720853129</v>
      </c>
      <c r="AB822" s="28">
        <f t="shared" si="488"/>
        <v>-89.999947002574629</v>
      </c>
      <c r="AC822" s="28">
        <f t="shared" si="489"/>
        <v>81.97507601884196</v>
      </c>
      <c r="AD822" s="28">
        <f t="shared" si="490"/>
        <v>89.995435756224879</v>
      </c>
      <c r="AE822" s="28">
        <f t="shared" si="491"/>
        <v>49.059943390930641</v>
      </c>
      <c r="AF822" s="28">
        <f t="shared" si="492"/>
        <v>-90.004509724935161</v>
      </c>
      <c r="AG822" s="28">
        <f t="shared" si="480"/>
        <v>92.110410468749379</v>
      </c>
      <c r="AH822" s="28">
        <f t="shared" si="493"/>
        <v>-206.82530222795182</v>
      </c>
      <c r="AI822" s="28">
        <f t="shared" si="494"/>
        <v>-89.999999997388699</v>
      </c>
      <c r="AJ822" s="28">
        <f t="shared" si="495"/>
        <v>130.83321907505368</v>
      </c>
      <c r="AK822" s="28">
        <f t="shared" si="496"/>
        <v>89.999983538792904</v>
      </c>
      <c r="AL822" s="29">
        <f t="shared" si="497"/>
        <v>-100.37564416984489</v>
      </c>
      <c r="AM822" s="28">
        <f t="shared" si="498"/>
        <v>-89.999451293096939</v>
      </c>
      <c r="AN822" s="28">
        <f t="shared" si="499"/>
        <v>-84.257316853993657</v>
      </c>
      <c r="AO822" s="28">
        <f t="shared" si="500"/>
        <v>-89.999467751692734</v>
      </c>
      <c r="AP822">
        <f t="shared" si="481"/>
        <v>23.609121289162623</v>
      </c>
      <c r="AQ822">
        <f t="shared" si="482"/>
        <v>-26.020599913279625</v>
      </c>
      <c r="AR822" s="28">
        <f t="shared" si="501"/>
        <v>-37.608852087180018</v>
      </c>
      <c r="AS822" s="30">
        <f t="shared" si="502"/>
        <v>-180.00397747662788</v>
      </c>
      <c r="AT822" s="28">
        <f t="shared" si="503"/>
        <v>83.604404511359604</v>
      </c>
      <c r="AU822" s="28">
        <f t="shared" si="504"/>
        <v>89.996216424477666</v>
      </c>
      <c r="AV822" s="29">
        <f t="shared" si="505"/>
        <v>-57.583812154505026</v>
      </c>
      <c r="AW822" s="28">
        <f t="shared" si="506"/>
        <v>-89.924328533441027</v>
      </c>
      <c r="AX822" s="31">
        <f t="shared" si="507"/>
        <v>26.020592356854578</v>
      </c>
      <c r="AY822" s="28">
        <f t="shared" si="508"/>
        <v>7.1887891036638507E-2</v>
      </c>
      <c r="AZ822" s="8">
        <f t="shared" si="509"/>
        <v>-11.58825973032544</v>
      </c>
      <c r="BA822" s="8">
        <f t="shared" si="510"/>
        <v>-179.93208958559126</v>
      </c>
      <c r="BB822" s="8">
        <f t="shared" si="511"/>
        <v>6.7910414408743236E-2</v>
      </c>
      <c r="BD822" s="32">
        <f t="shared" si="512"/>
        <v>-12</v>
      </c>
      <c r="BE822" s="32">
        <f t="shared" si="513"/>
        <v>-180</v>
      </c>
      <c r="BF822" s="32">
        <f t="shared" si="514"/>
        <v>0</v>
      </c>
    </row>
  </sheetData>
  <sheetProtection formatCells="0" formatColumns="0" formatRows="0" insertColumns="0" insertRows="0" insertHyperlinks="0" deleteColumns="0" deleteRows="0" sort="0" autoFilter="0" pivotTables="0"/>
  <mergeCells count="14">
    <mergeCell ref="A1:S1"/>
    <mergeCell ref="X2:AF2"/>
    <mergeCell ref="AG2:AO2"/>
    <mergeCell ref="AR2:AS2"/>
    <mergeCell ref="AT2:AU2"/>
    <mergeCell ref="AZ2:BB2"/>
    <mergeCell ref="BD2:BF2"/>
    <mergeCell ref="A57:B57"/>
    <mergeCell ref="AX2:AY2"/>
    <mergeCell ref="A16:B16"/>
    <mergeCell ref="A23:B23"/>
    <mergeCell ref="A34:B34"/>
    <mergeCell ref="A50:B50"/>
    <mergeCell ref="AV2:AW2"/>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2049" r:id="rId4">
          <objectPr defaultSize="0" autoPict="0" altText="" r:id="rId5">
            <anchor moveWithCells="1">
              <from>
                <xdr:col>3</xdr:col>
                <xdr:colOff>38100</xdr:colOff>
                <xdr:row>1</xdr:row>
                <xdr:rowOff>63500</xdr:rowOff>
              </from>
              <to>
                <xdr:col>18</xdr:col>
                <xdr:colOff>177800</xdr:colOff>
                <xdr:row>20</xdr:row>
                <xdr:rowOff>165100</xdr:rowOff>
              </to>
            </anchor>
          </objectPr>
        </oleObject>
      </mc:Choice>
      <mc:Fallback>
        <oleObject progId="Visio.Drawing.11"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3:R4"/>
  <sheetViews>
    <sheetView workbookViewId="0">
      <selection activeCell="S37" sqref="S37"/>
    </sheetView>
  </sheetViews>
  <sheetFormatPr baseColWidth="10" defaultColWidth="8.83203125" defaultRowHeight="15" x14ac:dyDescent="0.2"/>
  <sheetData>
    <row r="3" spans="4:18" x14ac:dyDescent="0.2">
      <c r="D3" s="74" t="s">
        <v>130</v>
      </c>
      <c r="E3" s="64"/>
      <c r="F3" s="64"/>
      <c r="G3" s="64"/>
      <c r="H3" s="64"/>
      <c r="I3" s="64"/>
      <c r="J3" s="64"/>
      <c r="K3" s="64"/>
      <c r="L3" s="64"/>
      <c r="M3" s="64"/>
      <c r="N3" s="64"/>
      <c r="O3" s="64"/>
      <c r="P3" s="64"/>
      <c r="Q3" s="64"/>
      <c r="R3" s="64"/>
    </row>
    <row r="4" spans="4:18" x14ac:dyDescent="0.2">
      <c r="D4" s="64"/>
      <c r="E4" s="64"/>
      <c r="F4" s="64"/>
      <c r="G4" s="64"/>
      <c r="H4" s="64"/>
      <c r="I4" s="64"/>
      <c r="J4" s="64"/>
      <c r="K4" s="64"/>
      <c r="L4" s="64"/>
      <c r="M4" s="64"/>
      <c r="N4" s="64"/>
      <c r="O4" s="64"/>
      <c r="P4" s="64"/>
      <c r="Q4" s="64"/>
      <c r="R4" s="64"/>
    </row>
  </sheetData>
  <mergeCells count="1">
    <mergeCell ref="D3:R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I21:I24"/>
  <sheetViews>
    <sheetView workbookViewId="0">
      <selection activeCell="I22" sqref="I22"/>
    </sheetView>
  </sheetViews>
  <sheetFormatPr baseColWidth="10" defaultColWidth="8.83203125" defaultRowHeight="15" x14ac:dyDescent="0.2"/>
  <sheetData>
    <row r="21" spans="9:9" x14ac:dyDescent="0.2">
      <c r="I21">
        <f>10^6^1.208</f>
        <v>17701089.583174217</v>
      </c>
    </row>
    <row r="22" spans="9:9" x14ac:dyDescent="0.2">
      <c r="I22">
        <f>(0.01927*2.6)^2.354</f>
        <v>8.69878941674689E-4</v>
      </c>
    </row>
    <row r="23" spans="9:9" x14ac:dyDescent="0.2">
      <c r="I23">
        <f>I21*I22*4.21</f>
        <v>64824.75935775289</v>
      </c>
    </row>
    <row r="24" spans="9:9" x14ac:dyDescent="0.2">
      <c r="I24"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Sheet1</vt:lpstr>
      <vt:lpstr>Sheet2</vt:lpstr>
      <vt:lpstr>Sheet3</vt:lpstr>
      <vt:lpstr>Sheet4</vt:lpstr>
      <vt:lpstr>Sheet5</vt:lpstr>
      <vt:lpstr>DC_gain_comp</vt:lpstr>
      <vt:lpstr>DC_gain_power</vt:lpstr>
      <vt:lpstr>fp</vt:lpstr>
      <vt:lpstr>fp_comp1</vt:lpstr>
      <vt:lpstr>fp_comp2</vt:lpstr>
      <vt:lpstr>fp_ff</vt:lpstr>
      <vt:lpstr>fz_comp</vt:lpstr>
      <vt:lpstr>fz_ff</vt:lpstr>
      <vt:lpstr>fzESR</vt:lpstr>
      <vt:lpstr>fzRHP</vt:lpstr>
      <vt:lpstr>GmPS</vt:lpstr>
      <vt:lpstr>Rsns</vt:lpstr>
      <vt:lpstr>Vout</vt:lpstr>
      <vt:lpstr>Vref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2023-10-30T12:04:02Z</dcterms:modified>
</cp:coreProperties>
</file>