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co\source\repos\PPPConverter\PPPConverter\Sources\"/>
    </mc:Choice>
  </mc:AlternateContent>
  <xr:revisionPtr revIDLastSave="0" documentId="13_ncr:1_{85D12E9C-8E60-4EDC-9CB9-215473180686}" xr6:coauthVersionLast="46" xr6:coauthVersionMax="46" xr10:uidLastSave="{00000000-0000-0000-0000-000000000000}"/>
  <bookViews>
    <workbookView xWindow="-120" yWindow="-120" windowWidth="29040" windowHeight="15840" xr2:uid="{7CE1D539-8B48-47E8-809E-63922FA2B7F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7" i="1"/>
  <c r="D5" i="1"/>
  <c r="I2" i="2"/>
  <c r="J3" i="2" s="1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3" i="2"/>
  <c r="E2" i="2"/>
  <c r="F2" i="2"/>
  <c r="B5" i="1"/>
  <c r="C7" i="1"/>
  <c r="E7" i="1"/>
  <c r="F7" i="1"/>
  <c r="G7" i="1"/>
  <c r="H7" i="1"/>
  <c r="C9" i="1"/>
  <c r="D9" i="1"/>
  <c r="E9" i="1"/>
  <c r="F9" i="1"/>
  <c r="G9" i="1"/>
  <c r="C11" i="1"/>
  <c r="E11" i="1"/>
  <c r="F11" i="1"/>
  <c r="G11" i="1"/>
  <c r="H11" i="1"/>
  <c r="B11" i="1"/>
  <c r="B9" i="1"/>
  <c r="B7" i="1"/>
  <c r="E5" i="1"/>
  <c r="F5" i="1"/>
  <c r="G5" i="1"/>
  <c r="H5" i="1"/>
  <c r="H9" i="1" s="1"/>
  <c r="I5" i="1"/>
  <c r="I7" i="1" s="1"/>
  <c r="C3" i="1"/>
  <c r="D3" i="1"/>
  <c r="E3" i="1"/>
  <c r="F3" i="1"/>
  <c r="G3" i="1"/>
  <c r="H3" i="1"/>
  <c r="I3" i="1"/>
  <c r="B3" i="1"/>
  <c r="I9" i="1" l="1"/>
  <c r="I11" i="1"/>
  <c r="D11" i="1"/>
  <c r="B5" i="2"/>
  <c r="C5" i="2" s="1"/>
  <c r="E3" i="2"/>
  <c r="E4" i="2" s="1"/>
  <c r="F4" i="2"/>
  <c r="F3" i="2"/>
  <c r="C52" i="2" l="1"/>
  <c r="C59" i="2"/>
  <c r="C21" i="2"/>
  <c r="C66" i="2"/>
  <c r="C35" i="2"/>
  <c r="I4" i="2"/>
  <c r="C16" i="2"/>
  <c r="C36" i="2"/>
  <c r="C60" i="2"/>
  <c r="C80" i="2"/>
  <c r="C65" i="2"/>
  <c r="C75" i="2"/>
  <c r="C25" i="2"/>
  <c r="C69" i="2"/>
  <c r="C6" i="2"/>
  <c r="C38" i="2"/>
  <c r="C70" i="2"/>
  <c r="C7" i="2"/>
  <c r="C39" i="2"/>
  <c r="C32" i="2"/>
  <c r="C57" i="2"/>
  <c r="C61" i="2"/>
  <c r="C34" i="2"/>
  <c r="C98" i="2"/>
  <c r="C2" i="2"/>
  <c r="C20" i="2"/>
  <c r="C44" i="2"/>
  <c r="C64" i="2"/>
  <c r="C92" i="2"/>
  <c r="C85" i="2"/>
  <c r="C4" i="2"/>
  <c r="C37" i="2"/>
  <c r="C101" i="2"/>
  <c r="C18" i="2"/>
  <c r="C50" i="2"/>
  <c r="C82" i="2"/>
  <c r="C19" i="2"/>
  <c r="C63" i="2"/>
  <c r="C12" i="2"/>
  <c r="C76" i="2"/>
  <c r="C91" i="2"/>
  <c r="C3" i="2"/>
  <c r="C28" i="2"/>
  <c r="C48" i="2"/>
  <c r="C68" i="2"/>
  <c r="C96" i="2"/>
  <c r="C93" i="2"/>
  <c r="C9" i="2"/>
  <c r="C41" i="2"/>
  <c r="C55" i="2"/>
  <c r="C22" i="2"/>
  <c r="C54" i="2"/>
  <c r="C86" i="2"/>
  <c r="C23" i="2"/>
  <c r="C71" i="2"/>
  <c r="C84" i="2"/>
  <c r="C100" i="2"/>
  <c r="C73" i="2"/>
  <c r="C97" i="2"/>
  <c r="C83" i="2"/>
  <c r="C13" i="2"/>
  <c r="C29" i="2"/>
  <c r="C49" i="2"/>
  <c r="C81" i="2"/>
  <c r="C67" i="2"/>
  <c r="C10" i="2"/>
  <c r="C26" i="2"/>
  <c r="C42" i="2"/>
  <c r="C58" i="2"/>
  <c r="C74" i="2"/>
  <c r="C90" i="2"/>
  <c r="C11" i="2"/>
  <c r="C27" i="2"/>
  <c r="C43" i="2"/>
  <c r="C87" i="2"/>
  <c r="C8" i="2"/>
  <c r="C24" i="2"/>
  <c r="C40" i="2"/>
  <c r="C56" i="2"/>
  <c r="C72" i="2"/>
  <c r="C88" i="2"/>
  <c r="C45" i="2"/>
  <c r="C77" i="2"/>
  <c r="C47" i="2"/>
  <c r="C99" i="2"/>
  <c r="C17" i="2"/>
  <c r="C33" i="2"/>
  <c r="C53" i="2"/>
  <c r="C89" i="2"/>
  <c r="C79" i="2"/>
  <c r="C14" i="2"/>
  <c r="C30" i="2"/>
  <c r="C46" i="2"/>
  <c r="C62" i="2"/>
  <c r="C78" i="2"/>
  <c r="C94" i="2"/>
  <c r="C15" i="2"/>
  <c r="C31" i="2"/>
  <c r="C51" i="2"/>
  <c r="C95" i="2"/>
  <c r="D2" i="2"/>
  <c r="D3" i="2" s="1"/>
  <c r="F7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F8" i="2"/>
  <c r="F9" i="2" l="1"/>
  <c r="F10" i="2" l="1"/>
  <c r="F11" i="2" l="1"/>
  <c r="F12" i="2" l="1"/>
  <c r="F13" i="2" l="1"/>
  <c r="F14" i="2" l="1"/>
  <c r="F15" i="2" l="1"/>
  <c r="F16" i="2" l="1"/>
  <c r="F17" i="2" l="1"/>
  <c r="F18" i="2" l="1"/>
  <c r="F19" i="2" l="1"/>
  <c r="F20" i="2" l="1"/>
  <c r="F21" i="2" l="1"/>
  <c r="F22" i="2" l="1"/>
  <c r="F23" i="2" l="1"/>
  <c r="F24" i="2" l="1"/>
  <c r="F25" i="2" l="1"/>
  <c r="F26" i="2" l="1"/>
  <c r="F27" i="2" l="1"/>
  <c r="F28" i="2" l="1"/>
  <c r="F29" i="2" l="1"/>
  <c r="F30" i="2" l="1"/>
  <c r="F31" i="2" l="1"/>
  <c r="F32" i="2" l="1"/>
  <c r="F33" i="2" l="1"/>
  <c r="F34" i="2" l="1"/>
  <c r="F35" i="2" l="1"/>
  <c r="F36" i="2" l="1"/>
  <c r="F37" i="2" l="1"/>
  <c r="F38" i="2" l="1"/>
  <c r="F39" i="2" l="1"/>
  <c r="F40" i="2" l="1"/>
  <c r="F41" i="2" l="1"/>
  <c r="F42" i="2" l="1"/>
  <c r="F43" i="2" l="1"/>
  <c r="F44" i="2" l="1"/>
  <c r="F45" i="2" l="1"/>
  <c r="F46" i="2" l="1"/>
  <c r="F47" i="2" l="1"/>
  <c r="F48" i="2" l="1"/>
  <c r="F49" i="2" l="1"/>
  <c r="F50" i="2" l="1"/>
  <c r="F51" i="2" l="1"/>
  <c r="F52" i="2" l="1"/>
  <c r="F53" i="2" l="1"/>
  <c r="F54" i="2" l="1"/>
  <c r="F55" i="2" l="1"/>
  <c r="F56" i="2" l="1"/>
  <c r="F57" i="2" l="1"/>
  <c r="F58" i="2" l="1"/>
  <c r="F59" i="2" l="1"/>
  <c r="F60" i="2" l="1"/>
  <c r="F61" i="2" l="1"/>
  <c r="F62" i="2" l="1"/>
  <c r="F63" i="2" l="1"/>
  <c r="F64" i="2" l="1"/>
  <c r="F65" i="2" l="1"/>
  <c r="F66" i="2" l="1"/>
  <c r="F67" i="2" l="1"/>
  <c r="F68" i="2" l="1"/>
  <c r="F69" i="2" l="1"/>
  <c r="F70" i="2" l="1"/>
  <c r="F71" i="2" l="1"/>
  <c r="F72" i="2" l="1"/>
  <c r="F73" i="2" l="1"/>
  <c r="F74" i="2" l="1"/>
  <c r="F75" i="2" l="1"/>
  <c r="F76" i="2" l="1"/>
  <c r="F77" i="2" l="1"/>
  <c r="F78" i="2" l="1"/>
  <c r="F79" i="2" l="1"/>
  <c r="F80" i="2" l="1"/>
  <c r="F81" i="2" l="1"/>
  <c r="F82" i="2" l="1"/>
  <c r="F83" i="2" l="1"/>
  <c r="F84" i="2" l="1"/>
  <c r="F85" i="2" l="1"/>
  <c r="F86" i="2" l="1"/>
  <c r="F87" i="2" l="1"/>
  <c r="F88" i="2" l="1"/>
  <c r="F89" i="2" l="1"/>
  <c r="F90" i="2" l="1"/>
  <c r="F91" i="2" l="1"/>
  <c r="F92" i="2" l="1"/>
  <c r="F93" i="2" l="1"/>
  <c r="F94" i="2" l="1"/>
  <c r="F95" i="2" l="1"/>
  <c r="F96" i="2" l="1"/>
  <c r="F97" i="2" l="1"/>
  <c r="F98" i="2" l="1"/>
  <c r="F99" i="2" l="1"/>
  <c r="F101" i="2" l="1"/>
  <c r="F100" i="2"/>
  <c r="F6" i="2"/>
  <c r="F5" i="2"/>
  <c r="I3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K3" i="2" l="1"/>
</calcChain>
</file>

<file path=xl/sharedStrings.xml><?xml version="1.0" encoding="utf-8"?>
<sst xmlns="http://schemas.openxmlformats.org/spreadsheetml/2006/main" count="27" uniqueCount="25">
  <si>
    <t>Food</t>
  </si>
  <si>
    <t xml:space="preserve"> Energy</t>
  </si>
  <si>
    <t xml:space="preserve"> Housing</t>
  </si>
  <si>
    <t xml:space="preserve"> Clothing</t>
  </si>
  <si>
    <t xml:space="preserve"> Consumer Goods</t>
  </si>
  <si>
    <t xml:space="preserve"> Absolute necessities (oxygen/water)</t>
  </si>
  <si>
    <t xml:space="preserve"> Services</t>
  </si>
  <si>
    <t xml:space="preserve"> Savings/Investment</t>
  </si>
  <si>
    <t>Wealthy</t>
  </si>
  <si>
    <t>Real val</t>
  </si>
  <si>
    <t>Starving</t>
  </si>
  <si>
    <t>Impoverished</t>
  </si>
  <si>
    <t>Stunted</t>
  </si>
  <si>
    <t>Comfortable</t>
  </si>
  <si>
    <t>Superwealthy</t>
  </si>
  <si>
    <t>Gini</t>
  </si>
  <si>
    <t>G</t>
  </si>
  <si>
    <t># Pop</t>
  </si>
  <si>
    <t>Person</t>
  </si>
  <si>
    <t>Wealth</t>
  </si>
  <si>
    <t>Sum</t>
  </si>
  <si>
    <t>Revised Wealth</t>
  </si>
  <si>
    <t>Revised Sum</t>
  </si>
  <si>
    <t>E(iyi)</t>
  </si>
  <si>
    <t>Total Wealth (Assets, cash,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</si>
</sst>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9.136819438494817E-2</c:v>
                </c:pt>
                <c:pt idx="1">
                  <c:v>1.0123018855568098</c:v>
                </c:pt>
                <c:pt idx="2">
                  <c:v>4.5702468410261021</c:v>
                </c:pt>
                <c:pt idx="3">
                  <c:v>13.852676785544599</c:v>
                </c:pt>
                <c:pt idx="4">
                  <c:v>33.382353621737352</c:v>
                </c:pt>
                <c:pt idx="5">
                  <c:v>69.244191571841625</c:v>
                </c:pt>
                <c:pt idx="6">
                  <c:v>129.19409794817528</c:v>
                </c:pt>
                <c:pt idx="7">
                  <c:v>222.75512899836212</c:v>
                </c:pt>
                <c:pt idx="8">
                  <c:v>361.30413274484312</c:v>
                </c:pt>
                <c:pt idx="9">
                  <c:v>558.15094029335182</c:v>
                </c:pt>
                <c:pt idx="10">
                  <c:v>828.61153148568633</c:v>
                </c:pt>
                <c:pt idx="11">
                  <c:v>1190.0762076557278</c:v>
                </c:pt>
                <c:pt idx="12">
                  <c:v>1662.073546627124</c:v>
                </c:pt>
                <c:pt idx="13">
                  <c:v>2266.3307384892814</c:v>
                </c:pt>
                <c:pt idx="14">
                  <c:v>3026.8307751708035</c:v>
                </c:pt>
                <c:pt idx="15">
                  <c:v>3969.8668749307885</c:v>
                </c:pt>
                <c:pt idx="16">
                  <c:v>5124.0944539104385</c:v>
                </c:pt>
                <c:pt idx="17">
                  <c:v>6520.5809040076774</c:v>
                </c:pt>
                <c:pt idx="18">
                  <c:v>8192.8533950546807</c:v>
                </c:pt>
                <c:pt idx="19">
                  <c:v>10176.944886534446</c:v>
                </c:pt>
                <c:pt idx="20">
                  <c:v>12511.438507737834</c:v>
                </c:pt>
                <c:pt idx="21">
                  <c:v>15237.510443819705</c:v>
                </c:pt>
                <c:pt idx="22">
                  <c:v>18398.971447560205</c:v>
                </c:pt>
                <c:pt idx="23">
                  <c:v>22042.30708196076</c:v>
                </c:pt>
                <c:pt idx="24">
                  <c:v>26216.716786493089</c:v>
                </c:pt>
                <c:pt idx="25">
                  <c:v>30974.151849408507</c:v>
                </c:pt>
                <c:pt idx="26">
                  <c:v>36369.352359645309</c:v>
                </c:pt>
                <c:pt idx="27">
                  <c:v>42459.883204265279</c:v>
                </c:pt>
                <c:pt idx="28">
                  <c:v>49306.169170785353</c:v>
                </c:pt>
                <c:pt idx="29">
                  <c:v>56971.529208072345</c:v>
                </c:pt>
                <c:pt idx="30">
                  <c:v>65522.209894496977</c:v>
                </c:pt>
                <c:pt idx="31">
                  <c:v>75027.418157683918</c:v>
                </c:pt>
                <c:pt idx="32">
                  <c:v>85559.353286354177</c:v>
                </c:pt>
                <c:pt idx="33">
                  <c:v>97193.238271359427</c:v>
                </c:pt>
                <c:pt idx="34">
                  <c:v>110007.35050999073</c:v>
                </c:pt>
                <c:pt idx="35">
                  <c:v>124083.05190495454</c:v>
                </c:pt>
                <c:pt idx="36">
                  <c:v>139504.81838700283</c:v>
                </c:pt>
                <c:pt idx="37">
                  <c:v>156360.26888804487</c:v>
                </c:pt>
                <c:pt idx="38">
                  <c:v>174740.19378962374</c:v>
                </c:pt>
                <c:pt idx="39">
                  <c:v>194738.58286988511</c:v>
                </c:pt>
                <c:pt idx="40">
                  <c:v>216452.65277057665</c:v>
                </c:pt>
                <c:pt idx="41">
                  <c:v>239982.87400417234</c:v>
                </c:pt>
                <c:pt idx="42">
                  <c:v>265432.99751990376</c:v>
                </c:pt>
                <c:pt idx="43">
                  <c:v>292910.08084628149</c:v>
                </c:pt>
                <c:pt idx="44">
                  <c:v>322524.51382659416</c:v>
                </c:pt>
                <c:pt idx="45">
                  <c:v>354390.04396286962</c:v>
                </c:pt>
                <c:pt idx="46">
                  <c:v>388623.80138286005</c:v>
                </c:pt>
                <c:pt idx="47">
                  <c:v>425346.3234437668</c:v>
                </c:pt>
                <c:pt idx="48">
                  <c:v>464681.57898563659</c:v>
                </c:pt>
                <c:pt idx="49">
                  <c:v>506756.99224664236</c:v>
                </c:pt>
                <c:pt idx="50">
                  <c:v>551703.46645179205</c:v>
                </c:pt>
                <c:pt idx="51">
                  <c:v>599655.40708599263</c:v>
                </c:pt>
                <c:pt idx="52">
                  <c:v>650750.74486182223</c:v>
                </c:pt>
                <c:pt idx="53">
                  <c:v>705130.95839182939</c:v>
                </c:pt>
                <c:pt idx="54">
                  <c:v>762941.09657468577</c:v>
                </c:pt>
                <c:pt idx="55">
                  <c:v>824329.80070405151</c:v>
                </c:pt>
                <c:pt idx="56">
                  <c:v>889449.3263085864</c:v>
                </c:pt>
                <c:pt idx="57">
                  <c:v>958455.56473113445</c:v>
                </c:pt>
                <c:pt idx="58">
                  <c:v>1031508.064454732</c:v>
                </c:pt>
                <c:pt idx="59">
                  <c:v>1108770.0521827384</c:v>
                </c:pt>
                <c:pt idx="60">
                  <c:v>1190408.4536800578</c:v>
                </c:pt>
                <c:pt idx="61">
                  <c:v>1276593.9143821052</c:v>
                </c:pt>
                <c:pt idx="62">
                  <c:v>1367500.8197778864</c:v>
                </c:pt>
                <c:pt idx="63">
                  <c:v>1463307.3155732777</c:v>
                </c:pt>
                <c:pt idx="64">
                  <c:v>1564195.3276403393</c:v>
                </c:pt>
                <c:pt idx="65">
                  <c:v>1670350.5817582505</c:v>
                </c:pt>
                <c:pt idx="66">
                  <c:v>1781962.6231512232</c:v>
                </c:pt>
                <c:pt idx="67">
                  <c:v>1899224.8358285355</c:v>
                </c:pt>
                <c:pt idx="68">
                  <c:v>2022334.4617316213</c:v>
                </c:pt>
                <c:pt idx="69">
                  <c:v>2151492.6196929584</c:v>
                </c:pt>
                <c:pt idx="70">
                  <c:v>2286904.3242113097</c:v>
                </c:pt>
                <c:pt idx="71">
                  <c:v>2428778.5040477063</c:v>
                </c:pt>
                <c:pt idx="72">
                  <c:v>2577328.0206463854</c:v>
                </c:pt>
                <c:pt idx="73">
                  <c:v>2732769.6863847524</c:v>
                </c:pt>
                <c:pt idx="74">
                  <c:v>2895324.2826562705</c:v>
                </c:pt>
                <c:pt idx="75">
                  <c:v>3065216.5777900619</c:v>
                </c:pt>
                <c:pt idx="76">
                  <c:v>3242675.3448108472</c:v>
                </c:pt>
                <c:pt idx="77">
                  <c:v>3427933.3790427363</c:v>
                </c:pt>
                <c:pt idx="78">
                  <c:v>3621227.5155602652</c:v>
                </c:pt>
                <c:pt idx="79">
                  <c:v>3822798.6464899378</c:v>
                </c:pt>
                <c:pt idx="80">
                  <c:v>4032891.7381654442</c:v>
                </c:pt>
                <c:pt idx="81">
                  <c:v>4251755.8481396036</c:v>
                </c:pt>
                <c:pt idx="82">
                  <c:v>4479644.1420559939</c:v>
                </c:pt>
                <c:pt idx="83">
                  <c:v>4716813.9103831174</c:v>
                </c:pt>
                <c:pt idx="84">
                  <c:v>4963526.5850138776</c:v>
                </c:pt>
                <c:pt idx="85">
                  <c:v>5220047.7557330336</c:v>
                </c:pt>
                <c:pt idx="86">
                  <c:v>5486647.186555244</c:v>
                </c:pt>
                <c:pt idx="87">
                  <c:v>5763598.8319361946</c:v>
                </c:pt>
                <c:pt idx="88">
                  <c:v>6051180.8528592549</c:v>
                </c:pt>
                <c:pt idx="89">
                  <c:v>6349675.6328000305</c:v>
                </c:pt>
                <c:pt idx="90">
                  <c:v>6659369.7935710931</c:v>
                </c:pt>
                <c:pt idx="91">
                  <c:v>6980554.2110491162</c:v>
                </c:pt>
                <c:pt idx="92">
                  <c:v>7313524.0307865748</c:v>
                </c:pt>
                <c:pt idx="93">
                  <c:v>7658578.6835101005</c:v>
                </c:pt>
                <c:pt idx="94">
                  <c:v>8016021.9005075376</c:v>
                </c:pt>
                <c:pt idx="95">
                  <c:v>8386161.7289056601</c:v>
                </c:pt>
                <c:pt idx="96">
                  <c:v>8769310.5468404852</c:v>
                </c:pt>
                <c:pt idx="97">
                  <c:v>9165785.0785220526</c:v>
                </c:pt>
                <c:pt idx="98">
                  <c:v>9575906.4091954678</c:v>
                </c:pt>
                <c:pt idx="99">
                  <c:v>10000000.000000006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5-42A1-B3F9-B899C558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626768"/>
        <c:axId val="1000633008"/>
      </c:scatterChart>
      <c:valAx>
        <c:axId val="10006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33008"/>
        <c:crosses val="autoZero"/>
        <c:crossBetween val="midCat"/>
      </c:valAx>
      <c:valAx>
        <c:axId val="1000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157162</xdr:rowOff>
    </xdr:from>
    <xdr:to>
      <xdr:col>14</xdr:col>
      <xdr:colOff>0</xdr:colOff>
      <xdr:row>21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B0EDE-6D72-4DDD-A31A-54D641BDA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4C3B-E825-406D-92B0-B90D1A840648}">
  <dimension ref="A1:I20"/>
  <sheetViews>
    <sheetView tabSelected="1" workbookViewId="0">
      <selection activeCell="I15" sqref="I15"/>
    </sheetView>
  </sheetViews>
  <sheetFormatPr defaultRowHeight="15" x14ac:dyDescent="0.25"/>
  <cols>
    <col min="7" max="7" width="34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9</v>
      </c>
      <c r="B2">
        <v>0.12959999999999999</v>
      </c>
      <c r="C2">
        <v>6.5000000000000002E-2</v>
      </c>
      <c r="D2">
        <v>0.32150000000000001</v>
      </c>
      <c r="E2">
        <v>2.9899999999999999E-2</v>
      </c>
      <c r="F2">
        <v>0.20699999999999999</v>
      </c>
      <c r="G2">
        <v>1.0200000000000001E-2</v>
      </c>
      <c r="H2">
        <v>0.1177</v>
      </c>
      <c r="I2">
        <v>0.1191</v>
      </c>
    </row>
    <row r="3" spans="1:9" x14ac:dyDescent="0.25">
      <c r="B3">
        <f>B2/B2</f>
        <v>1</v>
      </c>
      <c r="C3">
        <f t="shared" ref="C3:I3" si="0">C2/C2</f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</row>
    <row r="4" spans="1:9" x14ac:dyDescent="0.25">
      <c r="A4" t="s">
        <v>10</v>
      </c>
      <c r="B4">
        <v>0.65</v>
      </c>
      <c r="C4">
        <v>0.05</v>
      </c>
      <c r="D4">
        <v>0.1</v>
      </c>
      <c r="E4">
        <v>0.1</v>
      </c>
      <c r="F4">
        <v>0.05</v>
      </c>
      <c r="G4">
        <v>0.1</v>
      </c>
      <c r="H4">
        <v>1E-3</v>
      </c>
      <c r="I4">
        <v>1E-3</v>
      </c>
    </row>
    <row r="5" spans="1:9" x14ac:dyDescent="0.25">
      <c r="B5">
        <f>B4/B2</f>
        <v>5.0154320987654328</v>
      </c>
      <c r="C5">
        <f t="shared" ref="C5:I5" si="1">C4/C2</f>
        <v>0.76923076923076927</v>
      </c>
      <c r="D5">
        <f t="shared" si="1"/>
        <v>0.31104199066874028</v>
      </c>
      <c r="E5">
        <f t="shared" si="1"/>
        <v>3.344481605351171</v>
      </c>
      <c r="F5">
        <f t="shared" si="1"/>
        <v>0.24154589371980678</v>
      </c>
      <c r="G5">
        <f t="shared" si="1"/>
        <v>9.8039215686274517</v>
      </c>
      <c r="H5">
        <f t="shared" si="1"/>
        <v>8.4961767204757861E-3</v>
      </c>
      <c r="I5">
        <f t="shared" si="1"/>
        <v>8.3963056255247689E-3</v>
      </c>
    </row>
    <row r="6" spans="1:9" x14ac:dyDescent="0.25">
      <c r="A6" t="s">
        <v>11</v>
      </c>
    </row>
    <row r="7" spans="1:9" x14ac:dyDescent="0.25">
      <c r="B7">
        <f>B5*0.75</f>
        <v>3.7615740740740744</v>
      </c>
      <c r="C7">
        <f t="shared" ref="C7:I7" si="2">C5*0.75</f>
        <v>0.57692307692307698</v>
      </c>
      <c r="D7">
        <f t="shared" si="2"/>
        <v>0.23328149300155521</v>
      </c>
      <c r="E7">
        <f t="shared" si="2"/>
        <v>2.5083612040133785</v>
      </c>
      <c r="F7">
        <f t="shared" si="2"/>
        <v>0.1811594202898551</v>
      </c>
      <c r="G7">
        <f t="shared" si="2"/>
        <v>7.3529411764705888</v>
      </c>
      <c r="H7">
        <f t="shared" si="2"/>
        <v>6.37213254035684E-3</v>
      </c>
      <c r="I7">
        <f t="shared" si="2"/>
        <v>6.2972292191435762E-3</v>
      </c>
    </row>
    <row r="8" spans="1:9" x14ac:dyDescent="0.25">
      <c r="A8" t="s">
        <v>12</v>
      </c>
    </row>
    <row r="9" spans="1:9" x14ac:dyDescent="0.25">
      <c r="B9">
        <f>0.5*B5</f>
        <v>2.5077160493827164</v>
      </c>
      <c r="C9">
        <f t="shared" ref="C9:I9" si="3">0.5*C5</f>
        <v>0.38461538461538464</v>
      </c>
      <c r="D9">
        <f t="shared" si="3"/>
        <v>0.15552099533437014</v>
      </c>
      <c r="E9">
        <f t="shared" si="3"/>
        <v>1.6722408026755855</v>
      </c>
      <c r="F9">
        <f t="shared" si="3"/>
        <v>0.12077294685990339</v>
      </c>
      <c r="G9">
        <f t="shared" si="3"/>
        <v>4.9019607843137258</v>
      </c>
      <c r="H9">
        <f t="shared" si="3"/>
        <v>4.248088360237893E-3</v>
      </c>
      <c r="I9">
        <f t="shared" si="3"/>
        <v>4.1981528127623844E-3</v>
      </c>
    </row>
    <row r="10" spans="1:9" x14ac:dyDescent="0.25">
      <c r="A10" t="s">
        <v>13</v>
      </c>
    </row>
    <row r="11" spans="1:9" x14ac:dyDescent="0.25">
      <c r="B11">
        <f>0.25*B5</f>
        <v>1.2538580246913582</v>
      </c>
      <c r="C11">
        <f t="shared" ref="C11:I11" si="4">0.25*C5</f>
        <v>0.19230769230769232</v>
      </c>
      <c r="D11">
        <f t="shared" si="4"/>
        <v>7.7760497667185069E-2</v>
      </c>
      <c r="E11">
        <f t="shared" si="4"/>
        <v>0.83612040133779275</v>
      </c>
      <c r="F11">
        <f t="shared" si="4"/>
        <v>6.0386473429951695E-2</v>
      </c>
      <c r="G11">
        <f t="shared" si="4"/>
        <v>2.4509803921568629</v>
      </c>
      <c r="H11">
        <f t="shared" si="4"/>
        <v>2.1240441801189465E-3</v>
      </c>
      <c r="I11">
        <f t="shared" si="4"/>
        <v>2.0990764063811922E-3</v>
      </c>
    </row>
    <row r="12" spans="1:9" x14ac:dyDescent="0.25">
      <c r="A12" t="s">
        <v>8</v>
      </c>
    </row>
    <row r="13" spans="1:9" x14ac:dyDescent="0.25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14</v>
      </c>
    </row>
    <row r="20" spans="1:2" x14ac:dyDescent="0.25">
      <c r="A20" t="s">
        <v>15</v>
      </c>
      <c r="B20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42D5-18E5-4489-84A6-D6972132D51B}">
  <dimension ref="A1:K101"/>
  <sheetViews>
    <sheetView workbookViewId="0">
      <selection activeCell="K4" sqref="K4"/>
    </sheetView>
  </sheetViews>
  <sheetFormatPr defaultRowHeight="15" x14ac:dyDescent="0.25"/>
  <cols>
    <col min="3" max="3" width="15" bestFit="1" customWidth="1"/>
    <col min="4" max="4" width="15" customWidth="1"/>
    <col min="8" max="8" width="12.28515625" bestFit="1" customWidth="1"/>
  </cols>
  <sheetData>
    <row r="1" spans="1:11" x14ac:dyDescent="0.25">
      <c r="A1" t="s">
        <v>18</v>
      </c>
      <c r="B1" t="s">
        <v>19</v>
      </c>
      <c r="C1" t="s">
        <v>21</v>
      </c>
      <c r="D1" t="s">
        <v>22</v>
      </c>
      <c r="E1" t="s">
        <v>20</v>
      </c>
      <c r="F1" t="s">
        <v>23</v>
      </c>
      <c r="H1" t="s">
        <v>15</v>
      </c>
      <c r="I1">
        <v>0.7</v>
      </c>
    </row>
    <row r="2" spans="1:11" x14ac:dyDescent="0.25">
      <c r="A2">
        <v>1</v>
      </c>
      <c r="B2">
        <v>1</v>
      </c>
      <c r="C2">
        <f>B2/SUM(B:B)*$I$5</f>
        <v>9.136819438494817E-2</v>
      </c>
      <c r="D2">
        <f>C2</f>
        <v>9.136819438494817E-2</v>
      </c>
      <c r="E2">
        <f>B2</f>
        <v>1</v>
      </c>
      <c r="F2">
        <f>A2*B2</f>
        <v>1</v>
      </c>
      <c r="H2" t="s">
        <v>17</v>
      </c>
      <c r="I2">
        <f>COUNT(A:A)</f>
        <v>100</v>
      </c>
      <c r="K2" t="s">
        <v>15</v>
      </c>
    </row>
    <row r="3" spans="1:11" x14ac:dyDescent="0.25">
      <c r="A3">
        <v>2</v>
      </c>
      <c r="B3">
        <f>A3^(1/(1-$I$1))</f>
        <v>10.07936839915898</v>
      </c>
      <c r="C3">
        <f t="shared" ref="C3:C66" si="0">B3/SUM($B$2:$B$101)*$I$5</f>
        <v>0.92093369117186152</v>
      </c>
      <c r="D3">
        <f>D2+C3</f>
        <v>1.0123018855568098</v>
      </c>
      <c r="E3">
        <f>E2+B3</f>
        <v>11.07936839915898</v>
      </c>
      <c r="F3">
        <f t="shared" ref="F3:F66" si="1">A3*B3</f>
        <v>20.15873679831796</v>
      </c>
      <c r="H3" t="s">
        <v>16</v>
      </c>
      <c r="I3">
        <f>2*SUM(F:F)</f>
        <v>17873469224.551502</v>
      </c>
      <c r="J3">
        <f>(I2+1)/I2</f>
        <v>1.01</v>
      </c>
      <c r="K3">
        <f>I3/I4-J3</f>
        <v>0.62306661044221046</v>
      </c>
    </row>
    <row r="4" spans="1:11" x14ac:dyDescent="0.25">
      <c r="A4">
        <v>3</v>
      </c>
      <c r="B4">
        <f t="shared" ref="B4:B67" si="2">A4^(1/(1-$I$1))</f>
        <v>38.940738398300034</v>
      </c>
      <c r="C4">
        <f t="shared" si="0"/>
        <v>3.5579449554692926</v>
      </c>
      <c r="D4">
        <f t="shared" ref="D4:D67" si="3">D3+C4</f>
        <v>4.5702468410261021</v>
      </c>
      <c r="E4">
        <f t="shared" ref="E4:E67" si="4">E3+B4</f>
        <v>50.020106797459015</v>
      </c>
      <c r="F4">
        <f t="shared" si="1"/>
        <v>116.82221519490011</v>
      </c>
      <c r="I4">
        <f>I2*SUM(B:B)</f>
        <v>10944727612.618097</v>
      </c>
    </row>
    <row r="5" spans="1:11" x14ac:dyDescent="0.25">
      <c r="A5">
        <v>4</v>
      </c>
      <c r="B5">
        <f t="shared" si="2"/>
        <v>101.59366732596467</v>
      </c>
      <c r="C5">
        <f t="shared" si="0"/>
        <v>9.2824299445184977</v>
      </c>
      <c r="D5">
        <f t="shared" si="3"/>
        <v>13.852676785544599</v>
      </c>
      <c r="E5">
        <f t="shared" si="4"/>
        <v>151.6137741234237</v>
      </c>
      <c r="F5">
        <f t="shared" si="1"/>
        <v>406.3746693038587</v>
      </c>
      <c r="H5" t="s">
        <v>24</v>
      </c>
      <c r="I5">
        <v>10000000</v>
      </c>
    </row>
    <row r="6" spans="1:11" x14ac:dyDescent="0.25">
      <c r="A6">
        <v>5</v>
      </c>
      <c r="B6">
        <f t="shared" si="2"/>
        <v>213.7469933345869</v>
      </c>
      <c r="C6">
        <f t="shared" si="0"/>
        <v>19.529676836192756</v>
      </c>
      <c r="D6">
        <f t="shared" si="3"/>
        <v>33.382353621737352</v>
      </c>
      <c r="E6">
        <f t="shared" si="4"/>
        <v>365.36076745801063</v>
      </c>
      <c r="F6">
        <f t="shared" si="1"/>
        <v>1068.7349666729344</v>
      </c>
    </row>
    <row r="7" spans="1:11" x14ac:dyDescent="0.25">
      <c r="A7">
        <v>6</v>
      </c>
      <c r="B7">
        <f t="shared" si="2"/>
        <v>392.49804805174188</v>
      </c>
      <c r="C7">
        <f t="shared" si="0"/>
        <v>35.861837950104274</v>
      </c>
      <c r="D7">
        <f t="shared" si="3"/>
        <v>69.244191571841625</v>
      </c>
      <c r="E7">
        <f t="shared" si="4"/>
        <v>757.8588155097525</v>
      </c>
      <c r="F7">
        <f t="shared" si="1"/>
        <v>2354.988288310451</v>
      </c>
    </row>
    <row r="8" spans="1:11" x14ac:dyDescent="0.25">
      <c r="A8">
        <v>7</v>
      </c>
      <c r="B8">
        <f t="shared" si="2"/>
        <v>656.13539569092882</v>
      </c>
      <c r="C8">
        <f t="shared" si="0"/>
        <v>59.949906376333665</v>
      </c>
      <c r="D8">
        <f t="shared" si="3"/>
        <v>129.19409794817528</v>
      </c>
      <c r="E8">
        <f t="shared" si="4"/>
        <v>1413.9942112006813</v>
      </c>
      <c r="F8">
        <f t="shared" si="1"/>
        <v>4592.9477698365017</v>
      </c>
    </row>
    <row r="9" spans="1:11" x14ac:dyDescent="0.25">
      <c r="A9">
        <v>8</v>
      </c>
      <c r="B9">
        <f t="shared" si="2"/>
        <v>1023.9999999999991</v>
      </c>
      <c r="C9">
        <f t="shared" si="0"/>
        <v>93.561031050186841</v>
      </c>
      <c r="D9">
        <f t="shared" si="3"/>
        <v>222.75512899836212</v>
      </c>
      <c r="E9">
        <f t="shared" si="4"/>
        <v>2437.9942112006802</v>
      </c>
      <c r="F9">
        <f t="shared" si="1"/>
        <v>8191.9999999999927</v>
      </c>
    </row>
    <row r="10" spans="1:11" x14ac:dyDescent="0.25">
      <c r="A10">
        <v>9</v>
      </c>
      <c r="B10">
        <f t="shared" si="2"/>
        <v>1516.3811070048387</v>
      </c>
      <c r="C10">
        <f t="shared" si="0"/>
        <v>138.54900374648099</v>
      </c>
      <c r="D10">
        <f t="shared" si="3"/>
        <v>361.30413274484312</v>
      </c>
      <c r="E10">
        <f t="shared" si="4"/>
        <v>3954.3753182055189</v>
      </c>
      <c r="F10">
        <f t="shared" si="1"/>
        <v>13647.429963043549</v>
      </c>
    </row>
    <row r="11" spans="1:11" x14ac:dyDescent="0.25">
      <c r="A11">
        <v>10</v>
      </c>
      <c r="B11">
        <f t="shared" si="2"/>
        <v>2154.4346900318833</v>
      </c>
      <c r="C11">
        <f t="shared" si="0"/>
        <v>196.84680754850868</v>
      </c>
      <c r="D11">
        <f t="shared" si="3"/>
        <v>558.15094029335182</v>
      </c>
      <c r="E11">
        <f t="shared" si="4"/>
        <v>6108.8100082374021</v>
      </c>
      <c r="F11">
        <f t="shared" si="1"/>
        <v>21544.346900318833</v>
      </c>
    </row>
    <row r="12" spans="1:11" x14ac:dyDescent="0.25">
      <c r="A12">
        <v>11</v>
      </c>
      <c r="B12">
        <f t="shared" si="2"/>
        <v>2960.1175005477585</v>
      </c>
      <c r="C12">
        <f t="shared" si="0"/>
        <v>270.4605911923345</v>
      </c>
      <c r="D12">
        <f t="shared" si="3"/>
        <v>828.61153148568633</v>
      </c>
      <c r="E12">
        <f t="shared" si="4"/>
        <v>9068.9275087851602</v>
      </c>
      <c r="F12">
        <f t="shared" si="1"/>
        <v>32561.292506025344</v>
      </c>
    </row>
    <row r="13" spans="1:11" x14ac:dyDescent="0.25">
      <c r="A13">
        <v>12</v>
      </c>
      <c r="B13">
        <f t="shared" si="2"/>
        <v>3956.132422264312</v>
      </c>
      <c r="C13">
        <f t="shared" si="0"/>
        <v>361.46467617004151</v>
      </c>
      <c r="D13">
        <f t="shared" si="3"/>
        <v>1190.0762076557278</v>
      </c>
      <c r="E13">
        <f t="shared" si="4"/>
        <v>13025.059931049473</v>
      </c>
      <c r="F13">
        <f t="shared" si="1"/>
        <v>47473.589067171742</v>
      </c>
    </row>
    <row r="14" spans="1:11" x14ac:dyDescent="0.25">
      <c r="A14">
        <v>13</v>
      </c>
      <c r="B14">
        <f t="shared" si="2"/>
        <v>5165.8823089225025</v>
      </c>
      <c r="C14">
        <f t="shared" si="0"/>
        <v>471.99733897139606</v>
      </c>
      <c r="D14">
        <f t="shared" si="3"/>
        <v>1662.073546627124</v>
      </c>
      <c r="E14">
        <f t="shared" si="4"/>
        <v>18190.942239971977</v>
      </c>
      <c r="F14">
        <f t="shared" si="1"/>
        <v>67156.470015992527</v>
      </c>
    </row>
    <row r="15" spans="1:11" x14ac:dyDescent="0.25">
      <c r="A15">
        <v>14</v>
      </c>
      <c r="B15">
        <f t="shared" si="2"/>
        <v>6613.4303728968243</v>
      </c>
      <c r="C15">
        <f t="shared" si="0"/>
        <v>604.25719186215724</v>
      </c>
      <c r="D15">
        <f t="shared" si="3"/>
        <v>2266.3307384892814</v>
      </c>
      <c r="E15">
        <f t="shared" si="4"/>
        <v>24804.372612868799</v>
      </c>
      <c r="F15">
        <f t="shared" si="1"/>
        <v>92588.025220555544</v>
      </c>
    </row>
    <row r="16" spans="1:11" x14ac:dyDescent="0.25">
      <c r="A16">
        <v>15</v>
      </c>
      <c r="B16">
        <f t="shared" si="2"/>
        <v>8323.465750865329</v>
      </c>
      <c r="C16">
        <f t="shared" si="0"/>
        <v>760.50003668152181</v>
      </c>
      <c r="D16">
        <f t="shared" si="3"/>
        <v>3026.8307751708035</v>
      </c>
      <c r="E16">
        <f t="shared" si="4"/>
        <v>33127.838363734132</v>
      </c>
      <c r="F16">
        <f t="shared" si="1"/>
        <v>124851.98626297993</v>
      </c>
    </row>
    <row r="17" spans="1:6" x14ac:dyDescent="0.25">
      <c r="A17">
        <v>16</v>
      </c>
      <c r="B17">
        <f t="shared" si="2"/>
        <v>10321.273240738783</v>
      </c>
      <c r="C17">
        <f t="shared" si="0"/>
        <v>943.03609975998495</v>
      </c>
      <c r="D17">
        <f t="shared" si="3"/>
        <v>3969.8668749307885</v>
      </c>
      <c r="E17">
        <f t="shared" si="4"/>
        <v>43449.111604472913</v>
      </c>
      <c r="F17">
        <f t="shared" si="1"/>
        <v>165140.37185182053</v>
      </c>
    </row>
    <row r="18" spans="1:6" x14ac:dyDescent="0.25">
      <c r="A18">
        <v>17</v>
      </c>
      <c r="B18">
        <f t="shared" si="2"/>
        <v>12632.706454903906</v>
      </c>
      <c r="C18">
        <f t="shared" si="0"/>
        <v>1154.2275789796495</v>
      </c>
      <c r="D18">
        <f t="shared" si="3"/>
        <v>5124.0944539104385</v>
      </c>
      <c r="E18">
        <f t="shared" si="4"/>
        <v>56081.818059376819</v>
      </c>
      <c r="F18">
        <f t="shared" si="1"/>
        <v>214756.0097333664</v>
      </c>
    </row>
    <row r="19" spans="1:6" x14ac:dyDescent="0.25">
      <c r="A19">
        <v>18</v>
      </c>
      <c r="B19">
        <f t="shared" si="2"/>
        <v>15284.163811026276</v>
      </c>
      <c r="C19">
        <f t="shared" si="0"/>
        <v>1396.4864500972387</v>
      </c>
      <c r="D19">
        <f t="shared" si="3"/>
        <v>6520.5809040076774</v>
      </c>
      <c r="E19">
        <f t="shared" si="4"/>
        <v>71365.981870403091</v>
      </c>
      <c r="F19">
        <f t="shared" si="1"/>
        <v>275114.94859847298</v>
      </c>
    </row>
    <row r="20" spans="1:6" x14ac:dyDescent="0.25">
      <c r="A20">
        <v>19</v>
      </c>
      <c r="B20">
        <f t="shared" si="2"/>
        <v>18302.566908583787</v>
      </c>
      <c r="C20">
        <f t="shared" si="0"/>
        <v>1672.2724910470031</v>
      </c>
      <c r="D20">
        <f t="shared" si="3"/>
        <v>8192.8533950546807</v>
      </c>
      <c r="E20">
        <f t="shared" si="4"/>
        <v>89668.548778986878</v>
      </c>
      <c r="F20">
        <f t="shared" si="1"/>
        <v>347748.77126309194</v>
      </c>
    </row>
    <row r="21" spans="1:6" x14ac:dyDescent="0.25">
      <c r="A21">
        <v>20</v>
      </c>
      <c r="B21">
        <f t="shared" si="2"/>
        <v>21715.340932759209</v>
      </c>
      <c r="C21">
        <f t="shared" si="0"/>
        <v>1984.091491479765</v>
      </c>
      <c r="D21">
        <f t="shared" si="3"/>
        <v>10176.944886534446</v>
      </c>
      <c r="E21">
        <f t="shared" si="4"/>
        <v>111383.88971174609</v>
      </c>
      <c r="F21">
        <f t="shared" si="1"/>
        <v>434306.81865518418</v>
      </c>
    </row>
    <row r="22" spans="1:6" x14ac:dyDescent="0.25">
      <c r="A22">
        <v>21</v>
      </c>
      <c r="B22">
        <f t="shared" si="2"/>
        <v>25550.396797465539</v>
      </c>
      <c r="C22">
        <f t="shared" si="0"/>
        <v>2334.4936212033886</v>
      </c>
      <c r="D22">
        <f t="shared" si="3"/>
        <v>12511.438507737834</v>
      </c>
      <c r="E22">
        <f t="shared" si="4"/>
        <v>136934.28650921164</v>
      </c>
      <c r="F22">
        <f t="shared" si="1"/>
        <v>536558.33274677629</v>
      </c>
    </row>
    <row r="23" spans="1:6" x14ac:dyDescent="0.25">
      <c r="A23">
        <v>22</v>
      </c>
      <c r="B23">
        <f t="shared" si="2"/>
        <v>29836.114792818531</v>
      </c>
      <c r="C23">
        <f t="shared" si="0"/>
        <v>2726.0719360818712</v>
      </c>
      <c r="D23">
        <f t="shared" si="3"/>
        <v>15237.510443819705</v>
      </c>
      <c r="E23">
        <f t="shared" si="4"/>
        <v>166770.40130203016</v>
      </c>
      <c r="F23">
        <f t="shared" si="1"/>
        <v>656394.5254420077</v>
      </c>
    </row>
    <row r="24" spans="1:6" x14ac:dyDescent="0.25">
      <c r="A24">
        <v>23</v>
      </c>
      <c r="B24">
        <f t="shared" si="2"/>
        <v>34601.329543853957</v>
      </c>
      <c r="C24">
        <f t="shared" si="0"/>
        <v>3161.4610037404987</v>
      </c>
      <c r="D24">
        <f t="shared" si="3"/>
        <v>18398.971447560205</v>
      </c>
      <c r="E24">
        <f t="shared" si="4"/>
        <v>201371.73084588413</v>
      </c>
      <c r="F24">
        <f t="shared" si="1"/>
        <v>795830.57950864104</v>
      </c>
    </row>
    <row r="25" spans="1:6" x14ac:dyDescent="0.25">
      <c r="A25">
        <v>24</v>
      </c>
      <c r="B25">
        <f t="shared" si="2"/>
        <v>39875.316119859235</v>
      </c>
      <c r="C25">
        <f t="shared" si="0"/>
        <v>3643.3356344005556</v>
      </c>
      <c r="D25">
        <f t="shared" si="3"/>
        <v>22042.30708196076</v>
      </c>
      <c r="E25">
        <f t="shared" si="4"/>
        <v>241247.04696574336</v>
      </c>
      <c r="F25">
        <f t="shared" si="1"/>
        <v>957007.5868766217</v>
      </c>
    </row>
    <row r="26" spans="1:6" x14ac:dyDescent="0.25">
      <c r="A26">
        <v>25</v>
      </c>
      <c r="B26">
        <f t="shared" si="2"/>
        <v>45687.777159575933</v>
      </c>
      <c r="C26">
        <f t="shared" si="0"/>
        <v>4174.4097045323288</v>
      </c>
      <c r="D26">
        <f t="shared" si="3"/>
        <v>26216.716786493089</v>
      </c>
      <c r="E26">
        <f t="shared" si="4"/>
        <v>286934.82412531931</v>
      </c>
      <c r="F26">
        <f t="shared" si="1"/>
        <v>1142194.4289893983</v>
      </c>
    </row>
    <row r="27" spans="1:6" x14ac:dyDescent="0.25">
      <c r="A27">
        <v>26</v>
      </c>
      <c r="B27">
        <f t="shared" si="2"/>
        <v>52068.830898327884</v>
      </c>
      <c r="C27">
        <f t="shared" si="0"/>
        <v>4757.4350629154169</v>
      </c>
      <c r="D27">
        <f t="shared" si="3"/>
        <v>30974.151849408507</v>
      </c>
      <c r="E27">
        <f t="shared" si="4"/>
        <v>339003.65502364718</v>
      </c>
      <c r="F27">
        <f t="shared" si="1"/>
        <v>1353789.6033565251</v>
      </c>
    </row>
    <row r="28" spans="1:6" x14ac:dyDescent="0.25">
      <c r="A28">
        <v>27</v>
      </c>
      <c r="B28">
        <f t="shared" si="2"/>
        <v>59048.999999999978</v>
      </c>
      <c r="C28">
        <f t="shared" si="0"/>
        <v>5395.2005102368021</v>
      </c>
      <c r="D28">
        <f t="shared" si="3"/>
        <v>36369.352359645309</v>
      </c>
      <c r="E28">
        <f t="shared" si="4"/>
        <v>398052.65502364718</v>
      </c>
      <c r="F28">
        <f t="shared" si="1"/>
        <v>1594322.9999999993</v>
      </c>
    </row>
    <row r="29" spans="1:6" x14ac:dyDescent="0.25">
      <c r="A29">
        <v>28</v>
      </c>
      <c r="B29">
        <f t="shared" si="2"/>
        <v>66659.20111061442</v>
      </c>
      <c r="C29">
        <f t="shared" si="0"/>
        <v>6090.5308446199706</v>
      </c>
      <c r="D29">
        <f t="shared" si="3"/>
        <v>42459.883204265279</v>
      </c>
      <c r="E29">
        <f t="shared" si="4"/>
        <v>464711.85613426159</v>
      </c>
      <c r="F29">
        <f t="shared" si="1"/>
        <v>1866457.6310972038</v>
      </c>
    </row>
    <row r="30" spans="1:6" x14ac:dyDescent="0.25">
      <c r="A30">
        <v>29</v>
      </c>
      <c r="B30">
        <f t="shared" si="2"/>
        <v>74930.735061652042</v>
      </c>
      <c r="C30">
        <f t="shared" si="0"/>
        <v>6846.2859665200749</v>
      </c>
      <c r="D30">
        <f t="shared" si="3"/>
        <v>49306.169170785353</v>
      </c>
      <c r="E30">
        <f t="shared" si="4"/>
        <v>539642.59119591361</v>
      </c>
      <c r="F30">
        <f t="shared" si="1"/>
        <v>2172991.3167879093</v>
      </c>
    </row>
    <row r="31" spans="1:6" x14ac:dyDescent="0.25">
      <c r="A31">
        <v>30</v>
      </c>
      <c r="B31">
        <f t="shared" si="2"/>
        <v>83895.277660754189</v>
      </c>
      <c r="C31">
        <f t="shared" si="0"/>
        <v>7665.3600372869887</v>
      </c>
      <c r="D31">
        <f t="shared" si="3"/>
        <v>56971.529208072345</v>
      </c>
      <c r="E31">
        <f t="shared" si="4"/>
        <v>623537.86885666777</v>
      </c>
      <c r="F31">
        <f t="shared" si="1"/>
        <v>2516858.3298226255</v>
      </c>
    </row>
    <row r="32" spans="1:6" x14ac:dyDescent="0.25">
      <c r="A32">
        <v>31</v>
      </c>
      <c r="B32">
        <f t="shared" si="2"/>
        <v>93584.871015391938</v>
      </c>
      <c r="C32">
        <f t="shared" si="0"/>
        <v>8550.6806864246319</v>
      </c>
      <c r="D32">
        <f t="shared" si="3"/>
        <v>65522.209894496977</v>
      </c>
      <c r="E32">
        <f t="shared" si="4"/>
        <v>717122.73987205967</v>
      </c>
      <c r="F32">
        <f t="shared" si="1"/>
        <v>2901131.0014771502</v>
      </c>
    </row>
    <row r="33" spans="1:6" x14ac:dyDescent="0.25">
      <c r="A33">
        <v>32</v>
      </c>
      <c r="B33">
        <f t="shared" si="2"/>
        <v>104031.91534178783</v>
      </c>
      <c r="C33">
        <f t="shared" si="0"/>
        <v>9505.2082631869416</v>
      </c>
      <c r="D33">
        <f t="shared" si="3"/>
        <v>75027.418157683918</v>
      </c>
      <c r="E33">
        <f t="shared" si="4"/>
        <v>821154.65521384752</v>
      </c>
      <c r="F33">
        <f t="shared" si="1"/>
        <v>3329021.2909372104</v>
      </c>
    </row>
    <row r="34" spans="1:6" x14ac:dyDescent="0.25">
      <c r="A34">
        <v>33</v>
      </c>
      <c r="B34">
        <f t="shared" si="2"/>
        <v>115269.16121705991</v>
      </c>
      <c r="C34">
        <f t="shared" si="0"/>
        <v>10531.935128670259</v>
      </c>
      <c r="D34">
        <f t="shared" si="3"/>
        <v>85559.353286354177</v>
      </c>
      <c r="E34">
        <f t="shared" si="4"/>
        <v>936423.81643090746</v>
      </c>
      <c r="F34">
        <f t="shared" si="1"/>
        <v>3803882.3201629771</v>
      </c>
    </row>
    <row r="35" spans="1:6" x14ac:dyDescent="0.25">
      <c r="A35">
        <v>34</v>
      </c>
      <c r="B35">
        <f t="shared" si="2"/>
        <v>127329.70223741005</v>
      </c>
      <c r="C35">
        <f t="shared" si="0"/>
        <v>11633.884985005252</v>
      </c>
      <c r="D35">
        <f t="shared" si="3"/>
        <v>97193.238271359427</v>
      </c>
      <c r="E35">
        <f t="shared" si="4"/>
        <v>1063753.5186683175</v>
      </c>
      <c r="F35">
        <f t="shared" si="1"/>
        <v>4329209.876071942</v>
      </c>
    </row>
    <row r="36" spans="1:6" x14ac:dyDescent="0.25">
      <c r="A36">
        <v>35</v>
      </c>
      <c r="B36">
        <f t="shared" si="2"/>
        <v>140246.9680493355</v>
      </c>
      <c r="C36">
        <f t="shared" si="0"/>
        <v>12814.1122386313</v>
      </c>
      <c r="D36">
        <f t="shared" si="3"/>
        <v>110007.35050999073</v>
      </c>
      <c r="E36">
        <f t="shared" si="4"/>
        <v>1204000.486717653</v>
      </c>
      <c r="F36">
        <f t="shared" si="1"/>
        <v>4908643.8817267427</v>
      </c>
    </row>
    <row r="37" spans="1:6" x14ac:dyDescent="0.25">
      <c r="A37">
        <v>36</v>
      </c>
      <c r="B37">
        <f t="shared" si="2"/>
        <v>154054.71772442746</v>
      </c>
      <c r="C37">
        <f t="shared" si="0"/>
        <v>14075.701394963808</v>
      </c>
      <c r="D37">
        <f t="shared" si="3"/>
        <v>124083.05190495454</v>
      </c>
      <c r="E37">
        <f t="shared" si="4"/>
        <v>1358055.2044420806</v>
      </c>
      <c r="F37">
        <f t="shared" si="1"/>
        <v>5545969.8380793892</v>
      </c>
    </row>
    <row r="38" spans="1:6" x14ac:dyDescent="0.25">
      <c r="A38">
        <v>37</v>
      </c>
      <c r="B38">
        <f t="shared" si="2"/>
        <v>168787.03345142218</v>
      </c>
      <c r="C38">
        <f t="shared" si="0"/>
        <v>15421.76648204829</v>
      </c>
      <c r="D38">
        <f t="shared" si="3"/>
        <v>139504.81838700283</v>
      </c>
      <c r="E38">
        <f t="shared" si="4"/>
        <v>1526842.2378935027</v>
      </c>
      <c r="F38">
        <f t="shared" si="1"/>
        <v>6245120.2377026202</v>
      </c>
    </row>
    <row r="39" spans="1:6" x14ac:dyDescent="0.25">
      <c r="A39">
        <v>38</v>
      </c>
      <c r="B39">
        <f t="shared" si="2"/>
        <v>184478.31452187253</v>
      </c>
      <c r="C39">
        <f t="shared" si="0"/>
        <v>16855.450501042054</v>
      </c>
      <c r="D39">
        <f t="shared" si="3"/>
        <v>156360.26888804487</v>
      </c>
      <c r="E39">
        <f t="shared" si="4"/>
        <v>1711320.5524153751</v>
      </c>
      <c r="F39">
        <f t="shared" si="1"/>
        <v>7010175.9518311564</v>
      </c>
    </row>
    <row r="40" spans="1:6" x14ac:dyDescent="0.25">
      <c r="A40">
        <v>39</v>
      </c>
      <c r="B40">
        <f t="shared" si="2"/>
        <v>201163.27158815716</v>
      </c>
      <c r="C40">
        <f t="shared" si="0"/>
        <v>18379.924901578863</v>
      </c>
      <c r="D40">
        <f t="shared" si="3"/>
        <v>174740.19378962374</v>
      </c>
      <c r="E40">
        <f t="shared" si="4"/>
        <v>1912483.8240035323</v>
      </c>
      <c r="F40">
        <f t="shared" si="1"/>
        <v>7845367.5919381296</v>
      </c>
    </row>
    <row r="41" spans="1:6" x14ac:dyDescent="0.25">
      <c r="A41">
        <v>40</v>
      </c>
      <c r="B41">
        <f t="shared" si="2"/>
        <v>218876.92117461699</v>
      </c>
      <c r="C41">
        <f t="shared" si="0"/>
        <v>19998.389080261382</v>
      </c>
      <c r="D41">
        <f t="shared" si="3"/>
        <v>194738.58286988511</v>
      </c>
      <c r="E41">
        <f t="shared" si="4"/>
        <v>2131360.7451781491</v>
      </c>
      <c r="F41">
        <f t="shared" si="1"/>
        <v>8755076.8469846789</v>
      </c>
    </row>
    <row r="42" spans="1:6" x14ac:dyDescent="0.25">
      <c r="A42">
        <v>41</v>
      </c>
      <c r="B42">
        <f t="shared" si="2"/>
        <v>237654.58042441815</v>
      </c>
      <c r="C42">
        <f t="shared" si="0"/>
        <v>21714.069900691531</v>
      </c>
      <c r="D42">
        <f t="shared" si="3"/>
        <v>216452.65277057665</v>
      </c>
      <c r="E42">
        <f t="shared" si="4"/>
        <v>2369015.3256025673</v>
      </c>
      <c r="F42">
        <f t="shared" si="1"/>
        <v>9743837.7974011432</v>
      </c>
    </row>
    <row r="43" spans="1:6" x14ac:dyDescent="0.25">
      <c r="A43">
        <v>42</v>
      </c>
      <c r="B43">
        <f t="shared" si="2"/>
        <v>257531.8620663473</v>
      </c>
      <c r="C43">
        <f t="shared" si="0"/>
        <v>23530.221233595679</v>
      </c>
      <c r="D43">
        <f t="shared" si="3"/>
        <v>239982.87400417234</v>
      </c>
      <c r="E43">
        <f t="shared" si="4"/>
        <v>2626547.1876689144</v>
      </c>
      <c r="F43">
        <f t="shared" si="1"/>
        <v>10816338.206786586</v>
      </c>
    </row>
    <row r="44" spans="1:6" x14ac:dyDescent="0.25">
      <c r="A44">
        <v>43</v>
      </c>
      <c r="B44">
        <f t="shared" si="2"/>
        <v>278544.66958716715</v>
      </c>
      <c r="C44">
        <f t="shared" si="0"/>
        <v>25450.123515731448</v>
      </c>
      <c r="D44">
        <f t="shared" si="3"/>
        <v>265432.99751990376</v>
      </c>
      <c r="E44">
        <f t="shared" si="4"/>
        <v>2905091.8572560814</v>
      </c>
      <c r="F44">
        <f t="shared" si="1"/>
        <v>11977420.792248188</v>
      </c>
    </row>
    <row r="45" spans="1:6" x14ac:dyDescent="0.25">
      <c r="A45">
        <v>44</v>
      </c>
      <c r="B45">
        <f t="shared" si="2"/>
        <v>300729.19259641477</v>
      </c>
      <c r="C45">
        <f t="shared" si="0"/>
        <v>27477.083326377739</v>
      </c>
      <c r="D45">
        <f t="shared" si="3"/>
        <v>292910.08084628149</v>
      </c>
      <c r="E45">
        <f t="shared" si="4"/>
        <v>3205821.049852496</v>
      </c>
      <c r="F45">
        <f t="shared" si="1"/>
        <v>13232084.47424225</v>
      </c>
    </row>
    <row r="46" spans="1:6" x14ac:dyDescent="0.25">
      <c r="A46">
        <v>45</v>
      </c>
      <c r="B46">
        <f t="shared" si="2"/>
        <v>324121.90237165644</v>
      </c>
      <c r="C46">
        <f t="shared" si="0"/>
        <v>29614.432980312697</v>
      </c>
      <c r="D46">
        <f t="shared" si="3"/>
        <v>322524.51382659416</v>
      </c>
      <c r="E46">
        <f t="shared" si="4"/>
        <v>3529942.9522241526</v>
      </c>
      <c r="F46">
        <f t="shared" si="1"/>
        <v>14585485.60672454</v>
      </c>
    </row>
    <row r="47" spans="1:6" x14ac:dyDescent="0.25">
      <c r="A47">
        <v>46</v>
      </c>
      <c r="B47">
        <f t="shared" si="2"/>
        <v>348759.54757320805</v>
      </c>
      <c r="C47">
        <f t="shared" si="0"/>
        <v>31865.530136275451</v>
      </c>
      <c r="D47">
        <f t="shared" si="3"/>
        <v>354390.04396286962</v>
      </c>
      <c r="E47">
        <f t="shared" si="4"/>
        <v>3878702.4997973605</v>
      </c>
      <c r="F47">
        <f t="shared" si="1"/>
        <v>16042939.18836757</v>
      </c>
    </row>
    <row r="48" spans="1:6" x14ac:dyDescent="0.25">
      <c r="A48">
        <v>47</v>
      </c>
      <c r="B48">
        <f t="shared" si="2"/>
        <v>374679.15011823928</v>
      </c>
      <c r="C48">
        <f t="shared" si="0"/>
        <v>34233.757419990463</v>
      </c>
      <c r="D48">
        <f t="shared" si="3"/>
        <v>388623.80138286005</v>
      </c>
      <c r="E48">
        <f t="shared" si="4"/>
        <v>4253381.6499156002</v>
      </c>
      <c r="F48">
        <f t="shared" si="1"/>
        <v>17609920.055557247</v>
      </c>
    </row>
    <row r="49" spans="1:6" x14ac:dyDescent="0.25">
      <c r="A49">
        <v>48</v>
      </c>
      <c r="B49">
        <f t="shared" si="2"/>
        <v>401918.00120498368</v>
      </c>
      <c r="C49">
        <f t="shared" si="0"/>
        <v>36722.522060906776</v>
      </c>
      <c r="D49">
        <f t="shared" si="3"/>
        <v>425346.3234437668</v>
      </c>
      <c r="E49">
        <f t="shared" si="4"/>
        <v>4655299.6511205835</v>
      </c>
      <c r="F49">
        <f t="shared" si="1"/>
        <v>19292064.057839215</v>
      </c>
    </row>
    <row r="50" spans="1:6" x14ac:dyDescent="0.25">
      <c r="A50">
        <v>49</v>
      </c>
      <c r="B50">
        <f t="shared" si="2"/>
        <v>430513.65747849172</v>
      </c>
      <c r="C50">
        <f t="shared" si="0"/>
        <v>39335.255541869818</v>
      </c>
      <c r="D50">
        <f t="shared" si="3"/>
        <v>464681.57898563659</v>
      </c>
      <c r="E50">
        <f t="shared" si="4"/>
        <v>5085813.3085990753</v>
      </c>
      <c r="F50">
        <f t="shared" si="1"/>
        <v>21095169.216446094</v>
      </c>
    </row>
    <row r="51" spans="1:6" x14ac:dyDescent="0.25">
      <c r="A51">
        <v>50</v>
      </c>
      <c r="B51">
        <f t="shared" si="2"/>
        <v>460503.93733004777</v>
      </c>
      <c r="C51">
        <f t="shared" si="0"/>
        <v>42075.413261005793</v>
      </c>
      <c r="D51">
        <f t="shared" si="3"/>
        <v>506756.99224664236</v>
      </c>
      <c r="E51">
        <f t="shared" si="4"/>
        <v>5546317.2459291229</v>
      </c>
      <c r="F51">
        <f t="shared" si="1"/>
        <v>23025196.866502389</v>
      </c>
    </row>
    <row r="52" spans="1:6" x14ac:dyDescent="0.25">
      <c r="A52">
        <v>51</v>
      </c>
      <c r="B52">
        <f t="shared" si="2"/>
        <v>491926.91732292878</v>
      </c>
      <c r="C52">
        <f t="shared" si="0"/>
        <v>44946.474205149687</v>
      </c>
      <c r="D52">
        <f t="shared" si="3"/>
        <v>551703.46645179205</v>
      </c>
      <c r="E52">
        <f t="shared" si="4"/>
        <v>6038244.1632520519</v>
      </c>
      <c r="F52">
        <f t="shared" si="1"/>
        <v>25088272.783469368</v>
      </c>
    </row>
    <row r="53" spans="1:6" x14ac:dyDescent="0.25">
      <c r="A53">
        <v>52</v>
      </c>
      <c r="B53">
        <f t="shared" si="2"/>
        <v>524820.92873775947</v>
      </c>
      <c r="C53">
        <f t="shared" si="0"/>
        <v>47951.940634200633</v>
      </c>
      <c r="D53">
        <f t="shared" si="3"/>
        <v>599655.40708599263</v>
      </c>
      <c r="E53">
        <f t="shared" si="4"/>
        <v>6563065.0919898115</v>
      </c>
      <c r="F53">
        <f t="shared" si="1"/>
        <v>27290688.294363491</v>
      </c>
    </row>
    <row r="54" spans="1:6" x14ac:dyDescent="0.25">
      <c r="A54">
        <v>53</v>
      </c>
      <c r="B54">
        <f t="shared" si="2"/>
        <v>559224.55423117056</v>
      </c>
      <c r="C54">
        <f t="shared" si="0"/>
        <v>51095.337775829576</v>
      </c>
      <c r="D54">
        <f t="shared" si="3"/>
        <v>650750.74486182223</v>
      </c>
      <c r="E54">
        <f t="shared" si="4"/>
        <v>7122289.6462209821</v>
      </c>
      <c r="F54">
        <f t="shared" si="1"/>
        <v>29638901.37425204</v>
      </c>
    </row>
    <row r="55" spans="1:6" x14ac:dyDescent="0.25">
      <c r="A55">
        <v>54</v>
      </c>
      <c r="B55">
        <f t="shared" si="2"/>
        <v>595176.62460193818</v>
      </c>
      <c r="C55">
        <f t="shared" si="0"/>
        <v>54380.213530007211</v>
      </c>
      <c r="D55">
        <f t="shared" si="3"/>
        <v>705130.95839182939</v>
      </c>
      <c r="E55">
        <f t="shared" si="4"/>
        <v>7717466.2708229199</v>
      </c>
      <c r="F55">
        <f t="shared" si="1"/>
        <v>32139537.728504661</v>
      </c>
    </row>
    <row r="56" spans="1:6" x14ac:dyDescent="0.25">
      <c r="A56">
        <v>55</v>
      </c>
      <c r="B56">
        <f t="shared" si="2"/>
        <v>632716.21565917635</v>
      </c>
      <c r="C56">
        <f t="shared" si="0"/>
        <v>57810.138182856404</v>
      </c>
      <c r="D56">
        <f t="shared" si="3"/>
        <v>762941.09657468577</v>
      </c>
      <c r="E56">
        <f t="shared" si="4"/>
        <v>8350182.4864820959</v>
      </c>
      <c r="F56">
        <f t="shared" si="1"/>
        <v>34799391.8612547</v>
      </c>
    </row>
    <row r="57" spans="1:6" x14ac:dyDescent="0.25">
      <c r="A57">
        <v>56</v>
      </c>
      <c r="B57">
        <f t="shared" si="2"/>
        <v>671882.64518751227</v>
      </c>
      <c r="C57">
        <f t="shared" si="0"/>
        <v>61388.704129365775</v>
      </c>
      <c r="D57">
        <f t="shared" si="3"/>
        <v>824329.80070405151</v>
      </c>
      <c r="E57">
        <f t="shared" si="4"/>
        <v>9022065.1316696089</v>
      </c>
      <c r="F57">
        <f t="shared" si="1"/>
        <v>37625428.130500689</v>
      </c>
    </row>
    <row r="58" spans="1:6" x14ac:dyDescent="0.25">
      <c r="A58">
        <v>57</v>
      </c>
      <c r="B58">
        <f t="shared" si="2"/>
        <v>712715.47000454483</v>
      </c>
      <c r="C58">
        <f t="shared" si="0"/>
        <v>65119.525604534938</v>
      </c>
      <c r="D58">
        <f t="shared" si="3"/>
        <v>889449.3263085864</v>
      </c>
      <c r="E58">
        <f t="shared" si="4"/>
        <v>9734780.6016741544</v>
      </c>
      <c r="F58">
        <f t="shared" si="1"/>
        <v>40624781.790259056</v>
      </c>
    </row>
    <row r="59" spans="1:6" x14ac:dyDescent="0.25">
      <c r="A59">
        <v>58</v>
      </c>
      <c r="B59">
        <f t="shared" si="2"/>
        <v>755254.48310616915</v>
      </c>
      <c r="C59">
        <f t="shared" si="0"/>
        <v>69006.23842254802</v>
      </c>
      <c r="D59">
        <f t="shared" si="3"/>
        <v>958455.56473113445</v>
      </c>
      <c r="E59">
        <f t="shared" si="4"/>
        <v>10490035.084780324</v>
      </c>
      <c r="F59">
        <f t="shared" si="1"/>
        <v>43804760.020157814</v>
      </c>
    </row>
    <row r="60" spans="1:6" x14ac:dyDescent="0.25">
      <c r="A60">
        <v>59</v>
      </c>
      <c r="B60">
        <f t="shared" si="2"/>
        <v>799539.71089563461</v>
      </c>
      <c r="C60">
        <f t="shared" si="0"/>
        <v>73052.499723597604</v>
      </c>
      <c r="D60">
        <f t="shared" si="3"/>
        <v>1031508.064454732</v>
      </c>
      <c r="E60">
        <f t="shared" si="4"/>
        <v>11289574.795675959</v>
      </c>
      <c r="F60">
        <f t="shared" si="1"/>
        <v>47172842.942842439</v>
      </c>
    </row>
    <row r="61" spans="1:6" x14ac:dyDescent="0.25">
      <c r="A61">
        <v>60</v>
      </c>
      <c r="B61">
        <f t="shared" si="2"/>
        <v>845611.41049247223</v>
      </c>
      <c r="C61">
        <f t="shared" si="0"/>
        <v>77261.987728006396</v>
      </c>
      <c r="D61">
        <f t="shared" si="3"/>
        <v>1108770.0521827384</v>
      </c>
      <c r="E61">
        <f t="shared" si="4"/>
        <v>12135186.206168432</v>
      </c>
      <c r="F61">
        <f t="shared" si="1"/>
        <v>50736684.629548334</v>
      </c>
    </row>
    <row r="62" spans="1:6" x14ac:dyDescent="0.25">
      <c r="A62">
        <v>61</v>
      </c>
      <c r="B62">
        <f t="shared" si="2"/>
        <v>893510.06711771304</v>
      </c>
      <c r="C62">
        <f t="shared" si="0"/>
        <v>81638.401497319282</v>
      </c>
      <c r="D62">
        <f t="shared" si="3"/>
        <v>1190408.4536800578</v>
      </c>
      <c r="E62">
        <f t="shared" si="4"/>
        <v>13028696.273286145</v>
      </c>
      <c r="F62">
        <f t="shared" si="1"/>
        <v>54504114.094180495</v>
      </c>
    </row>
    <row r="63" spans="1:6" x14ac:dyDescent="0.25">
      <c r="A63">
        <v>62</v>
      </c>
      <c r="B63">
        <f t="shared" si="2"/>
        <v>943276.39155191032</v>
      </c>
      <c r="C63">
        <f t="shared" si="0"/>
        <v>86185.460702047421</v>
      </c>
      <c r="D63">
        <f t="shared" si="3"/>
        <v>1276593.9143821052</v>
      </c>
      <c r="E63">
        <f t="shared" si="4"/>
        <v>13971972.664838055</v>
      </c>
      <c r="F63">
        <f t="shared" si="1"/>
        <v>58483136.276218437</v>
      </c>
    </row>
    <row r="64" spans="1:6" x14ac:dyDescent="0.25">
      <c r="A64">
        <v>63</v>
      </c>
      <c r="B64">
        <f t="shared" si="2"/>
        <v>994951.31766286748</v>
      </c>
      <c r="C64">
        <f t="shared" si="0"/>
        <v>90906.905395781185</v>
      </c>
      <c r="D64">
        <f t="shared" si="3"/>
        <v>1367500.8197778864</v>
      </c>
      <c r="E64">
        <f t="shared" si="4"/>
        <v>14966923.982500922</v>
      </c>
      <c r="F64">
        <f t="shared" si="1"/>
        <v>62681933.012760654</v>
      </c>
    </row>
    <row r="65" spans="1:6" x14ac:dyDescent="0.25">
      <c r="A65">
        <v>64</v>
      </c>
      <c r="B65">
        <f t="shared" si="2"/>
        <v>1048575.9999999981</v>
      </c>
      <c r="C65">
        <f t="shared" si="0"/>
        <v>95806.495795391238</v>
      </c>
      <c r="D65">
        <f t="shared" si="3"/>
        <v>1463307.3155732777</v>
      </c>
      <c r="E65">
        <f t="shared" si="4"/>
        <v>16015499.98250092</v>
      </c>
      <c r="F65">
        <f t="shared" si="1"/>
        <v>67108863.999999881</v>
      </c>
    </row>
    <row r="66" spans="1:6" x14ac:dyDescent="0.25">
      <c r="A66">
        <v>65</v>
      </c>
      <c r="B66">
        <f t="shared" si="2"/>
        <v>1104191.8114525175</v>
      </c>
      <c r="C66">
        <f t="shared" si="0"/>
        <v>100888.01206706166</v>
      </c>
      <c r="D66">
        <f t="shared" si="3"/>
        <v>1564195.3276403393</v>
      </c>
      <c r="E66">
        <f t="shared" si="4"/>
        <v>17119691.793953437</v>
      </c>
      <c r="F66">
        <f t="shared" si="1"/>
        <v>71772467.744413644</v>
      </c>
    </row>
    <row r="67" spans="1:6" x14ac:dyDescent="0.25">
      <c r="A67">
        <v>66</v>
      </c>
      <c r="B67">
        <f t="shared" si="2"/>
        <v>1161840.3409687951</v>
      </c>
      <c r="C67">
        <f t="shared" ref="C67:C101" si="5">B67/SUM($B$2:$B$101)*$I$5</f>
        <v>106155.25411791133</v>
      </c>
      <c r="D67">
        <f t="shared" si="3"/>
        <v>1670350.5817582505</v>
      </c>
      <c r="E67">
        <f t="shared" si="4"/>
        <v>18281532.134922232</v>
      </c>
      <c r="F67">
        <f t="shared" ref="F67:F101" si="6">A67*B67</f>
        <v>76681462.503940478</v>
      </c>
    </row>
    <row r="68" spans="1:6" x14ac:dyDescent="0.25">
      <c r="A68">
        <v>67</v>
      </c>
      <c r="B68">
        <f t="shared" ref="B68:B101" si="7">A68^(1/(1-$I$1))</f>
        <v>1221563.3913343418</v>
      </c>
      <c r="C68">
        <f t="shared" si="5"/>
        <v>111612.04139297266</v>
      </c>
      <c r="D68">
        <f t="shared" ref="D68:D101" si="8">D67+C68</f>
        <v>1781962.6231512232</v>
      </c>
      <c r="E68">
        <f t="shared" ref="E68:E101" si="9">E67+B68</f>
        <v>19503095.526256576</v>
      </c>
      <c r="F68">
        <f t="shared" si="6"/>
        <v>81844747.219400898</v>
      </c>
    </row>
    <row r="69" spans="1:6" x14ac:dyDescent="0.25">
      <c r="A69">
        <v>68</v>
      </c>
      <c r="B69">
        <f t="shared" si="7"/>
        <v>1283402.9770060752</v>
      </c>
      <c r="C69">
        <f t="shared" si="5"/>
        <v>117262.21267731224</v>
      </c>
      <c r="D69">
        <f t="shared" si="8"/>
        <v>1899224.8358285355</v>
      </c>
      <c r="E69">
        <f t="shared" si="9"/>
        <v>20786498.50326265</v>
      </c>
      <c r="F69">
        <f t="shared" si="6"/>
        <v>87271402.436413109</v>
      </c>
    </row>
    <row r="70" spans="1:6" x14ac:dyDescent="0.25">
      <c r="A70">
        <v>69</v>
      </c>
      <c r="B70">
        <f t="shared" si="7"/>
        <v>1347401.3220005883</v>
      </c>
      <c r="C70">
        <f t="shared" si="5"/>
        <v>123109.62590308588</v>
      </c>
      <c r="D70">
        <f t="shared" si="8"/>
        <v>2022334.4617316213</v>
      </c>
      <c r="E70">
        <f t="shared" si="9"/>
        <v>22133899.825263239</v>
      </c>
      <c r="F70">
        <f t="shared" si="6"/>
        <v>92970691.218040586</v>
      </c>
    </row>
    <row r="71" spans="1:6" x14ac:dyDescent="0.25">
      <c r="A71">
        <v>70</v>
      </c>
      <c r="B71">
        <f t="shared" si="7"/>
        <v>1413600.8578343359</v>
      </c>
      <c r="C71">
        <f t="shared" si="5"/>
        <v>129158.15796133708</v>
      </c>
      <c r="D71">
        <f t="shared" si="8"/>
        <v>2151492.6196929584</v>
      </c>
      <c r="E71">
        <f t="shared" si="9"/>
        <v>23547500.683097575</v>
      </c>
      <c r="F71">
        <f t="shared" si="6"/>
        <v>98952060.048403516</v>
      </c>
    </row>
    <row r="72" spans="1:6" x14ac:dyDescent="0.25">
      <c r="A72">
        <v>71</v>
      </c>
      <c r="B72">
        <f t="shared" si="7"/>
        <v>1482044.2215136804</v>
      </c>
      <c r="C72">
        <f t="shared" si="5"/>
        <v>135411.70451835112</v>
      </c>
      <c r="D72">
        <f t="shared" si="8"/>
        <v>2286904.3242113097</v>
      </c>
      <c r="E72">
        <f t="shared" si="9"/>
        <v>25029544.904611256</v>
      </c>
      <c r="F72">
        <f t="shared" si="6"/>
        <v>105225139.72747131</v>
      </c>
    </row>
    <row r="73" spans="1:6" x14ac:dyDescent="0.25">
      <c r="A73">
        <v>72</v>
      </c>
      <c r="B73">
        <f t="shared" si="7"/>
        <v>1552774.2535729534</v>
      </c>
      <c r="C73">
        <f t="shared" si="5"/>
        <v>141874.17983639639</v>
      </c>
      <c r="D73">
        <f t="shared" si="8"/>
        <v>2428778.5040477063</v>
      </c>
      <c r="E73">
        <f t="shared" si="9"/>
        <v>26582319.158184208</v>
      </c>
      <c r="F73">
        <f t="shared" si="6"/>
        <v>111799746.25725265</v>
      </c>
    </row>
    <row r="74" spans="1:6" x14ac:dyDescent="0.25">
      <c r="A74">
        <v>73</v>
      </c>
      <c r="B74">
        <f t="shared" si="7"/>
        <v>1625833.9961586357</v>
      </c>
      <c r="C74">
        <f t="shared" si="5"/>
        <v>148549.5165986793</v>
      </c>
      <c r="D74">
        <f t="shared" si="8"/>
        <v>2577328.0206463854</v>
      </c>
      <c r="E74">
        <f t="shared" si="9"/>
        <v>28208153.154342845</v>
      </c>
      <c r="F74">
        <f t="shared" si="6"/>
        <v>118685881.71958041</v>
      </c>
    </row>
    <row r="75" spans="1:6" x14ac:dyDescent="0.25">
      <c r="A75">
        <v>74</v>
      </c>
      <c r="B75">
        <f t="shared" si="7"/>
        <v>1701266.6911580598</v>
      </c>
      <c r="C75">
        <f t="shared" si="5"/>
        <v>155441.66573836718</v>
      </c>
      <c r="D75">
        <f t="shared" si="8"/>
        <v>2732769.6863847524</v>
      </c>
      <c r="E75">
        <f t="shared" si="9"/>
        <v>29909419.845500905</v>
      </c>
      <c r="F75">
        <f t="shared" si="6"/>
        <v>125893735.14569642</v>
      </c>
    </row>
    <row r="76" spans="1:6" x14ac:dyDescent="0.25">
      <c r="A76">
        <v>75</v>
      </c>
      <c r="B76">
        <f t="shared" si="7"/>
        <v>1779115.7783708724</v>
      </c>
      <c r="C76">
        <f t="shared" si="5"/>
        <v>162554.59627151824</v>
      </c>
      <c r="D76">
        <f t="shared" si="8"/>
        <v>2895324.2826562705</v>
      </c>
      <c r="E76">
        <f t="shared" si="9"/>
        <v>31688535.623871777</v>
      </c>
      <c r="F76">
        <f t="shared" si="6"/>
        <v>133433683.37781543</v>
      </c>
    </row>
    <row r="77" spans="1:6" x14ac:dyDescent="0.25">
      <c r="A77">
        <v>76</v>
      </c>
      <c r="B77">
        <f t="shared" si="7"/>
        <v>1859424.8937218725</v>
      </c>
      <c r="C77">
        <f t="shared" si="5"/>
        <v>169892.29513379163</v>
      </c>
      <c r="D77">
        <f t="shared" si="8"/>
        <v>3065216.5777900619</v>
      </c>
      <c r="E77">
        <f t="shared" si="9"/>
        <v>33547960.517593648</v>
      </c>
      <c r="F77">
        <f t="shared" si="6"/>
        <v>141316291.92286232</v>
      </c>
    </row>
    <row r="78" spans="1:6" x14ac:dyDescent="0.25">
      <c r="A78">
        <v>77</v>
      </c>
      <c r="B78">
        <f t="shared" si="7"/>
        <v>1942237.8675135483</v>
      </c>
      <c r="C78">
        <f t="shared" si="5"/>
        <v>177458.76702078508</v>
      </c>
      <c r="D78">
        <f t="shared" si="8"/>
        <v>3242675.3448108472</v>
      </c>
      <c r="E78">
        <f t="shared" si="9"/>
        <v>35490198.385107197</v>
      </c>
      <c r="F78">
        <f t="shared" si="6"/>
        <v>149552315.79854321</v>
      </c>
    </row>
    <row r="79" spans="1:6" x14ac:dyDescent="0.25">
      <c r="A79">
        <v>78</v>
      </c>
      <c r="B79">
        <f t="shared" si="7"/>
        <v>2027598.7227171059</v>
      </c>
      <c r="C79">
        <f t="shared" si="5"/>
        <v>185258.03423188915</v>
      </c>
      <c r="D79">
        <f t="shared" si="8"/>
        <v>3427933.3790427363</v>
      </c>
      <c r="E79">
        <f t="shared" si="9"/>
        <v>37517797.107824303</v>
      </c>
      <c r="F79">
        <f t="shared" si="6"/>
        <v>158152700.37193426</v>
      </c>
    </row>
    <row r="80" spans="1:6" x14ac:dyDescent="0.25">
      <c r="A80">
        <v>79</v>
      </c>
      <c r="B80">
        <f t="shared" si="7"/>
        <v>2115551.6733005717</v>
      </c>
      <c r="C80">
        <f t="shared" si="5"/>
        <v>193294.136517529</v>
      </c>
      <c r="D80">
        <f t="shared" si="8"/>
        <v>3621227.5155602652</v>
      </c>
      <c r="E80">
        <f t="shared" si="9"/>
        <v>39633348.781124875</v>
      </c>
      <c r="F80">
        <f t="shared" si="6"/>
        <v>167128582.19074517</v>
      </c>
    </row>
    <row r="81" spans="1:6" x14ac:dyDescent="0.25">
      <c r="A81">
        <v>80</v>
      </c>
      <c r="B81">
        <f t="shared" si="7"/>
        <v>2206141.1225926448</v>
      </c>
      <c r="C81">
        <f t="shared" si="5"/>
        <v>201571.13092967254</v>
      </c>
      <c r="D81">
        <f t="shared" si="8"/>
        <v>3822798.6464899378</v>
      </c>
      <c r="E81">
        <f t="shared" si="9"/>
        <v>41839489.903717518</v>
      </c>
      <c r="F81">
        <f t="shared" si="6"/>
        <v>176491289.80741158</v>
      </c>
    </row>
    <row r="82" spans="1:6" x14ac:dyDescent="0.25">
      <c r="A82">
        <v>81</v>
      </c>
      <c r="B82">
        <f t="shared" si="7"/>
        <v>2299411.6616812195</v>
      </c>
      <c r="C82">
        <f t="shared" si="5"/>
        <v>210093.09167550632</v>
      </c>
      <c r="D82">
        <f t="shared" si="8"/>
        <v>4032891.7381654442</v>
      </c>
      <c r="E82">
        <f t="shared" si="9"/>
        <v>44138901.565398738</v>
      </c>
      <c r="F82">
        <f t="shared" si="6"/>
        <v>186252344.59617877</v>
      </c>
    </row>
    <row r="83" spans="1:6" x14ac:dyDescent="0.25">
      <c r="A83">
        <v>82</v>
      </c>
      <c r="B83">
        <f t="shared" si="7"/>
        <v>2395408.0678452658</v>
      </c>
      <c r="C83">
        <f t="shared" si="5"/>
        <v>218864.10997415936</v>
      </c>
      <c r="D83">
        <f t="shared" si="8"/>
        <v>4251755.8481396036</v>
      </c>
      <c r="E83">
        <f t="shared" si="9"/>
        <v>46534309.633244</v>
      </c>
      <c r="F83">
        <f t="shared" si="6"/>
        <v>196423461.56331179</v>
      </c>
    </row>
    <row r="84" spans="1:6" x14ac:dyDescent="0.25">
      <c r="A84">
        <v>83</v>
      </c>
      <c r="B84">
        <f t="shared" si="7"/>
        <v>2494175.3030191455</v>
      </c>
      <c r="C84">
        <f t="shared" si="5"/>
        <v>227888.29391639028</v>
      </c>
      <c r="D84">
        <f t="shared" si="8"/>
        <v>4479644.1420559939</v>
      </c>
      <c r="E84">
        <f t="shared" si="9"/>
        <v>49028484.936263144</v>
      </c>
      <c r="F84">
        <f t="shared" si="6"/>
        <v>207016550.15058908</v>
      </c>
    </row>
    <row r="85" spans="1:6" x14ac:dyDescent="0.25">
      <c r="A85">
        <v>84</v>
      </c>
      <c r="B85">
        <f t="shared" si="7"/>
        <v>2595758.5122881047</v>
      </c>
      <c r="C85">
        <f t="shared" si="5"/>
        <v>237169.7683271234</v>
      </c>
      <c r="D85">
        <f t="shared" si="8"/>
        <v>4716813.9103831174</v>
      </c>
      <c r="E85">
        <f t="shared" si="9"/>
        <v>51624243.448551252</v>
      </c>
      <c r="F85">
        <f t="shared" si="6"/>
        <v>218043715.03220081</v>
      </c>
    </row>
    <row r="86" spans="1:6" x14ac:dyDescent="0.25">
      <c r="A86">
        <v>85</v>
      </c>
      <c r="B86">
        <f t="shared" si="7"/>
        <v>2700203.0224141404</v>
      </c>
      <c r="C86">
        <f t="shared" si="5"/>
        <v>246712.67463075975</v>
      </c>
      <c r="D86">
        <f t="shared" si="8"/>
        <v>4963526.5850138776</v>
      </c>
      <c r="E86">
        <f t="shared" si="9"/>
        <v>54324446.470965393</v>
      </c>
      <c r="F86">
        <f t="shared" si="6"/>
        <v>229517256.90520194</v>
      </c>
    </row>
    <row r="87" spans="1:6" x14ac:dyDescent="0.25">
      <c r="A87">
        <v>86</v>
      </c>
      <c r="B87">
        <f t="shared" si="7"/>
        <v>2807554.3403910659</v>
      </c>
      <c r="C87">
        <f t="shared" si="5"/>
        <v>256521.17071915584</v>
      </c>
      <c r="D87">
        <f t="shared" si="8"/>
        <v>5220047.7557330336</v>
      </c>
      <c r="E87">
        <f t="shared" si="9"/>
        <v>57132000.811356455</v>
      </c>
      <c r="F87">
        <f t="shared" si="6"/>
        <v>241449673.27363166</v>
      </c>
    </row>
    <row r="88" spans="1:6" x14ac:dyDescent="0.25">
      <c r="A88">
        <v>87</v>
      </c>
      <c r="B88">
        <f t="shared" si="7"/>
        <v>2917858.1520281178</v>
      </c>
      <c r="C88">
        <f t="shared" si="5"/>
        <v>266599.43082221068</v>
      </c>
      <c r="D88">
        <f t="shared" si="8"/>
        <v>5486647.186555244</v>
      </c>
      <c r="E88">
        <f t="shared" si="9"/>
        <v>60049858.963384576</v>
      </c>
      <c r="F88">
        <f t="shared" si="6"/>
        <v>253853659.22644624</v>
      </c>
    </row>
    <row r="89" spans="1:6" x14ac:dyDescent="0.25">
      <c r="A89">
        <v>88</v>
      </c>
      <c r="B89">
        <f t="shared" si="7"/>
        <v>3031160.3205609075</v>
      </c>
      <c r="C89">
        <f t="shared" si="5"/>
        <v>276951.64538095082</v>
      </c>
      <c r="D89">
        <f t="shared" si="8"/>
        <v>5763598.8319361946</v>
      </c>
      <c r="E89">
        <f t="shared" si="9"/>
        <v>63081019.283945486</v>
      </c>
      <c r="F89">
        <f t="shared" si="6"/>
        <v>266742108.20935985</v>
      </c>
    </row>
    <row r="90" spans="1:6" x14ac:dyDescent="0.25">
      <c r="A90">
        <v>89</v>
      </c>
      <c r="B90">
        <f t="shared" si="7"/>
        <v>3147506.8852891321</v>
      </c>
      <c r="C90">
        <f t="shared" si="5"/>
        <v>287582.02092306019</v>
      </c>
      <c r="D90">
        <f t="shared" si="8"/>
        <v>6051180.8528592549</v>
      </c>
      <c r="E90">
        <f t="shared" si="9"/>
        <v>66228526.169234619</v>
      </c>
      <c r="F90">
        <f t="shared" si="6"/>
        <v>280128112.79073274</v>
      </c>
    </row>
    <row r="91" spans="1:6" x14ac:dyDescent="0.25">
      <c r="A91">
        <v>90</v>
      </c>
      <c r="B91">
        <f t="shared" si="7"/>
        <v>3266944.0602401705</v>
      </c>
      <c r="C91">
        <f t="shared" si="5"/>
        <v>298494.77994077571</v>
      </c>
      <c r="D91">
        <f t="shared" si="8"/>
        <v>6349675.6328000305</v>
      </c>
      <c r="E91">
        <f t="shared" si="9"/>
        <v>69495470.229474783</v>
      </c>
      <c r="F91">
        <f t="shared" si="6"/>
        <v>294024965.42161536</v>
      </c>
    </row>
    <row r="92" spans="1:6" x14ac:dyDescent="0.25">
      <c r="A92">
        <v>91</v>
      </c>
      <c r="B92">
        <f t="shared" si="7"/>
        <v>3389518.2328576325</v>
      </c>
      <c r="C92">
        <f t="shared" si="5"/>
        <v>309694.16077106219</v>
      </c>
      <c r="D92">
        <f t="shared" si="8"/>
        <v>6659369.7935710931</v>
      </c>
      <c r="E92">
        <f t="shared" si="9"/>
        <v>72884988.462332413</v>
      </c>
      <c r="F92">
        <f t="shared" si="6"/>
        <v>308446159.19004458</v>
      </c>
    </row>
    <row r="93" spans="1:6" x14ac:dyDescent="0.25">
      <c r="A93">
        <v>92</v>
      </c>
      <c r="B93">
        <f t="shared" si="7"/>
        <v>3515275.962714375</v>
      </c>
      <c r="C93">
        <f t="shared" si="5"/>
        <v>321184.41747802281</v>
      </c>
      <c r="D93">
        <f t="shared" si="8"/>
        <v>6980554.2110491162</v>
      </c>
      <c r="E93">
        <f t="shared" si="9"/>
        <v>76400264.425046787</v>
      </c>
      <c r="F93">
        <f t="shared" si="6"/>
        <v>323405388.56972247</v>
      </c>
    </row>
    <row r="94" spans="1:6" x14ac:dyDescent="0.25">
      <c r="A94">
        <v>93</v>
      </c>
      <c r="B94">
        <f t="shared" si="7"/>
        <v>3644263.9802490319</v>
      </c>
      <c r="C94">
        <f t="shared" si="5"/>
        <v>332969.81973745843</v>
      </c>
      <c r="D94">
        <f t="shared" si="8"/>
        <v>7313524.0307865748</v>
      </c>
      <c r="E94">
        <f t="shared" si="9"/>
        <v>80044528.405295819</v>
      </c>
      <c r="F94">
        <f t="shared" si="6"/>
        <v>338916550.16315997</v>
      </c>
    </row>
    <row r="95" spans="1:6" x14ac:dyDescent="0.25">
      <c r="A95">
        <v>94</v>
      </c>
      <c r="B95">
        <f t="shared" si="7"/>
        <v>3776529.185525523</v>
      </c>
      <c r="C95">
        <f t="shared" si="5"/>
        <v>345054.652723526</v>
      </c>
      <c r="D95">
        <f t="shared" si="8"/>
        <v>7658578.6835101005</v>
      </c>
      <c r="E95">
        <f t="shared" si="9"/>
        <v>83821057.590821341</v>
      </c>
      <c r="F95">
        <f t="shared" si="6"/>
        <v>354993743.43939918</v>
      </c>
    </row>
    <row r="96" spans="1:6" x14ac:dyDescent="0.25">
      <c r="A96">
        <v>95</v>
      </c>
      <c r="B96">
        <f t="shared" si="7"/>
        <v>3912118.6470148927</v>
      </c>
      <c r="C96">
        <f t="shared" si="5"/>
        <v>357443.21699743712</v>
      </c>
      <c r="D96">
        <f t="shared" si="8"/>
        <v>8016021.9005075376</v>
      </c>
      <c r="E96">
        <f t="shared" si="9"/>
        <v>87733176.237836227</v>
      </c>
      <c r="F96">
        <f t="shared" si="6"/>
        <v>371651271.46641481</v>
      </c>
    </row>
    <row r="97" spans="1:6" x14ac:dyDescent="0.25">
      <c r="A97">
        <v>96</v>
      </c>
      <c r="B97">
        <f t="shared" si="7"/>
        <v>4051079.6003986518</v>
      </c>
      <c r="C97">
        <f t="shared" si="5"/>
        <v>370139.82839812216</v>
      </c>
      <c r="D97">
        <f t="shared" si="8"/>
        <v>8386161.7289056601</v>
      </c>
      <c r="E97">
        <f t="shared" si="9"/>
        <v>91784255.838234872</v>
      </c>
      <c r="F97">
        <f t="shared" si="6"/>
        <v>388903641.63827056</v>
      </c>
    </row>
    <row r="98" spans="1:6" x14ac:dyDescent="0.25">
      <c r="A98">
        <v>97</v>
      </c>
      <c r="B98">
        <f t="shared" si="7"/>
        <v>4193459.4473932683</v>
      </c>
      <c r="C98">
        <f t="shared" si="5"/>
        <v>383148.81793482543</v>
      </c>
      <c r="D98">
        <f t="shared" si="8"/>
        <v>8769310.5468404852</v>
      </c>
      <c r="E98">
        <f t="shared" si="9"/>
        <v>95977715.28562814</v>
      </c>
      <c r="F98">
        <f t="shared" si="6"/>
        <v>406765566.39714706</v>
      </c>
    </row>
    <row r="99" spans="1:6" x14ac:dyDescent="0.25">
      <c r="A99">
        <v>98</v>
      </c>
      <c r="B99">
        <f t="shared" si="7"/>
        <v>4339305.7545950767</v>
      </c>
      <c r="C99">
        <f t="shared" si="5"/>
        <v>396474.5316815672</v>
      </c>
      <c r="D99">
        <f t="shared" si="8"/>
        <v>9165785.0785220526</v>
      </c>
      <c r="E99">
        <f t="shared" si="9"/>
        <v>100317021.04022321</v>
      </c>
      <c r="F99">
        <f t="shared" si="6"/>
        <v>425251963.9503175</v>
      </c>
    </row>
    <row r="100" spans="1:6" x14ac:dyDescent="0.25">
      <c r="A100">
        <v>99</v>
      </c>
      <c r="B100">
        <f t="shared" si="7"/>
        <v>4488666.2523449976</v>
      </c>
      <c r="C100">
        <f t="shared" si="5"/>
        <v>410121.33067341452</v>
      </c>
      <c r="D100">
        <f t="shared" si="8"/>
        <v>9575906.4091954678</v>
      </c>
      <c r="E100">
        <f t="shared" si="9"/>
        <v>104805687.29256821</v>
      </c>
      <c r="F100">
        <f t="shared" si="6"/>
        <v>444377958.98215479</v>
      </c>
    </row>
    <row r="101" spans="1:6" x14ac:dyDescent="0.25">
      <c r="A101">
        <v>100</v>
      </c>
      <c r="B101">
        <f t="shared" si="7"/>
        <v>4641588.8336127773</v>
      </c>
      <c r="C101">
        <f t="shared" si="5"/>
        <v>424093.59080453706</v>
      </c>
      <c r="D101">
        <f t="shared" si="8"/>
        <v>10000000.000000006</v>
      </c>
      <c r="E101">
        <f t="shared" si="9"/>
        <v>109447276.12618098</v>
      </c>
      <c r="F101">
        <f t="shared" si="6"/>
        <v>464158883.3612777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Bowers</dc:creator>
  <cp:lastModifiedBy>T. Bowers</cp:lastModifiedBy>
  <dcterms:created xsi:type="dcterms:W3CDTF">2021-04-25T00:38:32Z</dcterms:created>
  <dcterms:modified xsi:type="dcterms:W3CDTF">2021-04-30T19:22:53Z</dcterms:modified>
</cp:coreProperties>
</file>