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bbreviations" sheetId="2" r:id="rId5"/>
    <sheet state="visible" name="VersionControl" sheetId="3" r:id="rId6"/>
  </sheets>
  <definedNames>
    <definedName hidden="1" localSheetId="0" name="Z_B9E601D8_7124_4677_9CEC_1986EE391625_.wvu.FilterData">Sheet1!$A$1:$P$80</definedName>
    <definedName hidden="1" localSheetId="0" name="Z_15DC9699_8EA2_4889_B905_159A396DD86F_.wvu.FilterData">Sheet1!$M$1:$M$987</definedName>
    <definedName hidden="1" localSheetId="0" name="Z_32375459_E46F_4DCF_B2A6_9D2BEF6F3DC0_.wvu.FilterData">Sheet1!$A$1:$Q$100</definedName>
    <definedName hidden="1" localSheetId="0" name="Z_9E59C024_5A90_4311_882E_F07E52B49A0C_.wvu.FilterData">Sheet1!$A$1:$R$95</definedName>
    <definedName hidden="1" localSheetId="0" name="Z_F6B0FD17_F280_4A62_AFB6_518CF937E368_.wvu.FilterData">Sheet1!$A$1:$P$81</definedName>
    <definedName hidden="1" localSheetId="0" name="Z_24013F91_57E1_46E6_9E88_49707A23EC85_.wvu.FilterData">Sheet1!$A$1:$AA$987</definedName>
  </definedNames>
  <calcPr/>
  <customWorkbookViews>
    <customWorkbookView activeSheetId="0" maximized="1" windowHeight="0" windowWidth="0" guid="{15DC9699-8EA2-4889-B905-159A396DD86F}" name="Filter 4"/>
    <customWorkbookView activeSheetId="0" maximized="1" windowHeight="0" windowWidth="0" guid="{F6B0FD17-F280-4A62-AFB6-518CF937E368}" name="CTRL only"/>
    <customWorkbookView activeSheetId="0" maximized="1" windowHeight="0" windowWidth="0" guid="{24013F91-57E1-46E6-9E88-49707A23EC85}" name="Filter 2"/>
    <customWorkbookView activeSheetId="0" maximized="1" windowHeight="0" windowWidth="0" guid="{32375459-E46F-4DCF-B2A6-9D2BEF6F3DC0}" name="Filter 3"/>
    <customWorkbookView activeSheetId="0" maximized="1" windowHeight="0" windowWidth="0" guid="{9E59C024-5A90-4311-882E-F07E52B49A0C}" name="measured only"/>
    <customWorkbookView activeSheetId="0" maximized="1" windowHeight="0" windowWidth="0" guid="{B9E601D8-7124-4677-9CEC-1986EE39162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Date of the change
	-Dominik Radler</t>
      </text>
    </comment>
    <comment authorId="0" ref="F1">
      <text>
        <t xml:space="preserve">This marks the date at which changes to the logfiles are implemented in the database. Logfiles uploaded from that date on will be handled with the changes.
	-Dominik Radler</t>
      </text>
    </comment>
    <comment authorId="0" ref="C1">
      <text>
        <t xml:space="preserve">This marks the date at which changes to the logfiles are implemented. Logfiles from that date on will include the changes
	-Dominik Radler</t>
      </text>
    </comment>
  </commentList>
</comments>
</file>

<file path=xl/sharedStrings.xml><?xml version="1.0" encoding="utf-8"?>
<sst xmlns="http://schemas.openxmlformats.org/spreadsheetml/2006/main" count="1067" uniqueCount="312">
  <si>
    <t>ID(dec)</t>
  </si>
  <si>
    <t>ID(hex)</t>
  </si>
  <si>
    <t>System</t>
  </si>
  <si>
    <t>Sub-System</t>
  </si>
  <si>
    <t>Type</t>
  </si>
  <si>
    <t>Position</t>
  </si>
  <si>
    <t>Medium</t>
  </si>
  <si>
    <t>Unit</t>
  </si>
  <si>
    <t>Meas. Points</t>
  </si>
  <si>
    <t>MCS</t>
  </si>
  <si>
    <t>Formula</t>
  </si>
  <si>
    <t>Sensor Type</t>
  </si>
  <si>
    <t>Range</t>
  </si>
  <si>
    <t>Custom name</t>
  </si>
  <si>
    <t>Comment</t>
  </si>
  <si>
    <t>Preferred device</t>
  </si>
  <si>
    <t>Test value</t>
  </si>
  <si>
    <t>Expected result</t>
  </si>
  <si>
    <t>CS</t>
  </si>
  <si>
    <t>box</t>
  </si>
  <si>
    <t xml:space="preserve">T </t>
  </si>
  <si>
    <t>Frontwall</t>
  </si>
  <si>
    <t>air</t>
  </si>
  <si>
    <t>degC</t>
  </si>
  <si>
    <t>TopLeft</t>
  </si>
  <si>
    <t>measured</t>
  </si>
  <si>
    <t>PT100</t>
  </si>
  <si>
    <t>-200;850</t>
  </si>
  <si>
    <t>T_box_PartitionWall_TopLeft</t>
  </si>
  <si>
    <t>PBX.FiLo</t>
  </si>
  <si>
    <t>T</t>
  </si>
  <si>
    <t>TopRight</t>
  </si>
  <si>
    <t>T_box_PartitionWall_TopRight</t>
  </si>
  <si>
    <t>BotLeft</t>
  </si>
  <si>
    <t>T_box_PartitionWall_BotLeft</t>
  </si>
  <si>
    <t>BotRight</t>
  </si>
  <si>
    <t>T_box_PartitionWall_BotRight</t>
  </si>
  <si>
    <t>RearDoor</t>
  </si>
  <si>
    <t>T_box_RearDoor_TopLeft</t>
  </si>
  <si>
    <t>T_box_RearDoor_TopRight</t>
  </si>
  <si>
    <t>T_box_RearDoor_BotLeft</t>
  </si>
  <si>
    <t>T_box_RearDoor_BotRight</t>
  </si>
  <si>
    <t>rH</t>
  </si>
  <si>
    <t>yA</t>
  </si>
  <si>
    <t>FF-GLT-20MA-AF-TEO</t>
  </si>
  <si>
    <t>0;20000</t>
  </si>
  <si>
    <t>rH_CargoSpace_sig</t>
  </si>
  <si>
    <t>%</t>
  </si>
  <si>
    <t>calculated</t>
  </si>
  <si>
    <t>{"formula": "((100)/16000)*(x1-4000)", "x1":"00000009"}</t>
  </si>
  <si>
    <t>-25;100</t>
  </si>
  <si>
    <t>rH_CargoSpace_%</t>
  </si>
  <si>
    <t>OU</t>
  </si>
  <si>
    <t>condfans</t>
  </si>
  <si>
    <t>curr</t>
  </si>
  <si>
    <t>el</t>
  </si>
  <si>
    <t>Seneca T201DC</t>
  </si>
  <si>
    <t>curr_condfans_sig</t>
  </si>
  <si>
    <t>A</t>
  </si>
  <si>
    <t>{"formula": "((10)/16000)*(x1-4000)", "x1":"0000000B"}</t>
  </si>
  <si>
    <t>0;10</t>
  </si>
  <si>
    <t>curr_condfans_A</t>
  </si>
  <si>
    <t>pump</t>
  </si>
  <si>
    <t>curr_pump_sig</t>
  </si>
  <si>
    <t>{"formula": "((10)/16000)*(x1-4000)", "x1": "0000000D"}</t>
  </si>
  <si>
    <t>curr_pump_A</t>
  </si>
  <si>
    <t>cpr</t>
  </si>
  <si>
    <t>Seneca T201DCH50-LP</t>
  </si>
  <si>
    <t>curr_cpr_sig</t>
  </si>
  <si>
    <t>{"formula": "((50)/16000)*(x1-4000)", "x1": "0000000F"}</t>
  </si>
  <si>
    <t>0;50</t>
  </si>
  <si>
    <t>curr_cpr_A</t>
  </si>
  <si>
    <t>IU</t>
  </si>
  <si>
    <t>chillerfans</t>
  </si>
  <si>
    <t>curr_chillfans_sig</t>
  </si>
  <si>
    <t>{"formula":"((10)/16000)*(x1-4000)", "x1": "00000011"}</t>
  </si>
  <si>
    <t>curr_chillfans_A</t>
  </si>
  <si>
    <t>heater</t>
  </si>
  <si>
    <t>curr_heater_sig</t>
  </si>
  <si>
    <t>{"formula":"((20)/16000)*(x1-4000)", "x1": "00000013"}</t>
  </si>
  <si>
    <t>0;20</t>
  </si>
  <si>
    <t>curr_heater_A</t>
  </si>
  <si>
    <t>volt</t>
  </si>
  <si>
    <t>num</t>
  </si>
  <si>
    <t>i-7017R-A5</t>
  </si>
  <si>
    <t>0;32768</t>
  </si>
  <si>
    <t>volt_hcbloks_sig</t>
  </si>
  <si>
    <t>V</t>
  </si>
  <si>
    <t>{"formula":"(x1/32768)*150", "x1":"00000015"}</t>
  </si>
  <si>
    <t>0;150</t>
  </si>
  <si>
    <t>volt_hcbloks_V</t>
  </si>
  <si>
    <t>airchiller</t>
  </si>
  <si>
    <t>o</t>
  </si>
  <si>
    <t>gly</t>
  </si>
  <si>
    <t>1-wire</t>
  </si>
  <si>
    <t>-55;125</t>
  </si>
  <si>
    <t>Temp_Gly_Chill_out</t>
  </si>
  <si>
    <t>Controller</t>
  </si>
  <si>
    <t>i</t>
  </si>
  <si>
    <t>Temp_Gly_Chill_in</t>
  </si>
  <si>
    <t>chillfans</t>
  </si>
  <si>
    <t>Temp_Air_Chill_in</t>
  </si>
  <si>
    <t>Temp_Air_Chill_out</t>
  </si>
  <si>
    <t>PHE</t>
  </si>
  <si>
    <t>Temp_Gly_PHE_out</t>
  </si>
  <si>
    <t>Temp_Gly_PHE_in</t>
  </si>
  <si>
    <t>r</t>
  </si>
  <si>
    <t>Temp_Ref_Phex_out</t>
  </si>
  <si>
    <t>condenser</t>
  </si>
  <si>
    <t>Temp_Air_Cond_in</t>
  </si>
  <si>
    <t>Temp_Ref_Cond_out</t>
  </si>
  <si>
    <t>Temp_Ref_Cond_in</t>
  </si>
  <si>
    <t>Temp_Ref_Phex_in</t>
  </si>
  <si>
    <t>bool</t>
  </si>
  <si>
    <t>cpr_on</t>
  </si>
  <si>
    <t>0;1</t>
  </si>
  <si>
    <t>comp_on</t>
  </si>
  <si>
    <t>cpr_off</t>
  </si>
  <si>
    <t>comp_off</t>
  </si>
  <si>
    <t>cpr_pwr_limit</t>
  </si>
  <si>
    <t>comp_power_limit</t>
  </si>
  <si>
    <t>n</t>
  </si>
  <si>
    <t>rpm</t>
  </si>
  <si>
    <t>cpr_speed</t>
  </si>
  <si>
    <t>0;5000</t>
  </si>
  <si>
    <t>comp_speed</t>
  </si>
  <si>
    <t>0;28</t>
  </si>
  <si>
    <t>comp_volt</t>
  </si>
  <si>
    <t>comp_current</t>
  </si>
  <si>
    <t>ins</t>
  </si>
  <si>
    <t>comp_inverter_temperature</t>
  </si>
  <si>
    <t>phase_current</t>
  </si>
  <si>
    <t>comp_phase_current</t>
  </si>
  <si>
    <t>24V_overvoltage</t>
  </si>
  <si>
    <t>comp_24_over_volt</t>
  </si>
  <si>
    <t>24V_undervoltage</t>
  </si>
  <si>
    <t>comp_24_under_volt</t>
  </si>
  <si>
    <t>overheat</t>
  </si>
  <si>
    <t>comp_overheat</t>
  </si>
  <si>
    <t>overload</t>
  </si>
  <si>
    <t>comp_overload</t>
  </si>
  <si>
    <t>stall</t>
  </si>
  <si>
    <t>comp_stall</t>
  </si>
  <si>
    <t>12V_overvoltage</t>
  </si>
  <si>
    <t>comp_12_over_volt</t>
  </si>
  <si>
    <t>12V_undervoltage</t>
  </si>
  <si>
    <t>comp_12_under_volt</t>
  </si>
  <si>
    <t>fan_chill_tacho</t>
  </si>
  <si>
    <t>fan_cond_tacho</t>
  </si>
  <si>
    <t xml:space="preserve">p </t>
  </si>
  <si>
    <t>bar</t>
  </si>
  <si>
    <t>-7.5;30</t>
  </si>
  <si>
    <t>press_ref_high</t>
  </si>
  <si>
    <t>p</t>
  </si>
  <si>
    <t>-2.5;10</t>
  </si>
  <si>
    <t>press_ref_low</t>
  </si>
  <si>
    <t>start_request</t>
  </si>
  <si>
    <t>set</t>
  </si>
  <si>
    <t>T;F</t>
  </si>
  <si>
    <t>comp_start_request</t>
  </si>
  <si>
    <t>comp_rpm_set</t>
  </si>
  <si>
    <t>pwr</t>
  </si>
  <si>
    <t>W</t>
  </si>
  <si>
    <t>comp_pwr_set</t>
  </si>
  <si>
    <t>cpr_relay</t>
  </si>
  <si>
    <t>comp_relay</t>
  </si>
  <si>
    <t>main_relay</t>
  </si>
  <si>
    <t>heater_relay</t>
  </si>
  <si>
    <t>freq</t>
  </si>
  <si>
    <t>Hz</t>
  </si>
  <si>
    <t>pwm_frequency</t>
  </si>
  <si>
    <t>pwm_1_freq</t>
  </si>
  <si>
    <t>pwm</t>
  </si>
  <si>
    <t>pump_pwm_set</t>
  </si>
  <si>
    <t>fan_chill_rpm</t>
  </si>
  <si>
    <t>fan_cond_rpm</t>
  </si>
  <si>
    <t>Tsat</t>
  </si>
  <si>
    <t>{"formula": "CPPSI('T', 'P', x1*100000, 'Q', 1, 'R290')", "x1": "00000034"}</t>
  </si>
  <si>
    <t>Tsat_evaporator</t>
  </si>
  <si>
    <t>dTsat</t>
  </si>
  <si>
    <t>K</t>
  </si>
  <si>
    <t>{"formula": "x1-x2", "x1":"0000001D", "x2": "0000003F"}</t>
  </si>
  <si>
    <t>dT_superheat</t>
  </si>
  <si>
    <t>{"formula": "CPPSI('T', 'P', x1*100000, 'Q', 0, 'R290')", "x1": "00000033"}</t>
  </si>
  <si>
    <t>Tsat_condenser</t>
  </si>
  <si>
    <t>{"formula": "x1-x2", "x1":"00000041", "x2": "0000001F"}</t>
  </si>
  <si>
    <t>H</t>
  </si>
  <si>
    <t>J/kg</t>
  </si>
  <si>
    <t>{"formula": "CPPSI('H', 'P', x1*100000, 'T', x2+273.15, 'R290')", "x1": "00000060", "x2": "0000001D"}</t>
  </si>
  <si>
    <t>H_o_r_evap</t>
  </si>
  <si>
    <t>S</t>
  </si>
  <si>
    <t>J/kg/K</t>
  </si>
  <si>
    <t>{"formula": "CPPSI('S', 'P', x1*100000, 'T', x2+273.15, 'R290')", "x1": "00000060", "x2": "0000001D"}</t>
  </si>
  <si>
    <t>S_o_r_evap</t>
  </si>
  <si>
    <t>rho</t>
  </si>
  <si>
    <t>kg/m3</t>
  </si>
  <si>
    <t>{"formula": "CPPSI('D', 'P', x1*100000, 'T', x2+273.15, 'R290')", "x1": "00000060", "x2": "0000001D"}</t>
  </si>
  <si>
    <t>rho_o_r_evap</t>
  </si>
  <si>
    <t>{"formula": "CPPSI('H', 'P', x1*100000, 'T', x2+273.15, 'R290')", "x1": "0000005F", "x2": "00000020"}</t>
  </si>
  <si>
    <t>H_o_r_cpr</t>
  </si>
  <si>
    <t>{"formula": "CPPSI('S', 'P', x1*100000, 'T', x2+273.15, 'R290')", "x1": "0000005F", "x2": "00000020"}</t>
  </si>
  <si>
    <t>S_o_r_cpr</t>
  </si>
  <si>
    <t>{"formula": "CPPSI('D', 'P', x1*100000, 'T', x2+273.15, 'R290')", "x1": "0000005F", "x2": "00000020"}</t>
  </si>
  <si>
    <t>rho_o_r_cpr</t>
  </si>
  <si>
    <t>{"formula": "CPPSI('H', 'P', x1*100000, 'T', x2+273.15, 'R290')", "x1": "0000005F", "x2": "0000001F"}</t>
  </si>
  <si>
    <t>H_o_r_cond</t>
  </si>
  <si>
    <t>{"formula": "CPPSI('S', 'P', x1*100000, 'T', x2+273.15, 'R290')", "x1": "0000005F", "x2": "0000001F"}</t>
  </si>
  <si>
    <t>S_o_r_cond</t>
  </si>
  <si>
    <t>{"formula": "CPPSI('D', 'P', x1*100000, 'T', x2+273.15, 'R290')", "x1": "0000005F", "x2": "0000001F"}</t>
  </si>
  <si>
    <t>rho_o_r_cond</t>
  </si>
  <si>
    <t>amb</t>
  </si>
  <si>
    <t>gps</t>
  </si>
  <si>
    <t>roof</t>
  </si>
  <si>
    <t>Navilock NL-602U</t>
  </si>
  <si>
    <t>GPS_time</t>
  </si>
  <si>
    <t>GPS_Latitude</t>
  </si>
  <si>
    <t>GPS_Longitude</t>
  </si>
  <si>
    <t>m</t>
  </si>
  <si>
    <t>GPS_altitiude</t>
  </si>
  <si>
    <t>a</t>
  </si>
  <si>
    <t>Temp_Air_Chill_in_set</t>
  </si>
  <si>
    <t>pRatio</t>
  </si>
  <si>
    <t>{"formula": "x1/x2", "x1": "00000033", "x2": "00000034"}</t>
  </si>
  <si>
    <t>cpr_pressure_ratio</t>
  </si>
  <si>
    <t>ctrl</t>
  </si>
  <si>
    <t>timedif</t>
  </si>
  <si>
    <t>s</t>
  </si>
  <si>
    <t>#special calculation: time elapsed from last time entry</t>
  </si>
  <si>
    <t>time_elapsed_since_last_entry</t>
  </si>
  <si>
    <t>0;5</t>
  </si>
  <si>
    <t>Modus_hmi</t>
  </si>
  <si>
    <t>{"formula": "x1+x2+x3+x4+x5", "x1":"0000000C", "x2":"0000000E", "x3": "00000010", "x4": "00000012", "x5": "00000014"}</t>
  </si>
  <si>
    <t xml:space="preserve"> </t>
  </si>
  <si>
    <t>curr_system_A</t>
  </si>
  <si>
    <t>{"formula": "x1*x2", "x1":"00000054", "x2":"00000016"}</t>
  </si>
  <si>
    <t>0;1500</t>
  </si>
  <si>
    <t>pwr_system_W</t>
  </si>
  <si>
    <t>energy</t>
  </si>
  <si>
    <t>J</t>
  </si>
  <si>
    <t>{"formula": "x1*x2", "x1":"00000052", "x2":"00000055"}</t>
  </si>
  <si>
    <t>0;10000</t>
  </si>
  <si>
    <t>energy_system_J</t>
  </si>
  <si>
    <t>{"formula": "IF x1&lt;0.05 THEN 0 ELSE x1", "x1":"0000000C"}</t>
  </si>
  <si>
    <t>curr_condfans_A_filtered</t>
  </si>
  <si>
    <t>{"formula":  "IF x1&lt;0.05 THEN 0 ELSE x1", "x1": "0000000E"}</t>
  </si>
  <si>
    <t>curr_pump_A_filtered</t>
  </si>
  <si>
    <t>{"formula":  "IF x1&lt;1.0 THEN 0 ELSE x1", "x1": "00000010"}</t>
  </si>
  <si>
    <t>curr_cpr_A_filtered</t>
  </si>
  <si>
    <t>{"formula": "IF x1&lt;0.05 THEN 0 ELSE x1", "x1": "00000012"}</t>
  </si>
  <si>
    <t>curr_chillfans_A_filtered</t>
  </si>
  <si>
    <t>{"formula": "IF x1&lt;0.05 THEN 0 ELSE x1", "x1": "00000014"}</t>
  </si>
  <si>
    <t>curr_heater_A_filtered</t>
  </si>
  <si>
    <t>{"formula": "x1+x2+x3+x4+x5", "x1":"00000057", "x2":"00000058", "x3": "00000059", "x4": "0000005A", "x5": "0000005B"}</t>
  </si>
  <si>
    <t>curr_system_A_filtered</t>
  </si>
  <si>
    <t>{"formula": "x1*x2", "x1":"0000005C", "x2":"00000016"}</t>
  </si>
  <si>
    <t>pwr_system_W_filtered</t>
  </si>
  <si>
    <t>{"formula": "x1*x2", "x1":"00000052", "x2":"0000005D"}</t>
  </si>
  <si>
    <t>energy_system_J_filtered</t>
  </si>
  <si>
    <t>{"formula": "IF x1&lt;0 THEN 0 ELSE x1", "x1": "00000033"}</t>
  </si>
  <si>
    <t>0;30</t>
  </si>
  <si>
    <t>press_ref_high_filtered</t>
  </si>
  <si>
    <t>{"formula": "IF x1&lt;0 THEN 0 ELSE x1", "x1": "00000034"}</t>
  </si>
  <si>
    <t>press_ref_low_filtered</t>
  </si>
  <si>
    <t>{"formula": "IF x1&lt;0 THEN 0 ELSE x1", "x1":"0000000A"}</t>
  </si>
  <si>
    <t>0;100</t>
  </si>
  <si>
    <t>rH_CS_%_filtered</t>
  </si>
  <si>
    <t>slidedoor</t>
  </si>
  <si>
    <t>contactswitch_slidedoor</t>
  </si>
  <si>
    <t>rearleftdoor</t>
  </si>
  <si>
    <t>contactswitch_rearleftdoor</t>
  </si>
  <si>
    <t>rearrightdoor</t>
  </si>
  <si>
    <t>contactswitch_rearrightdoor</t>
  </si>
  <si>
    <t>Declaration</t>
  </si>
  <si>
    <t>Meas.Points</t>
  </si>
  <si>
    <t>Outer Unit</t>
  </si>
  <si>
    <t>ambient</t>
  </si>
  <si>
    <t>Temperature</t>
  </si>
  <si>
    <t>degree C</t>
  </si>
  <si>
    <t>Inner Unit</t>
  </si>
  <si>
    <t>both condenserfans</t>
  </si>
  <si>
    <t>enthalpy</t>
  </si>
  <si>
    <t>refrigerant</t>
  </si>
  <si>
    <t>Cargo Space</t>
  </si>
  <si>
    <t>both chillerfans</t>
  </si>
  <si>
    <t>electric</t>
  </si>
  <si>
    <t>numeric</t>
  </si>
  <si>
    <t>power</t>
  </si>
  <si>
    <t>glycol</t>
  </si>
  <si>
    <t>evaporator</t>
  </si>
  <si>
    <t>compressor</t>
  </si>
  <si>
    <t>pressure</t>
  </si>
  <si>
    <t>glycol pump</t>
  </si>
  <si>
    <t>frequency</t>
  </si>
  <si>
    <t>saturation temperature</t>
  </si>
  <si>
    <t>temperature difference to saturation temperature</t>
  </si>
  <si>
    <t>humidity</t>
  </si>
  <si>
    <t>gps data</t>
  </si>
  <si>
    <t>ChangeNr</t>
  </si>
  <si>
    <t>Date</t>
  </si>
  <si>
    <t>LogfileImplementationDate</t>
  </si>
  <si>
    <t>Change Notes</t>
  </si>
  <si>
    <t>Author</t>
  </si>
  <si>
    <t>DBImplementationDate</t>
  </si>
  <si>
    <t>Fixed formula error in 00000010
Fixed formula error in 00000016
Added value 00000053
Added value 00000054
Added value 00000055</t>
  </si>
  <si>
    <t>Dominik</t>
  </si>
  <si>
    <t>Changed formula in 00000012
Added values 00000056 to 00000061
Changed range in 0000000A
Changed range in 00000033
Changed range in 00000034</t>
  </si>
  <si>
    <t xml:space="preserve">Changed formula in 00000043 (P*100000; T+273.15)
Changed formula in 00000044 (P*100000; T+273.15)
Changed formula in 00000045 (P*100000; T+273.15)
Changed formula in 00000046 (P*100000; T+273.15)
Changed formula in 00000047 (P*100000; T+273.15)
Changed formula in 00000048 (P*100000; T+273.15)
Changed formula in 00000049 (P*100000; T+273.15)
Changed formula in 0000004A (P*100000; T+273.15)
Changed formula in 0000004B (P*100000; T+273.15)
</t>
  </si>
  <si>
    <t>Stefan</t>
  </si>
  <si>
    <t>Changed formula in 0000005A (x1: 00000012)</t>
  </si>
  <si>
    <t>Changed formula in 00000059 (IF x1&lt;1.0 THEN 0 ELSE x1)</t>
  </si>
  <si>
    <t>Changed formula in 00000043, 00000044, 00000045, 00000046, 00000047, 00000048, 00000049, 0000004A, 0000004B</t>
  </si>
  <si>
    <t>Added value 00000062
Added value 00000063
Added value 00000064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</si>
</sst>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"/>
    <numFmt numFmtId="165" formatCode="d&quot;-&quot;mmm&quot;-&quot;yy"/>
    <numFmt numFmtId="166" formatCode="d-mmm-yy"/>
  </numFmts>
  <fonts count="6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3" width="10.86"/>
    <col customWidth="1" min="9" max="9" width="16.57"/>
    <col customWidth="1" min="11" max="11" width="68.0"/>
    <col customWidth="1" min="12" max="12" width="21.71"/>
    <col customWidth="1" min="14" max="14" width="4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4" t="s">
        <v>17</v>
      </c>
    </row>
    <row r="2">
      <c r="A2" s="4">
        <v>1.0</v>
      </c>
      <c r="B2" s="4" t="str">
        <f t="shared" ref="B2:B181" si="1">if(ISBLANK(A2),,DEC2HEX(A2,8))</f>
        <v>00000001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/>
      <c r="L2" s="4" t="s">
        <v>26</v>
      </c>
      <c r="M2" s="4" t="s">
        <v>27</v>
      </c>
      <c r="N2" s="4" t="s">
        <v>28</v>
      </c>
      <c r="P2" s="4" t="s">
        <v>29</v>
      </c>
      <c r="Q2" s="5">
        <v>1.0</v>
      </c>
    </row>
    <row r="3">
      <c r="A3" s="4">
        <v>2.0</v>
      </c>
      <c r="B3" s="4" t="str">
        <f t="shared" si="1"/>
        <v>00000002</v>
      </c>
      <c r="C3" s="4" t="s">
        <v>18</v>
      </c>
      <c r="D3" s="4" t="s">
        <v>19</v>
      </c>
      <c r="E3" s="4" t="s">
        <v>30</v>
      </c>
      <c r="F3" s="4" t="s">
        <v>21</v>
      </c>
      <c r="G3" s="4" t="s">
        <v>22</v>
      </c>
      <c r="H3" s="4" t="s">
        <v>23</v>
      </c>
      <c r="I3" s="4" t="s">
        <v>31</v>
      </c>
      <c r="J3" s="4" t="s">
        <v>25</v>
      </c>
      <c r="L3" s="4" t="s">
        <v>26</v>
      </c>
      <c r="M3" s="4" t="s">
        <v>27</v>
      </c>
      <c r="N3" s="4" t="s">
        <v>32</v>
      </c>
      <c r="P3" s="4" t="s">
        <v>29</v>
      </c>
      <c r="Q3" s="5">
        <v>2.0</v>
      </c>
    </row>
    <row r="4">
      <c r="A4" s="4">
        <v>3.0</v>
      </c>
      <c r="B4" s="4" t="str">
        <f t="shared" si="1"/>
        <v>00000003</v>
      </c>
      <c r="C4" s="4" t="s">
        <v>18</v>
      </c>
      <c r="D4" s="4" t="s">
        <v>19</v>
      </c>
      <c r="E4" s="4" t="s">
        <v>30</v>
      </c>
      <c r="F4" s="4" t="s">
        <v>21</v>
      </c>
      <c r="G4" s="4" t="s">
        <v>22</v>
      </c>
      <c r="H4" s="4" t="s">
        <v>23</v>
      </c>
      <c r="I4" s="4" t="s">
        <v>33</v>
      </c>
      <c r="J4" s="4" t="s">
        <v>25</v>
      </c>
      <c r="L4" s="4" t="s">
        <v>26</v>
      </c>
      <c r="M4" s="4" t="s">
        <v>27</v>
      </c>
      <c r="N4" s="4" t="s">
        <v>34</v>
      </c>
      <c r="P4" s="4" t="s">
        <v>29</v>
      </c>
      <c r="Q4" s="5">
        <v>3.0</v>
      </c>
    </row>
    <row r="5">
      <c r="A5" s="4">
        <v>4.0</v>
      </c>
      <c r="B5" s="4" t="str">
        <f t="shared" si="1"/>
        <v>00000004</v>
      </c>
      <c r="C5" s="4" t="s">
        <v>18</v>
      </c>
      <c r="D5" s="4" t="s">
        <v>19</v>
      </c>
      <c r="E5" s="4" t="s">
        <v>30</v>
      </c>
      <c r="F5" s="4" t="s">
        <v>21</v>
      </c>
      <c r="G5" s="4" t="s">
        <v>22</v>
      </c>
      <c r="H5" s="4" t="s">
        <v>23</v>
      </c>
      <c r="I5" s="4" t="s">
        <v>35</v>
      </c>
      <c r="J5" s="4" t="s">
        <v>25</v>
      </c>
      <c r="L5" s="4" t="s">
        <v>26</v>
      </c>
      <c r="M5" s="4" t="s">
        <v>27</v>
      </c>
      <c r="N5" s="4" t="s">
        <v>36</v>
      </c>
      <c r="P5" s="4" t="s">
        <v>29</v>
      </c>
      <c r="Q5" s="5">
        <v>4.0</v>
      </c>
    </row>
    <row r="6">
      <c r="A6" s="4">
        <v>5.0</v>
      </c>
      <c r="B6" s="4" t="str">
        <f t="shared" si="1"/>
        <v>00000005</v>
      </c>
      <c r="C6" s="4" t="s">
        <v>18</v>
      </c>
      <c r="D6" s="4" t="s">
        <v>19</v>
      </c>
      <c r="E6" s="4" t="s">
        <v>30</v>
      </c>
      <c r="F6" s="4" t="s">
        <v>37</v>
      </c>
      <c r="G6" s="4" t="s">
        <v>22</v>
      </c>
      <c r="H6" s="4" t="s">
        <v>23</v>
      </c>
      <c r="I6" s="4" t="s">
        <v>24</v>
      </c>
      <c r="J6" s="4" t="s">
        <v>25</v>
      </c>
      <c r="L6" s="4" t="s">
        <v>26</v>
      </c>
      <c r="M6" s="4" t="s">
        <v>27</v>
      </c>
      <c r="N6" s="4" t="s">
        <v>38</v>
      </c>
      <c r="P6" s="4" t="s">
        <v>29</v>
      </c>
      <c r="Q6" s="5">
        <v>5.0</v>
      </c>
    </row>
    <row r="7">
      <c r="A7" s="4">
        <v>6.0</v>
      </c>
      <c r="B7" s="4" t="str">
        <f t="shared" si="1"/>
        <v>00000006</v>
      </c>
      <c r="C7" s="4" t="s">
        <v>18</v>
      </c>
      <c r="D7" s="4" t="s">
        <v>19</v>
      </c>
      <c r="E7" s="4" t="s">
        <v>30</v>
      </c>
      <c r="F7" s="4" t="s">
        <v>37</v>
      </c>
      <c r="G7" s="4" t="s">
        <v>22</v>
      </c>
      <c r="H7" s="4" t="s">
        <v>23</v>
      </c>
      <c r="I7" s="4" t="s">
        <v>31</v>
      </c>
      <c r="J7" s="4" t="s">
        <v>25</v>
      </c>
      <c r="L7" s="4" t="s">
        <v>26</v>
      </c>
      <c r="M7" s="4" t="s">
        <v>27</v>
      </c>
      <c r="N7" s="4" t="s">
        <v>39</v>
      </c>
      <c r="P7" s="4" t="s">
        <v>29</v>
      </c>
      <c r="Q7" s="5">
        <v>6.0</v>
      </c>
    </row>
    <row r="8">
      <c r="A8" s="4">
        <v>7.0</v>
      </c>
      <c r="B8" s="4" t="str">
        <f t="shared" si="1"/>
        <v>00000007</v>
      </c>
      <c r="C8" s="4" t="s">
        <v>18</v>
      </c>
      <c r="D8" s="4" t="s">
        <v>19</v>
      </c>
      <c r="E8" s="4" t="s">
        <v>30</v>
      </c>
      <c r="F8" s="4" t="s">
        <v>37</v>
      </c>
      <c r="G8" s="4" t="s">
        <v>22</v>
      </c>
      <c r="H8" s="4" t="s">
        <v>23</v>
      </c>
      <c r="I8" s="4" t="s">
        <v>33</v>
      </c>
      <c r="J8" s="4" t="s">
        <v>25</v>
      </c>
      <c r="L8" s="4" t="s">
        <v>26</v>
      </c>
      <c r="M8" s="4" t="s">
        <v>27</v>
      </c>
      <c r="N8" s="4" t="s">
        <v>40</v>
      </c>
      <c r="P8" s="4" t="s">
        <v>29</v>
      </c>
      <c r="Q8" s="5">
        <v>7.0</v>
      </c>
    </row>
    <row r="9">
      <c r="A9" s="4">
        <v>8.0</v>
      </c>
      <c r="B9" s="4" t="str">
        <f t="shared" si="1"/>
        <v>00000008</v>
      </c>
      <c r="C9" s="4" t="s">
        <v>18</v>
      </c>
      <c r="D9" s="4" t="s">
        <v>19</v>
      </c>
      <c r="E9" s="4" t="s">
        <v>30</v>
      </c>
      <c r="F9" s="4" t="s">
        <v>37</v>
      </c>
      <c r="G9" s="4" t="s">
        <v>22</v>
      </c>
      <c r="H9" s="4" t="s">
        <v>23</v>
      </c>
      <c r="I9" s="4" t="s">
        <v>35</v>
      </c>
      <c r="J9" s="4" t="s">
        <v>25</v>
      </c>
      <c r="L9" s="4" t="s">
        <v>26</v>
      </c>
      <c r="M9" s="4" t="s">
        <v>27</v>
      </c>
      <c r="N9" s="4" t="s">
        <v>41</v>
      </c>
      <c r="P9" s="4" t="s">
        <v>29</v>
      </c>
      <c r="Q9" s="5">
        <v>8.0</v>
      </c>
    </row>
    <row r="10">
      <c r="A10" s="4">
        <v>9.0</v>
      </c>
      <c r="B10" s="4" t="str">
        <f t="shared" si="1"/>
        <v>00000009</v>
      </c>
      <c r="C10" s="4" t="s">
        <v>18</v>
      </c>
      <c r="D10" s="4" t="s">
        <v>19</v>
      </c>
      <c r="E10" s="4" t="s">
        <v>42</v>
      </c>
      <c r="G10" s="4" t="s">
        <v>22</v>
      </c>
      <c r="H10" s="4" t="s">
        <v>43</v>
      </c>
      <c r="J10" s="4" t="s">
        <v>25</v>
      </c>
      <c r="L10" s="4" t="s">
        <v>44</v>
      </c>
      <c r="M10" s="4" t="s">
        <v>45</v>
      </c>
      <c r="N10" s="4" t="s">
        <v>46</v>
      </c>
      <c r="P10" s="4" t="s">
        <v>29</v>
      </c>
      <c r="Q10" s="5">
        <v>10000.0</v>
      </c>
    </row>
    <row r="11">
      <c r="A11" s="4">
        <v>10.0</v>
      </c>
      <c r="B11" s="4" t="str">
        <f t="shared" si="1"/>
        <v>0000000A</v>
      </c>
      <c r="C11" s="4" t="s">
        <v>18</v>
      </c>
      <c r="D11" s="4" t="s">
        <v>19</v>
      </c>
      <c r="E11" s="4" t="s">
        <v>42</v>
      </c>
      <c r="G11" s="4" t="s">
        <v>22</v>
      </c>
      <c r="H11" s="4" t="s">
        <v>47</v>
      </c>
      <c r="J11" s="4" t="s">
        <v>48</v>
      </c>
      <c r="K11" s="4" t="s">
        <v>49</v>
      </c>
      <c r="L11" s="4" t="s">
        <v>44</v>
      </c>
      <c r="M11" s="4" t="s">
        <v>50</v>
      </c>
      <c r="N11" s="4" t="s">
        <v>51</v>
      </c>
      <c r="P11" s="4" t="s">
        <v>29</v>
      </c>
      <c r="R11" s="6">
        <f>((100)/16000)*(Q10-4000)</f>
        <v>37.5</v>
      </c>
    </row>
    <row r="12">
      <c r="A12" s="4">
        <v>11.0</v>
      </c>
      <c r="B12" s="4" t="str">
        <f t="shared" si="1"/>
        <v>0000000B</v>
      </c>
      <c r="C12" s="4" t="s">
        <v>52</v>
      </c>
      <c r="D12" s="4" t="s">
        <v>53</v>
      </c>
      <c r="E12" s="4" t="s">
        <v>54</v>
      </c>
      <c r="G12" s="4" t="s">
        <v>55</v>
      </c>
      <c r="H12" s="4" t="s">
        <v>43</v>
      </c>
      <c r="J12" s="4" t="s">
        <v>25</v>
      </c>
      <c r="L12" s="4" t="s">
        <v>56</v>
      </c>
      <c r="M12" s="4" t="s">
        <v>45</v>
      </c>
      <c r="N12" s="4" t="s">
        <v>57</v>
      </c>
      <c r="P12" s="4" t="s">
        <v>29</v>
      </c>
      <c r="Q12" s="5">
        <v>12000.0</v>
      </c>
    </row>
    <row r="13">
      <c r="A13" s="4">
        <v>12.0</v>
      </c>
      <c r="B13" s="4" t="str">
        <f t="shared" si="1"/>
        <v>0000000C</v>
      </c>
      <c r="C13" s="4" t="s">
        <v>52</v>
      </c>
      <c r="D13" s="4" t="s">
        <v>53</v>
      </c>
      <c r="E13" s="4" t="s">
        <v>54</v>
      </c>
      <c r="G13" s="4" t="s">
        <v>55</v>
      </c>
      <c r="H13" s="4" t="s">
        <v>58</v>
      </c>
      <c r="J13" s="4" t="s">
        <v>48</v>
      </c>
      <c r="K13" s="4" t="s">
        <v>59</v>
      </c>
      <c r="L13" s="4" t="s">
        <v>56</v>
      </c>
      <c r="M13" s="4" t="s">
        <v>60</v>
      </c>
      <c r="N13" s="4" t="s">
        <v>61</v>
      </c>
      <c r="P13" s="4" t="s">
        <v>29</v>
      </c>
      <c r="Q13" s="6"/>
      <c r="R13" s="4">
        <v>5.0</v>
      </c>
    </row>
    <row r="14">
      <c r="A14" s="4">
        <v>13.0</v>
      </c>
      <c r="B14" s="4" t="str">
        <f t="shared" si="1"/>
        <v>0000000D</v>
      </c>
      <c r="C14" s="4" t="s">
        <v>52</v>
      </c>
      <c r="D14" s="4" t="s">
        <v>62</v>
      </c>
      <c r="E14" s="4" t="s">
        <v>54</v>
      </c>
      <c r="G14" s="4" t="s">
        <v>55</v>
      </c>
      <c r="H14" s="4" t="s">
        <v>43</v>
      </c>
      <c r="J14" s="4" t="s">
        <v>25</v>
      </c>
      <c r="L14" s="4" t="s">
        <v>56</v>
      </c>
      <c r="M14" s="4" t="s">
        <v>45</v>
      </c>
      <c r="N14" s="4" t="s">
        <v>63</v>
      </c>
      <c r="P14" s="4" t="s">
        <v>29</v>
      </c>
      <c r="Q14" s="5">
        <v>15000.0</v>
      </c>
    </row>
    <row r="15">
      <c r="A15" s="4">
        <v>14.0</v>
      </c>
      <c r="B15" s="4" t="str">
        <f t="shared" si="1"/>
        <v>0000000E</v>
      </c>
      <c r="C15" s="4" t="s">
        <v>52</v>
      </c>
      <c r="D15" s="4" t="s">
        <v>62</v>
      </c>
      <c r="E15" s="4" t="s">
        <v>54</v>
      </c>
      <c r="G15" s="4" t="s">
        <v>55</v>
      </c>
      <c r="H15" s="4" t="s">
        <v>58</v>
      </c>
      <c r="J15" s="4" t="s">
        <v>48</v>
      </c>
      <c r="K15" s="4" t="s">
        <v>64</v>
      </c>
      <c r="L15" s="4" t="s">
        <v>56</v>
      </c>
      <c r="M15" s="4" t="s">
        <v>60</v>
      </c>
      <c r="N15" s="4" t="s">
        <v>65</v>
      </c>
      <c r="P15" s="4" t="s">
        <v>29</v>
      </c>
      <c r="R15" s="6">
        <f>((10)/16000)*(Q14-4000)</f>
        <v>6.875</v>
      </c>
    </row>
    <row r="16">
      <c r="A16" s="4">
        <v>15.0</v>
      </c>
      <c r="B16" s="4" t="str">
        <f t="shared" si="1"/>
        <v>0000000F</v>
      </c>
      <c r="C16" s="4" t="s">
        <v>52</v>
      </c>
      <c r="D16" s="4" t="s">
        <v>66</v>
      </c>
      <c r="E16" s="4" t="s">
        <v>54</v>
      </c>
      <c r="G16" s="4" t="s">
        <v>55</v>
      </c>
      <c r="H16" s="4" t="s">
        <v>43</v>
      </c>
      <c r="J16" s="4" t="s">
        <v>25</v>
      </c>
      <c r="L16" s="4" t="s">
        <v>67</v>
      </c>
      <c r="M16" s="4" t="s">
        <v>45</v>
      </c>
      <c r="N16" s="4" t="s">
        <v>68</v>
      </c>
      <c r="P16" s="4" t="s">
        <v>29</v>
      </c>
      <c r="Q16" s="5">
        <v>11000.0</v>
      </c>
    </row>
    <row r="17">
      <c r="A17" s="4">
        <v>16.0</v>
      </c>
      <c r="B17" s="4" t="str">
        <f t="shared" si="1"/>
        <v>00000010</v>
      </c>
      <c r="C17" s="4" t="s">
        <v>52</v>
      </c>
      <c r="D17" s="4" t="s">
        <v>66</v>
      </c>
      <c r="E17" s="4" t="s">
        <v>54</v>
      </c>
      <c r="G17" s="4" t="s">
        <v>55</v>
      </c>
      <c r="H17" s="4" t="s">
        <v>58</v>
      </c>
      <c r="J17" s="4" t="s">
        <v>48</v>
      </c>
      <c r="K17" s="4" t="s">
        <v>69</v>
      </c>
      <c r="L17" s="4" t="s">
        <v>67</v>
      </c>
      <c r="M17" s="4" t="s">
        <v>70</v>
      </c>
      <c r="N17" s="4" t="s">
        <v>71</v>
      </c>
      <c r="P17" s="4" t="s">
        <v>29</v>
      </c>
      <c r="R17" s="6">
        <f>((50)/16000)*(Q16-4000)</f>
        <v>21.875</v>
      </c>
    </row>
    <row r="18">
      <c r="A18" s="4">
        <v>17.0</v>
      </c>
      <c r="B18" s="4" t="str">
        <f t="shared" si="1"/>
        <v>00000011</v>
      </c>
      <c r="C18" s="4" t="s">
        <v>72</v>
      </c>
      <c r="D18" s="4" t="s">
        <v>73</v>
      </c>
      <c r="E18" s="4" t="s">
        <v>54</v>
      </c>
      <c r="G18" s="4" t="s">
        <v>55</v>
      </c>
      <c r="H18" s="4" t="s">
        <v>43</v>
      </c>
      <c r="J18" s="4" t="s">
        <v>25</v>
      </c>
      <c r="L18" s="4" t="s">
        <v>56</v>
      </c>
      <c r="M18" s="4" t="s">
        <v>45</v>
      </c>
      <c r="N18" s="4" t="s">
        <v>74</v>
      </c>
      <c r="P18" s="4" t="s">
        <v>29</v>
      </c>
      <c r="Q18" s="5">
        <v>17000.0</v>
      </c>
    </row>
    <row r="19">
      <c r="A19" s="4">
        <v>18.0</v>
      </c>
      <c r="B19" s="4" t="str">
        <f t="shared" si="1"/>
        <v>00000012</v>
      </c>
      <c r="C19" s="4" t="s">
        <v>72</v>
      </c>
      <c r="D19" s="4" t="s">
        <v>73</v>
      </c>
      <c r="E19" s="4" t="s">
        <v>54</v>
      </c>
      <c r="G19" s="4" t="s">
        <v>55</v>
      </c>
      <c r="H19" s="4" t="s">
        <v>58</v>
      </c>
      <c r="J19" s="4" t="s">
        <v>48</v>
      </c>
      <c r="K19" s="4" t="s">
        <v>75</v>
      </c>
      <c r="L19" s="4" t="s">
        <v>56</v>
      </c>
      <c r="M19" s="4" t="s">
        <v>60</v>
      </c>
      <c r="N19" s="4" t="s">
        <v>76</v>
      </c>
      <c r="P19" s="4" t="s">
        <v>29</v>
      </c>
      <c r="R19" s="6">
        <f>((10)/16000)*(Q18-4000)</f>
        <v>8.125</v>
      </c>
    </row>
    <row r="20">
      <c r="A20" s="4">
        <v>19.0</v>
      </c>
      <c r="B20" s="4" t="str">
        <f t="shared" si="1"/>
        <v>00000013</v>
      </c>
      <c r="C20" s="4" t="s">
        <v>72</v>
      </c>
      <c r="D20" s="4" t="s">
        <v>77</v>
      </c>
      <c r="E20" s="4" t="s">
        <v>54</v>
      </c>
      <c r="G20" s="4" t="s">
        <v>55</v>
      </c>
      <c r="H20" s="4" t="s">
        <v>43</v>
      </c>
      <c r="J20" s="4" t="s">
        <v>25</v>
      </c>
      <c r="L20" s="4" t="s">
        <v>56</v>
      </c>
      <c r="M20" s="4" t="s">
        <v>45</v>
      </c>
      <c r="N20" s="4" t="s">
        <v>78</v>
      </c>
      <c r="P20" s="4" t="s">
        <v>29</v>
      </c>
      <c r="Q20" s="5">
        <v>3700.0</v>
      </c>
    </row>
    <row r="21">
      <c r="A21" s="4">
        <v>20.0</v>
      </c>
      <c r="B21" s="4" t="str">
        <f t="shared" si="1"/>
        <v>00000014</v>
      </c>
      <c r="C21" s="4" t="s">
        <v>72</v>
      </c>
      <c r="D21" s="4" t="s">
        <v>77</v>
      </c>
      <c r="E21" s="4" t="s">
        <v>54</v>
      </c>
      <c r="G21" s="4" t="s">
        <v>55</v>
      </c>
      <c r="H21" s="4" t="s">
        <v>58</v>
      </c>
      <c r="J21" s="4" t="s">
        <v>48</v>
      </c>
      <c r="K21" s="4" t="s">
        <v>79</v>
      </c>
      <c r="L21" s="4" t="s">
        <v>56</v>
      </c>
      <c r="M21" s="4" t="s">
        <v>80</v>
      </c>
      <c r="N21" s="4" t="s">
        <v>81</v>
      </c>
      <c r="P21" s="4" t="s">
        <v>29</v>
      </c>
      <c r="R21" s="6">
        <f>((20)/16000)*(Q20-4000)</f>
        <v>-0.375</v>
      </c>
    </row>
    <row r="22">
      <c r="A22" s="4">
        <v>21.0</v>
      </c>
      <c r="B22" s="4" t="str">
        <f t="shared" si="1"/>
        <v>00000015</v>
      </c>
      <c r="C22" s="4" t="s">
        <v>52</v>
      </c>
      <c r="E22" s="4" t="s">
        <v>82</v>
      </c>
      <c r="G22" s="4" t="s">
        <v>55</v>
      </c>
      <c r="H22" s="4" t="s">
        <v>83</v>
      </c>
      <c r="J22" s="4" t="s">
        <v>25</v>
      </c>
      <c r="L22" s="4" t="s">
        <v>84</v>
      </c>
      <c r="M22" s="4" t="s">
        <v>85</v>
      </c>
      <c r="N22" s="4" t="s">
        <v>86</v>
      </c>
      <c r="P22" s="4" t="s">
        <v>29</v>
      </c>
      <c r="Q22" s="5">
        <v>5500.0</v>
      </c>
    </row>
    <row r="23">
      <c r="A23" s="4">
        <v>22.0</v>
      </c>
      <c r="B23" s="4" t="str">
        <f t="shared" si="1"/>
        <v>00000016</v>
      </c>
      <c r="C23" s="4" t="s">
        <v>52</v>
      </c>
      <c r="E23" s="4" t="s">
        <v>82</v>
      </c>
      <c r="G23" s="4" t="s">
        <v>55</v>
      </c>
      <c r="H23" s="4" t="s">
        <v>87</v>
      </c>
      <c r="J23" s="4" t="s">
        <v>48</v>
      </c>
      <c r="K23" s="4" t="s">
        <v>88</v>
      </c>
      <c r="L23" s="4" t="s">
        <v>84</v>
      </c>
      <c r="M23" s="4" t="s">
        <v>89</v>
      </c>
      <c r="N23" s="4" t="s">
        <v>90</v>
      </c>
      <c r="P23" s="4" t="s">
        <v>29</v>
      </c>
      <c r="R23" s="7">
        <f>(Q22/32768)*150</f>
        <v>25.17700195</v>
      </c>
    </row>
    <row r="24">
      <c r="A24" s="4">
        <v>23.0</v>
      </c>
      <c r="B24" s="4" t="str">
        <f t="shared" si="1"/>
        <v>00000017</v>
      </c>
      <c r="C24" s="4" t="s">
        <v>72</v>
      </c>
      <c r="D24" s="4" t="s">
        <v>91</v>
      </c>
      <c r="E24" s="4" t="s">
        <v>30</v>
      </c>
      <c r="F24" s="4" t="s">
        <v>92</v>
      </c>
      <c r="G24" s="4" t="s">
        <v>93</v>
      </c>
      <c r="H24" s="4" t="s">
        <v>23</v>
      </c>
      <c r="J24" s="4" t="s">
        <v>25</v>
      </c>
      <c r="L24" s="4" t="s">
        <v>94</v>
      </c>
      <c r="M24" s="4" t="s">
        <v>95</v>
      </c>
      <c r="N24" s="4" t="s">
        <v>96</v>
      </c>
      <c r="P24" s="4" t="s">
        <v>97</v>
      </c>
      <c r="Q24" s="5">
        <v>1.0</v>
      </c>
    </row>
    <row r="25">
      <c r="A25" s="4">
        <v>24.0</v>
      </c>
      <c r="B25" s="4" t="str">
        <f t="shared" si="1"/>
        <v>00000018</v>
      </c>
      <c r="C25" s="4" t="s">
        <v>72</v>
      </c>
      <c r="D25" s="4" t="s">
        <v>91</v>
      </c>
      <c r="E25" s="4" t="s">
        <v>30</v>
      </c>
      <c r="F25" s="4" t="s">
        <v>98</v>
      </c>
      <c r="G25" s="4" t="s">
        <v>93</v>
      </c>
      <c r="H25" s="4" t="s">
        <v>23</v>
      </c>
      <c r="J25" s="4" t="s">
        <v>25</v>
      </c>
      <c r="L25" s="4" t="s">
        <v>94</v>
      </c>
      <c r="M25" s="4" t="s">
        <v>95</v>
      </c>
      <c r="N25" s="4" t="s">
        <v>99</v>
      </c>
      <c r="P25" s="4" t="s">
        <v>97</v>
      </c>
      <c r="Q25" s="5">
        <v>2.0</v>
      </c>
    </row>
    <row r="26">
      <c r="A26" s="4">
        <v>25.0</v>
      </c>
      <c r="B26" s="4" t="str">
        <f t="shared" si="1"/>
        <v>00000019</v>
      </c>
      <c r="C26" s="4" t="s">
        <v>72</v>
      </c>
      <c r="D26" s="4" t="s">
        <v>100</v>
      </c>
      <c r="E26" s="4" t="s">
        <v>30</v>
      </c>
      <c r="F26" s="4" t="s">
        <v>98</v>
      </c>
      <c r="G26" s="4" t="s">
        <v>22</v>
      </c>
      <c r="H26" s="4" t="s">
        <v>23</v>
      </c>
      <c r="J26" s="4" t="s">
        <v>25</v>
      </c>
      <c r="L26" s="4" t="s">
        <v>94</v>
      </c>
      <c r="M26" s="4" t="s">
        <v>95</v>
      </c>
      <c r="N26" s="4" t="s">
        <v>101</v>
      </c>
      <c r="P26" s="4" t="s">
        <v>97</v>
      </c>
      <c r="Q26" s="5">
        <v>3.0</v>
      </c>
    </row>
    <row r="27">
      <c r="A27" s="4">
        <v>26.0</v>
      </c>
      <c r="B27" s="4" t="str">
        <f t="shared" si="1"/>
        <v>0000001A</v>
      </c>
      <c r="C27" s="4" t="s">
        <v>72</v>
      </c>
      <c r="D27" s="4" t="s">
        <v>91</v>
      </c>
      <c r="E27" s="4" t="s">
        <v>30</v>
      </c>
      <c r="F27" s="4" t="s">
        <v>92</v>
      </c>
      <c r="G27" s="4" t="s">
        <v>22</v>
      </c>
      <c r="H27" s="4" t="s">
        <v>23</v>
      </c>
      <c r="J27" s="4" t="s">
        <v>25</v>
      </c>
      <c r="L27" s="4" t="s">
        <v>94</v>
      </c>
      <c r="M27" s="4" t="s">
        <v>95</v>
      </c>
      <c r="N27" s="4" t="s">
        <v>102</v>
      </c>
      <c r="P27" s="4" t="s">
        <v>97</v>
      </c>
      <c r="Q27" s="5">
        <v>4.0</v>
      </c>
    </row>
    <row r="28">
      <c r="A28" s="4">
        <v>27.0</v>
      </c>
      <c r="B28" s="4" t="str">
        <f t="shared" si="1"/>
        <v>0000001B</v>
      </c>
      <c r="C28" s="4" t="s">
        <v>52</v>
      </c>
      <c r="D28" s="4" t="s">
        <v>103</v>
      </c>
      <c r="E28" s="4" t="s">
        <v>30</v>
      </c>
      <c r="F28" s="4" t="s">
        <v>92</v>
      </c>
      <c r="G28" s="4" t="s">
        <v>93</v>
      </c>
      <c r="H28" s="4" t="s">
        <v>23</v>
      </c>
      <c r="J28" s="4" t="s">
        <v>25</v>
      </c>
      <c r="L28" s="4" t="s">
        <v>94</v>
      </c>
      <c r="M28" s="4" t="s">
        <v>95</v>
      </c>
      <c r="N28" s="4" t="s">
        <v>104</v>
      </c>
      <c r="P28" s="4" t="s">
        <v>97</v>
      </c>
      <c r="Q28" s="5">
        <v>5.0</v>
      </c>
    </row>
    <row r="29">
      <c r="A29" s="4">
        <v>28.0</v>
      </c>
      <c r="B29" s="4" t="str">
        <f t="shared" si="1"/>
        <v>0000001C</v>
      </c>
      <c r="C29" s="4" t="s">
        <v>52</v>
      </c>
      <c r="D29" s="4" t="s">
        <v>103</v>
      </c>
      <c r="E29" s="4" t="s">
        <v>30</v>
      </c>
      <c r="F29" s="4" t="s">
        <v>98</v>
      </c>
      <c r="G29" s="4" t="s">
        <v>93</v>
      </c>
      <c r="H29" s="4" t="s">
        <v>23</v>
      </c>
      <c r="J29" s="4" t="s">
        <v>25</v>
      </c>
      <c r="L29" s="4" t="s">
        <v>94</v>
      </c>
      <c r="M29" s="4" t="s">
        <v>95</v>
      </c>
      <c r="N29" s="4" t="s">
        <v>105</v>
      </c>
      <c r="P29" s="4" t="s">
        <v>97</v>
      </c>
      <c r="Q29" s="5">
        <v>6.0</v>
      </c>
    </row>
    <row r="30">
      <c r="A30" s="4">
        <v>29.0</v>
      </c>
      <c r="B30" s="4" t="str">
        <f t="shared" si="1"/>
        <v>0000001D</v>
      </c>
      <c r="C30" s="4" t="s">
        <v>52</v>
      </c>
      <c r="D30" s="4" t="s">
        <v>103</v>
      </c>
      <c r="E30" s="4" t="s">
        <v>30</v>
      </c>
      <c r="F30" s="4" t="s">
        <v>92</v>
      </c>
      <c r="G30" s="4" t="s">
        <v>106</v>
      </c>
      <c r="H30" s="8" t="s">
        <v>23</v>
      </c>
      <c r="I30" s="9"/>
      <c r="J30" s="8" t="s">
        <v>25</v>
      </c>
      <c r="K30" s="9"/>
      <c r="L30" s="8" t="s">
        <v>94</v>
      </c>
      <c r="M30" s="4" t="s">
        <v>95</v>
      </c>
      <c r="N30" s="8" t="s">
        <v>107</v>
      </c>
      <c r="O30" s="9"/>
      <c r="P30" s="8" t="s">
        <v>97</v>
      </c>
      <c r="Q30" s="10">
        <v>7.0</v>
      </c>
      <c r="R30" s="9"/>
      <c r="S30" s="9"/>
      <c r="T30" s="9"/>
      <c r="U30" s="9"/>
    </row>
    <row r="31">
      <c r="A31" s="4">
        <v>30.0</v>
      </c>
      <c r="B31" s="4" t="str">
        <f t="shared" si="1"/>
        <v>0000001E</v>
      </c>
      <c r="C31" s="4" t="s">
        <v>52</v>
      </c>
      <c r="D31" s="4" t="s">
        <v>108</v>
      </c>
      <c r="E31" s="4" t="s">
        <v>30</v>
      </c>
      <c r="F31" s="4" t="s">
        <v>98</v>
      </c>
      <c r="G31" s="4" t="s">
        <v>22</v>
      </c>
      <c r="H31" s="8" t="s">
        <v>23</v>
      </c>
      <c r="I31" s="9"/>
      <c r="J31" s="8" t="s">
        <v>25</v>
      </c>
      <c r="K31" s="9"/>
      <c r="L31" s="8" t="s">
        <v>94</v>
      </c>
      <c r="M31" s="4" t="s">
        <v>95</v>
      </c>
      <c r="N31" s="8" t="s">
        <v>109</v>
      </c>
      <c r="O31" s="9"/>
      <c r="P31" s="8" t="s">
        <v>97</v>
      </c>
      <c r="Q31" s="10">
        <v>8.0</v>
      </c>
      <c r="R31" s="9"/>
      <c r="S31" s="9"/>
      <c r="T31" s="9"/>
      <c r="U31" s="9"/>
    </row>
    <row r="32">
      <c r="A32" s="4">
        <v>31.0</v>
      </c>
      <c r="B32" s="4" t="str">
        <f t="shared" si="1"/>
        <v>0000001F</v>
      </c>
      <c r="C32" s="4" t="s">
        <v>52</v>
      </c>
      <c r="D32" s="4" t="s">
        <v>108</v>
      </c>
      <c r="E32" s="4" t="s">
        <v>30</v>
      </c>
      <c r="F32" s="4" t="s">
        <v>92</v>
      </c>
      <c r="G32" s="4" t="s">
        <v>106</v>
      </c>
      <c r="H32" s="4" t="s">
        <v>23</v>
      </c>
      <c r="J32" s="4" t="s">
        <v>25</v>
      </c>
      <c r="L32" s="4" t="s">
        <v>94</v>
      </c>
      <c r="M32" s="4" t="s">
        <v>95</v>
      </c>
      <c r="N32" s="4" t="s">
        <v>110</v>
      </c>
      <c r="P32" s="4" t="s">
        <v>97</v>
      </c>
      <c r="Q32" s="5">
        <v>9.0</v>
      </c>
    </row>
    <row r="33">
      <c r="A33" s="4">
        <v>32.0</v>
      </c>
      <c r="B33" s="4" t="str">
        <f t="shared" si="1"/>
        <v>00000020</v>
      </c>
      <c r="C33" s="4" t="s">
        <v>52</v>
      </c>
      <c r="D33" s="4" t="s">
        <v>108</v>
      </c>
      <c r="E33" s="4" t="s">
        <v>30</v>
      </c>
      <c r="F33" s="4" t="s">
        <v>98</v>
      </c>
      <c r="G33" s="4" t="s">
        <v>106</v>
      </c>
      <c r="H33" s="4" t="s">
        <v>23</v>
      </c>
      <c r="J33" s="4" t="s">
        <v>25</v>
      </c>
      <c r="L33" s="4" t="s">
        <v>94</v>
      </c>
      <c r="M33" s="4" t="s">
        <v>95</v>
      </c>
      <c r="N33" s="4" t="s">
        <v>111</v>
      </c>
      <c r="P33" s="4" t="s">
        <v>97</v>
      </c>
      <c r="Q33" s="5">
        <v>10.0</v>
      </c>
    </row>
    <row r="34">
      <c r="A34" s="4">
        <v>33.0</v>
      </c>
      <c r="B34" s="4" t="str">
        <f t="shared" si="1"/>
        <v>00000021</v>
      </c>
      <c r="C34" s="4" t="s">
        <v>52</v>
      </c>
      <c r="D34" s="4" t="s">
        <v>103</v>
      </c>
      <c r="E34" s="4" t="s">
        <v>30</v>
      </c>
      <c r="F34" s="4" t="s">
        <v>98</v>
      </c>
      <c r="G34" s="4" t="s">
        <v>106</v>
      </c>
      <c r="H34" s="4" t="s">
        <v>23</v>
      </c>
      <c r="J34" s="4" t="s">
        <v>25</v>
      </c>
      <c r="L34" s="4" t="s">
        <v>94</v>
      </c>
      <c r="M34" s="4" t="s">
        <v>95</v>
      </c>
      <c r="N34" s="4" t="s">
        <v>112</v>
      </c>
      <c r="P34" s="4" t="s">
        <v>97</v>
      </c>
      <c r="Q34" s="5">
        <v>11.0</v>
      </c>
    </row>
    <row r="35">
      <c r="A35" s="4">
        <v>34.0</v>
      </c>
      <c r="B35" s="4" t="str">
        <f t="shared" si="1"/>
        <v>00000022</v>
      </c>
      <c r="C35" s="4" t="s">
        <v>52</v>
      </c>
      <c r="D35" s="4" t="s">
        <v>66</v>
      </c>
      <c r="E35" s="4" t="s">
        <v>113</v>
      </c>
      <c r="G35" s="4" t="s">
        <v>55</v>
      </c>
      <c r="H35" s="4">
        <v>1.0</v>
      </c>
      <c r="I35" s="4" t="s">
        <v>114</v>
      </c>
      <c r="J35" s="4" t="s">
        <v>25</v>
      </c>
      <c r="M35" s="4" t="s">
        <v>115</v>
      </c>
      <c r="N35" s="4" t="s">
        <v>116</v>
      </c>
      <c r="P35" s="4" t="s">
        <v>97</v>
      </c>
      <c r="Q35" s="5">
        <v>1.0</v>
      </c>
    </row>
    <row r="36">
      <c r="A36" s="4">
        <v>35.0</v>
      </c>
      <c r="B36" s="4" t="str">
        <f t="shared" si="1"/>
        <v>00000023</v>
      </c>
      <c r="C36" s="4" t="s">
        <v>52</v>
      </c>
      <c r="D36" s="4" t="s">
        <v>66</v>
      </c>
      <c r="E36" s="4" t="s">
        <v>113</v>
      </c>
      <c r="G36" s="4" t="s">
        <v>55</v>
      </c>
      <c r="H36" s="4">
        <v>1.0</v>
      </c>
      <c r="I36" s="4" t="s">
        <v>117</v>
      </c>
      <c r="J36" s="4" t="s">
        <v>25</v>
      </c>
      <c r="M36" s="4" t="s">
        <v>115</v>
      </c>
      <c r="N36" s="4" t="s">
        <v>118</v>
      </c>
      <c r="P36" s="4" t="s">
        <v>97</v>
      </c>
      <c r="Q36" s="5">
        <v>1.0</v>
      </c>
    </row>
    <row r="37">
      <c r="A37" s="4">
        <v>36.0</v>
      </c>
      <c r="B37" s="4" t="str">
        <f t="shared" si="1"/>
        <v>00000024</v>
      </c>
      <c r="C37" s="4" t="s">
        <v>52</v>
      </c>
      <c r="D37" s="4" t="s">
        <v>66</v>
      </c>
      <c r="E37" s="4" t="s">
        <v>113</v>
      </c>
      <c r="G37" s="4" t="s">
        <v>55</v>
      </c>
      <c r="H37" s="4">
        <v>1.0</v>
      </c>
      <c r="I37" s="4" t="s">
        <v>119</v>
      </c>
      <c r="J37" s="4" t="s">
        <v>25</v>
      </c>
      <c r="M37" s="4" t="s">
        <v>115</v>
      </c>
      <c r="N37" s="4" t="s">
        <v>120</v>
      </c>
      <c r="P37" s="4" t="s">
        <v>97</v>
      </c>
      <c r="Q37" s="5">
        <v>1.0</v>
      </c>
    </row>
    <row r="38">
      <c r="A38" s="4">
        <v>37.0</v>
      </c>
      <c r="B38" s="4" t="str">
        <f t="shared" si="1"/>
        <v>00000025</v>
      </c>
      <c r="C38" s="4" t="s">
        <v>52</v>
      </c>
      <c r="D38" s="4" t="s">
        <v>66</v>
      </c>
      <c r="E38" s="4" t="s">
        <v>121</v>
      </c>
      <c r="G38" s="4" t="s">
        <v>55</v>
      </c>
      <c r="H38" s="4" t="s">
        <v>122</v>
      </c>
      <c r="I38" s="4" t="s">
        <v>123</v>
      </c>
      <c r="J38" s="4" t="s">
        <v>25</v>
      </c>
      <c r="M38" s="4" t="s">
        <v>124</v>
      </c>
      <c r="N38" s="4" t="s">
        <v>125</v>
      </c>
      <c r="P38" s="4" t="s">
        <v>97</v>
      </c>
      <c r="Q38" s="5">
        <v>2500.0</v>
      </c>
    </row>
    <row r="39">
      <c r="A39" s="4">
        <v>38.0</v>
      </c>
      <c r="B39" s="4" t="str">
        <f t="shared" si="1"/>
        <v>00000026</v>
      </c>
      <c r="C39" s="4" t="s">
        <v>52</v>
      </c>
      <c r="D39" s="4" t="s">
        <v>66</v>
      </c>
      <c r="E39" s="4" t="s">
        <v>82</v>
      </c>
      <c r="G39" s="4" t="s">
        <v>55</v>
      </c>
      <c r="H39" s="4" t="s">
        <v>87</v>
      </c>
      <c r="J39" s="4" t="s">
        <v>25</v>
      </c>
      <c r="M39" s="4" t="s">
        <v>126</v>
      </c>
      <c r="N39" s="4" t="s">
        <v>127</v>
      </c>
      <c r="P39" s="4" t="s">
        <v>97</v>
      </c>
      <c r="Q39" s="5">
        <v>24.0</v>
      </c>
    </row>
    <row r="40">
      <c r="A40" s="4">
        <v>39.0</v>
      </c>
      <c r="B40" s="4" t="str">
        <f t="shared" si="1"/>
        <v>00000027</v>
      </c>
      <c r="C40" s="4" t="s">
        <v>52</v>
      </c>
      <c r="D40" s="4" t="s">
        <v>66</v>
      </c>
      <c r="E40" s="4" t="s">
        <v>54</v>
      </c>
      <c r="G40" s="4" t="s">
        <v>55</v>
      </c>
      <c r="H40" s="4" t="s">
        <v>58</v>
      </c>
      <c r="J40" s="4" t="s">
        <v>25</v>
      </c>
      <c r="M40" s="4" t="s">
        <v>70</v>
      </c>
      <c r="N40" s="4" t="s">
        <v>128</v>
      </c>
      <c r="P40" s="4" t="s">
        <v>97</v>
      </c>
      <c r="Q40" s="5">
        <v>25.0</v>
      </c>
    </row>
    <row r="41">
      <c r="A41" s="4">
        <v>40.0</v>
      </c>
      <c r="B41" s="4" t="str">
        <f t="shared" si="1"/>
        <v>00000028</v>
      </c>
      <c r="C41" s="4" t="s">
        <v>52</v>
      </c>
      <c r="D41" s="4" t="s">
        <v>66</v>
      </c>
      <c r="E41" s="4" t="s">
        <v>30</v>
      </c>
      <c r="F41" s="4" t="s">
        <v>129</v>
      </c>
      <c r="H41" s="4" t="s">
        <v>23</v>
      </c>
      <c r="J41" s="4" t="s">
        <v>25</v>
      </c>
      <c r="M41" s="4"/>
      <c r="N41" s="4" t="s">
        <v>130</v>
      </c>
      <c r="P41" s="4" t="s">
        <v>97</v>
      </c>
      <c r="Q41" s="5">
        <v>70.0</v>
      </c>
    </row>
    <row r="42">
      <c r="A42" s="4">
        <v>41.0</v>
      </c>
      <c r="B42" s="4" t="str">
        <f t="shared" si="1"/>
        <v>00000029</v>
      </c>
      <c r="C42" s="4" t="s">
        <v>52</v>
      </c>
      <c r="D42" s="4" t="s">
        <v>66</v>
      </c>
      <c r="E42" s="4" t="s">
        <v>30</v>
      </c>
      <c r="G42" s="4" t="s">
        <v>55</v>
      </c>
      <c r="H42" s="4" t="s">
        <v>58</v>
      </c>
      <c r="I42" s="4" t="s">
        <v>131</v>
      </c>
      <c r="J42" s="4" t="s">
        <v>25</v>
      </c>
      <c r="N42" s="4" t="s">
        <v>132</v>
      </c>
      <c r="P42" s="4" t="s">
        <v>97</v>
      </c>
      <c r="Q42" s="5">
        <v>25.0</v>
      </c>
    </row>
    <row r="43">
      <c r="A43" s="4">
        <v>42.0</v>
      </c>
      <c r="B43" s="4" t="str">
        <f t="shared" si="1"/>
        <v>0000002A</v>
      </c>
      <c r="C43" s="4" t="s">
        <v>52</v>
      </c>
      <c r="D43" s="4" t="s">
        <v>66</v>
      </c>
      <c r="E43" s="4" t="s">
        <v>113</v>
      </c>
      <c r="G43" s="4" t="s">
        <v>55</v>
      </c>
      <c r="H43" s="4">
        <v>1.0</v>
      </c>
      <c r="I43" s="4" t="s">
        <v>133</v>
      </c>
      <c r="J43" s="4" t="s">
        <v>25</v>
      </c>
      <c r="M43" s="4" t="s">
        <v>115</v>
      </c>
      <c r="N43" s="4" t="s">
        <v>134</v>
      </c>
      <c r="P43" s="4" t="s">
        <v>97</v>
      </c>
      <c r="Q43" s="5">
        <v>1.0</v>
      </c>
    </row>
    <row r="44">
      <c r="A44" s="4">
        <v>43.0</v>
      </c>
      <c r="B44" s="4" t="str">
        <f t="shared" si="1"/>
        <v>0000002B</v>
      </c>
      <c r="C44" s="4" t="s">
        <v>52</v>
      </c>
      <c r="D44" s="4" t="s">
        <v>66</v>
      </c>
      <c r="E44" s="4" t="s">
        <v>113</v>
      </c>
      <c r="G44" s="4" t="s">
        <v>55</v>
      </c>
      <c r="H44" s="4">
        <v>1.0</v>
      </c>
      <c r="I44" s="4" t="s">
        <v>135</v>
      </c>
      <c r="J44" s="4" t="s">
        <v>25</v>
      </c>
      <c r="M44" s="4" t="s">
        <v>115</v>
      </c>
      <c r="N44" s="4" t="s">
        <v>136</v>
      </c>
      <c r="P44" s="4" t="s">
        <v>97</v>
      </c>
      <c r="Q44" s="5">
        <v>1.0</v>
      </c>
    </row>
    <row r="45">
      <c r="A45" s="4">
        <v>44.0</v>
      </c>
      <c r="B45" s="4" t="str">
        <f t="shared" si="1"/>
        <v>0000002C</v>
      </c>
      <c r="C45" s="4" t="s">
        <v>52</v>
      </c>
      <c r="D45" s="4" t="s">
        <v>66</v>
      </c>
      <c r="E45" s="4" t="s">
        <v>113</v>
      </c>
      <c r="G45" s="4" t="s">
        <v>55</v>
      </c>
      <c r="H45" s="4">
        <v>1.0</v>
      </c>
      <c r="I45" s="4" t="s">
        <v>137</v>
      </c>
      <c r="J45" s="4" t="s">
        <v>25</v>
      </c>
      <c r="M45" s="4" t="s">
        <v>115</v>
      </c>
      <c r="N45" s="4" t="s">
        <v>138</v>
      </c>
      <c r="P45" s="4" t="s">
        <v>97</v>
      </c>
      <c r="Q45" s="5">
        <v>1.0</v>
      </c>
    </row>
    <row r="46">
      <c r="A46" s="4">
        <v>45.0</v>
      </c>
      <c r="B46" s="4" t="str">
        <f t="shared" si="1"/>
        <v>0000002D</v>
      </c>
      <c r="C46" s="4" t="s">
        <v>52</v>
      </c>
      <c r="D46" s="4" t="s">
        <v>66</v>
      </c>
      <c r="E46" s="4" t="s">
        <v>113</v>
      </c>
      <c r="G46" s="4" t="s">
        <v>55</v>
      </c>
      <c r="H46" s="4">
        <v>1.0</v>
      </c>
      <c r="I46" s="4" t="s">
        <v>139</v>
      </c>
      <c r="J46" s="4" t="s">
        <v>25</v>
      </c>
      <c r="M46" s="4" t="s">
        <v>115</v>
      </c>
      <c r="N46" s="4" t="s">
        <v>140</v>
      </c>
      <c r="P46" s="4" t="s">
        <v>97</v>
      </c>
      <c r="Q46" s="5">
        <v>1.0</v>
      </c>
    </row>
    <row r="47">
      <c r="A47" s="4">
        <v>46.0</v>
      </c>
      <c r="B47" s="4" t="str">
        <f t="shared" si="1"/>
        <v>0000002E</v>
      </c>
      <c r="C47" s="4" t="s">
        <v>52</v>
      </c>
      <c r="D47" s="4" t="s">
        <v>66</v>
      </c>
      <c r="E47" s="4" t="s">
        <v>113</v>
      </c>
      <c r="G47" s="4" t="s">
        <v>55</v>
      </c>
      <c r="H47" s="4">
        <v>1.0</v>
      </c>
      <c r="I47" s="4" t="s">
        <v>141</v>
      </c>
      <c r="J47" s="4" t="s">
        <v>25</v>
      </c>
      <c r="M47" s="4" t="s">
        <v>115</v>
      </c>
      <c r="N47" s="4" t="s">
        <v>142</v>
      </c>
      <c r="P47" s="4" t="s">
        <v>97</v>
      </c>
      <c r="Q47" s="5">
        <v>1.0</v>
      </c>
    </row>
    <row r="48">
      <c r="A48" s="4">
        <v>47.0</v>
      </c>
      <c r="B48" s="4" t="str">
        <f t="shared" si="1"/>
        <v>0000002F</v>
      </c>
      <c r="C48" s="4" t="s">
        <v>52</v>
      </c>
      <c r="D48" s="4" t="s">
        <v>66</v>
      </c>
      <c r="E48" s="4" t="s">
        <v>113</v>
      </c>
      <c r="G48" s="4" t="s">
        <v>55</v>
      </c>
      <c r="H48" s="4">
        <v>1.0</v>
      </c>
      <c r="I48" s="4" t="s">
        <v>143</v>
      </c>
      <c r="J48" s="4" t="s">
        <v>25</v>
      </c>
      <c r="M48" s="4" t="s">
        <v>115</v>
      </c>
      <c r="N48" s="4" t="s">
        <v>144</v>
      </c>
      <c r="P48" s="4" t="s">
        <v>97</v>
      </c>
      <c r="Q48" s="5">
        <v>1.0</v>
      </c>
    </row>
    <row r="49">
      <c r="A49" s="4">
        <v>48.0</v>
      </c>
      <c r="B49" s="4" t="str">
        <f t="shared" si="1"/>
        <v>00000030</v>
      </c>
      <c r="C49" s="4" t="s">
        <v>52</v>
      </c>
      <c r="D49" s="4" t="s">
        <v>66</v>
      </c>
      <c r="E49" s="4" t="s">
        <v>113</v>
      </c>
      <c r="G49" s="4" t="s">
        <v>55</v>
      </c>
      <c r="H49" s="4">
        <v>1.0</v>
      </c>
      <c r="I49" s="4" t="s">
        <v>145</v>
      </c>
      <c r="J49" s="4" t="s">
        <v>25</v>
      </c>
      <c r="M49" s="4" t="s">
        <v>115</v>
      </c>
      <c r="N49" s="4" t="s">
        <v>146</v>
      </c>
      <c r="P49" s="4" t="s">
        <v>97</v>
      </c>
      <c r="Q49" s="5">
        <v>1.0</v>
      </c>
    </row>
    <row r="50">
      <c r="A50" s="4">
        <v>49.0</v>
      </c>
      <c r="B50" s="4" t="str">
        <f t="shared" si="1"/>
        <v>00000031</v>
      </c>
      <c r="C50" s="4" t="s">
        <v>72</v>
      </c>
      <c r="D50" s="4" t="s">
        <v>73</v>
      </c>
      <c r="E50" s="4" t="s">
        <v>121</v>
      </c>
      <c r="H50" s="4" t="s">
        <v>122</v>
      </c>
      <c r="J50" s="4" t="s">
        <v>25</v>
      </c>
      <c r="N50" s="4" t="s">
        <v>147</v>
      </c>
      <c r="P50" s="4" t="s">
        <v>97</v>
      </c>
      <c r="Q50" s="5">
        <v>2.0</v>
      </c>
    </row>
    <row r="51">
      <c r="A51" s="4">
        <v>50.0</v>
      </c>
      <c r="B51" s="4" t="str">
        <f t="shared" si="1"/>
        <v>00000032</v>
      </c>
      <c r="C51" s="4" t="s">
        <v>52</v>
      </c>
      <c r="D51" s="4" t="s">
        <v>53</v>
      </c>
      <c r="E51" s="4" t="s">
        <v>121</v>
      </c>
      <c r="H51" s="4" t="s">
        <v>122</v>
      </c>
      <c r="J51" s="4" t="s">
        <v>25</v>
      </c>
      <c r="N51" s="4" t="s">
        <v>148</v>
      </c>
      <c r="P51" s="4" t="s">
        <v>97</v>
      </c>
      <c r="Q51" s="5">
        <v>2.0</v>
      </c>
    </row>
    <row r="52">
      <c r="A52" s="4">
        <v>51.0</v>
      </c>
      <c r="B52" s="4" t="str">
        <f t="shared" si="1"/>
        <v>00000033</v>
      </c>
      <c r="C52" s="4" t="s">
        <v>52</v>
      </c>
      <c r="D52" s="4" t="s">
        <v>108</v>
      </c>
      <c r="E52" s="4" t="s">
        <v>149</v>
      </c>
      <c r="F52" s="4" t="s">
        <v>92</v>
      </c>
      <c r="G52" s="4" t="s">
        <v>106</v>
      </c>
      <c r="H52" s="4" t="s">
        <v>150</v>
      </c>
      <c r="J52" s="4" t="s">
        <v>25</v>
      </c>
      <c r="M52" s="4" t="s">
        <v>151</v>
      </c>
      <c r="N52" s="4" t="s">
        <v>152</v>
      </c>
      <c r="P52" s="4" t="s">
        <v>97</v>
      </c>
      <c r="Q52" s="5">
        <v>12.0</v>
      </c>
    </row>
    <row r="53">
      <c r="A53" s="4">
        <v>52.0</v>
      </c>
      <c r="B53" s="4" t="str">
        <f t="shared" si="1"/>
        <v>00000034</v>
      </c>
      <c r="C53" s="4" t="s">
        <v>52</v>
      </c>
      <c r="D53" s="4" t="s">
        <v>66</v>
      </c>
      <c r="E53" s="4" t="s">
        <v>153</v>
      </c>
      <c r="F53" s="4" t="s">
        <v>98</v>
      </c>
      <c r="G53" s="4" t="s">
        <v>106</v>
      </c>
      <c r="H53" s="4" t="s">
        <v>150</v>
      </c>
      <c r="J53" s="4" t="s">
        <v>25</v>
      </c>
      <c r="M53" s="4" t="s">
        <v>154</v>
      </c>
      <c r="N53" s="4" t="s">
        <v>155</v>
      </c>
      <c r="P53" s="4" t="s">
        <v>97</v>
      </c>
      <c r="Q53" s="5">
        <v>2.0</v>
      </c>
    </row>
    <row r="54">
      <c r="A54" s="4">
        <v>53.0</v>
      </c>
      <c r="B54" s="4" t="str">
        <f t="shared" si="1"/>
        <v>00000035</v>
      </c>
      <c r="C54" s="4" t="s">
        <v>52</v>
      </c>
      <c r="D54" s="4" t="s">
        <v>66</v>
      </c>
      <c r="E54" s="4" t="s">
        <v>113</v>
      </c>
      <c r="H54" s="4">
        <v>1.0</v>
      </c>
      <c r="I54" s="4" t="s">
        <v>156</v>
      </c>
      <c r="J54" s="4" t="s">
        <v>157</v>
      </c>
      <c r="M54" s="4" t="s">
        <v>158</v>
      </c>
      <c r="N54" s="4" t="s">
        <v>159</v>
      </c>
      <c r="P54" s="4" t="s">
        <v>97</v>
      </c>
      <c r="Q54" s="5" t="s">
        <v>30</v>
      </c>
    </row>
    <row r="55">
      <c r="A55" s="4">
        <v>54.0</v>
      </c>
      <c r="B55" s="4" t="str">
        <f t="shared" si="1"/>
        <v>00000036</v>
      </c>
      <c r="C55" s="4" t="s">
        <v>52</v>
      </c>
      <c r="D55" s="4" t="s">
        <v>66</v>
      </c>
      <c r="E55" s="4" t="s">
        <v>121</v>
      </c>
      <c r="H55" s="4" t="s">
        <v>122</v>
      </c>
      <c r="J55" s="4" t="s">
        <v>157</v>
      </c>
      <c r="N55" s="4" t="s">
        <v>160</v>
      </c>
      <c r="P55" s="4" t="s">
        <v>97</v>
      </c>
      <c r="Q55" s="5">
        <v>2500.0</v>
      </c>
    </row>
    <row r="56">
      <c r="A56" s="4">
        <v>55.0</v>
      </c>
      <c r="B56" s="4" t="str">
        <f t="shared" si="1"/>
        <v>00000037</v>
      </c>
      <c r="C56" s="4" t="s">
        <v>52</v>
      </c>
      <c r="D56" s="4" t="s">
        <v>66</v>
      </c>
      <c r="E56" s="4" t="s">
        <v>161</v>
      </c>
      <c r="H56" s="4" t="s">
        <v>162</v>
      </c>
      <c r="J56" s="4" t="s">
        <v>157</v>
      </c>
      <c r="N56" s="4" t="s">
        <v>163</v>
      </c>
      <c r="P56" s="4" t="s">
        <v>97</v>
      </c>
      <c r="Q56" s="5">
        <v>10000.0</v>
      </c>
    </row>
    <row r="57">
      <c r="A57" s="4">
        <v>56.0</v>
      </c>
      <c r="B57" s="4" t="str">
        <f t="shared" si="1"/>
        <v>00000038</v>
      </c>
      <c r="C57" s="4" t="s">
        <v>52</v>
      </c>
      <c r="D57" s="4" t="s">
        <v>66</v>
      </c>
      <c r="E57" s="4" t="s">
        <v>113</v>
      </c>
      <c r="F57" s="4"/>
      <c r="H57" s="4">
        <v>1.0</v>
      </c>
      <c r="I57" s="4" t="s">
        <v>164</v>
      </c>
      <c r="J57" s="4" t="s">
        <v>157</v>
      </c>
      <c r="N57" s="4" t="s">
        <v>165</v>
      </c>
      <c r="P57" s="4" t="s">
        <v>97</v>
      </c>
      <c r="Q57" s="5">
        <v>1.0</v>
      </c>
    </row>
    <row r="58">
      <c r="A58" s="4">
        <v>57.0</v>
      </c>
      <c r="B58" s="4" t="str">
        <f t="shared" si="1"/>
        <v>00000039</v>
      </c>
      <c r="C58" s="4" t="s">
        <v>52</v>
      </c>
      <c r="E58" s="4" t="s">
        <v>113</v>
      </c>
      <c r="H58" s="4">
        <v>1.0</v>
      </c>
      <c r="I58" s="4" t="s">
        <v>166</v>
      </c>
      <c r="J58" s="4" t="s">
        <v>157</v>
      </c>
      <c r="N58" s="4" t="s">
        <v>166</v>
      </c>
      <c r="P58" s="4" t="s">
        <v>97</v>
      </c>
      <c r="Q58" s="5">
        <v>1.0</v>
      </c>
    </row>
    <row r="59">
      <c r="A59" s="4">
        <v>58.0</v>
      </c>
      <c r="B59" s="4" t="str">
        <f t="shared" si="1"/>
        <v>0000003A</v>
      </c>
      <c r="C59" s="4" t="s">
        <v>52</v>
      </c>
      <c r="E59" s="4" t="s">
        <v>113</v>
      </c>
      <c r="H59" s="4">
        <v>1.0</v>
      </c>
      <c r="I59" s="4" t="s">
        <v>167</v>
      </c>
      <c r="J59" s="4" t="s">
        <v>157</v>
      </c>
      <c r="N59" s="4" t="s">
        <v>167</v>
      </c>
      <c r="P59" s="4" t="s">
        <v>97</v>
      </c>
      <c r="Q59" s="5">
        <v>1.0</v>
      </c>
    </row>
    <row r="60">
      <c r="A60" s="4">
        <v>59.0</v>
      </c>
      <c r="B60" s="4" t="str">
        <f t="shared" si="1"/>
        <v>0000003B</v>
      </c>
      <c r="C60" s="4" t="s">
        <v>52</v>
      </c>
      <c r="D60" s="4" t="s">
        <v>62</v>
      </c>
      <c r="E60" s="4" t="s">
        <v>168</v>
      </c>
      <c r="H60" s="4" t="s">
        <v>169</v>
      </c>
      <c r="I60" s="4" t="s">
        <v>170</v>
      </c>
      <c r="J60" s="4" t="s">
        <v>157</v>
      </c>
      <c r="N60" s="4" t="s">
        <v>171</v>
      </c>
      <c r="P60" s="4" t="s">
        <v>97</v>
      </c>
      <c r="Q60" s="5">
        <v>50.0</v>
      </c>
    </row>
    <row r="61">
      <c r="A61" s="4">
        <v>60.0</v>
      </c>
      <c r="B61" s="4" t="str">
        <f t="shared" si="1"/>
        <v>0000003C</v>
      </c>
      <c r="C61" s="4" t="s">
        <v>52</v>
      </c>
      <c r="D61" s="4" t="s">
        <v>62</v>
      </c>
      <c r="E61" s="4" t="s">
        <v>172</v>
      </c>
      <c r="H61" s="4" t="s">
        <v>47</v>
      </c>
      <c r="J61" s="4" t="s">
        <v>157</v>
      </c>
      <c r="N61" s="4" t="s">
        <v>173</v>
      </c>
      <c r="P61" s="4" t="s">
        <v>97</v>
      </c>
      <c r="Q61" s="5">
        <v>50.0</v>
      </c>
    </row>
    <row r="62">
      <c r="A62" s="4">
        <v>61.0</v>
      </c>
      <c r="B62" s="4" t="str">
        <f t="shared" si="1"/>
        <v>0000003D</v>
      </c>
      <c r="C62" s="4" t="s">
        <v>72</v>
      </c>
      <c r="D62" s="4" t="s">
        <v>73</v>
      </c>
      <c r="E62" s="4" t="s">
        <v>121</v>
      </c>
      <c r="H62" s="4" t="s">
        <v>122</v>
      </c>
      <c r="J62" s="4" t="s">
        <v>157</v>
      </c>
      <c r="N62" s="4" t="s">
        <v>174</v>
      </c>
      <c r="P62" s="4" t="s">
        <v>97</v>
      </c>
      <c r="Q62" s="5">
        <v>50.0</v>
      </c>
    </row>
    <row r="63">
      <c r="A63" s="4">
        <v>62.0</v>
      </c>
      <c r="B63" s="4" t="str">
        <f t="shared" si="1"/>
        <v>0000003E</v>
      </c>
      <c r="C63" s="4" t="s">
        <v>52</v>
      </c>
      <c r="D63" s="4" t="s">
        <v>53</v>
      </c>
      <c r="E63" s="4" t="s">
        <v>121</v>
      </c>
      <c r="H63" s="4" t="s">
        <v>122</v>
      </c>
      <c r="J63" s="4" t="s">
        <v>157</v>
      </c>
      <c r="N63" s="4" t="s">
        <v>175</v>
      </c>
      <c r="P63" s="4" t="s">
        <v>97</v>
      </c>
      <c r="Q63" s="5">
        <v>50.0</v>
      </c>
    </row>
    <row r="64">
      <c r="A64" s="4">
        <v>63.0</v>
      </c>
      <c r="B64" s="4" t="str">
        <f t="shared" si="1"/>
        <v>0000003F</v>
      </c>
      <c r="C64" s="4" t="s">
        <v>52</v>
      </c>
      <c r="D64" s="4" t="s">
        <v>103</v>
      </c>
      <c r="E64" s="4" t="s">
        <v>176</v>
      </c>
      <c r="F64" s="4" t="s">
        <v>92</v>
      </c>
      <c r="G64" s="4" t="s">
        <v>106</v>
      </c>
      <c r="H64" s="4" t="s">
        <v>23</v>
      </c>
      <c r="J64" s="4" t="s">
        <v>48</v>
      </c>
      <c r="K64" s="4" t="s">
        <v>177</v>
      </c>
      <c r="N64" s="4" t="s">
        <v>178</v>
      </c>
      <c r="P64" s="4" t="s">
        <v>97</v>
      </c>
      <c r="R64" s="5">
        <v>247.6990548</v>
      </c>
    </row>
    <row r="65">
      <c r="A65" s="4">
        <v>64.0</v>
      </c>
      <c r="B65" s="4" t="str">
        <f t="shared" si="1"/>
        <v>00000040</v>
      </c>
      <c r="C65" s="4" t="s">
        <v>52</v>
      </c>
      <c r="D65" s="4" t="s">
        <v>103</v>
      </c>
      <c r="E65" s="4" t="s">
        <v>179</v>
      </c>
      <c r="F65" s="4" t="s">
        <v>92</v>
      </c>
      <c r="G65" s="4" t="s">
        <v>106</v>
      </c>
      <c r="H65" s="4" t="s">
        <v>180</v>
      </c>
      <c r="J65" s="4" t="s">
        <v>48</v>
      </c>
      <c r="K65" s="4" t="s">
        <v>181</v>
      </c>
      <c r="N65" s="4" t="s">
        <v>182</v>
      </c>
      <c r="P65" s="4" t="s">
        <v>97</v>
      </c>
      <c r="R65" s="7">
        <f>Q30-R64</f>
        <v>-240.6990548</v>
      </c>
    </row>
    <row r="66">
      <c r="A66" s="4">
        <v>65.0</v>
      </c>
      <c r="B66" s="4" t="str">
        <f t="shared" si="1"/>
        <v>00000041</v>
      </c>
      <c r="C66" s="4" t="s">
        <v>52</v>
      </c>
      <c r="D66" s="4" t="s">
        <v>108</v>
      </c>
      <c r="E66" s="4" t="s">
        <v>176</v>
      </c>
      <c r="F66" s="4" t="s">
        <v>92</v>
      </c>
      <c r="G66" s="4" t="s">
        <v>106</v>
      </c>
      <c r="H66" s="4" t="s">
        <v>23</v>
      </c>
      <c r="J66" s="4" t="s">
        <v>48</v>
      </c>
      <c r="K66" s="4" t="s">
        <v>183</v>
      </c>
      <c r="N66" s="4" t="s">
        <v>184</v>
      </c>
      <c r="P66" s="4" t="s">
        <v>97</v>
      </c>
      <c r="R66" s="7">
        <v>307.5304082</v>
      </c>
    </row>
    <row r="67">
      <c r="A67" s="4">
        <v>66.0</v>
      </c>
      <c r="B67" s="4" t="str">
        <f t="shared" si="1"/>
        <v>00000042</v>
      </c>
      <c r="C67" s="4" t="s">
        <v>52</v>
      </c>
      <c r="D67" s="4" t="s">
        <v>108</v>
      </c>
      <c r="E67" s="4" t="s">
        <v>179</v>
      </c>
      <c r="F67" s="4" t="s">
        <v>92</v>
      </c>
      <c r="G67" s="4" t="s">
        <v>106</v>
      </c>
      <c r="H67" s="4" t="s">
        <v>180</v>
      </c>
      <c r="J67" s="4" t="s">
        <v>48</v>
      </c>
      <c r="K67" s="4" t="s">
        <v>185</v>
      </c>
      <c r="N67" s="4" t="s">
        <v>182</v>
      </c>
      <c r="P67" s="4" t="s">
        <v>97</v>
      </c>
      <c r="R67" s="5">
        <f>R66-Q32</f>
        <v>298.5304082</v>
      </c>
    </row>
    <row r="68">
      <c r="A68" s="4">
        <v>67.0</v>
      </c>
      <c r="B68" s="4" t="str">
        <f t="shared" si="1"/>
        <v>00000043</v>
      </c>
      <c r="C68" s="4" t="s">
        <v>52</v>
      </c>
      <c r="D68" s="4" t="s">
        <v>103</v>
      </c>
      <c r="E68" s="4" t="s">
        <v>186</v>
      </c>
      <c r="F68" s="4" t="s">
        <v>92</v>
      </c>
      <c r="G68" s="4" t="s">
        <v>106</v>
      </c>
      <c r="H68" s="4" t="s">
        <v>187</v>
      </c>
      <c r="J68" s="4" t="s">
        <v>48</v>
      </c>
      <c r="K68" s="4" t="s">
        <v>188</v>
      </c>
      <c r="N68" s="4" t="s">
        <v>189</v>
      </c>
      <c r="P68" s="4" t="s">
        <v>97</v>
      </c>
      <c r="R68" s="5">
        <v>217967.7314</v>
      </c>
    </row>
    <row r="69">
      <c r="A69" s="4">
        <v>68.0</v>
      </c>
      <c r="B69" s="4" t="str">
        <f t="shared" si="1"/>
        <v>00000044</v>
      </c>
      <c r="C69" s="4" t="s">
        <v>52</v>
      </c>
      <c r="D69" s="4" t="s">
        <v>103</v>
      </c>
      <c r="E69" s="4" t="s">
        <v>190</v>
      </c>
      <c r="F69" s="4" t="s">
        <v>92</v>
      </c>
      <c r="G69" s="4" t="s">
        <v>106</v>
      </c>
      <c r="H69" s="4" t="s">
        <v>191</v>
      </c>
      <c r="J69" s="4" t="s">
        <v>48</v>
      </c>
      <c r="K69" s="4" t="s">
        <v>192</v>
      </c>
      <c r="N69" s="4" t="s">
        <v>193</v>
      </c>
      <c r="P69" s="4" t="s">
        <v>97</v>
      </c>
      <c r="R69" s="5">
        <v>1059.948483</v>
      </c>
    </row>
    <row r="70">
      <c r="A70" s="4">
        <v>69.0</v>
      </c>
      <c r="B70" s="4" t="str">
        <f t="shared" si="1"/>
        <v>00000045</v>
      </c>
      <c r="C70" s="4" t="s">
        <v>52</v>
      </c>
      <c r="D70" s="4" t="s">
        <v>103</v>
      </c>
      <c r="E70" s="4" t="s">
        <v>194</v>
      </c>
      <c r="F70" s="4" t="s">
        <v>92</v>
      </c>
      <c r="G70" s="4" t="s">
        <v>106</v>
      </c>
      <c r="H70" s="4" t="s">
        <v>195</v>
      </c>
      <c r="J70" s="4" t="s">
        <v>48</v>
      </c>
      <c r="K70" s="4" t="s">
        <v>196</v>
      </c>
      <c r="N70" s="4" t="s">
        <v>197</v>
      </c>
      <c r="P70" s="4" t="s">
        <v>97</v>
      </c>
      <c r="R70" s="5">
        <v>520.3408108</v>
      </c>
    </row>
    <row r="71">
      <c r="A71" s="4">
        <v>70.0</v>
      </c>
      <c r="B71" s="4" t="str">
        <f t="shared" si="1"/>
        <v>00000046</v>
      </c>
      <c r="C71" s="4" t="s">
        <v>52</v>
      </c>
      <c r="D71" s="4" t="s">
        <v>66</v>
      </c>
      <c r="E71" s="4" t="s">
        <v>186</v>
      </c>
      <c r="F71" s="4" t="s">
        <v>92</v>
      </c>
      <c r="G71" s="4" t="s">
        <v>106</v>
      </c>
      <c r="H71" s="4" t="s">
        <v>187</v>
      </c>
      <c r="J71" s="4" t="s">
        <v>48</v>
      </c>
      <c r="K71" s="4" t="s">
        <v>198</v>
      </c>
      <c r="N71" s="4" t="s">
        <v>199</v>
      </c>
      <c r="P71" s="4" t="s">
        <v>97</v>
      </c>
      <c r="R71" s="5">
        <v>602255.0936</v>
      </c>
    </row>
    <row r="72">
      <c r="A72" s="4">
        <v>71.0</v>
      </c>
      <c r="B72" s="4" t="str">
        <f t="shared" si="1"/>
        <v>00000047</v>
      </c>
      <c r="C72" s="4" t="s">
        <v>52</v>
      </c>
      <c r="D72" s="4" t="s">
        <v>66</v>
      </c>
      <c r="E72" s="4" t="s">
        <v>190</v>
      </c>
      <c r="F72" s="4" t="s">
        <v>92</v>
      </c>
      <c r="G72" s="4" t="s">
        <v>106</v>
      </c>
      <c r="H72" s="4" t="s">
        <v>191</v>
      </c>
      <c r="J72" s="4" t="s">
        <v>48</v>
      </c>
      <c r="K72" s="4" t="s">
        <v>200</v>
      </c>
      <c r="N72" s="4" t="s">
        <v>201</v>
      </c>
      <c r="P72" s="4" t="s">
        <v>97</v>
      </c>
      <c r="R72" s="5">
        <v>2622.885012</v>
      </c>
    </row>
    <row r="73">
      <c r="A73" s="4">
        <v>72.0</v>
      </c>
      <c r="B73" s="4" t="str">
        <f t="shared" si="1"/>
        <v>00000048</v>
      </c>
      <c r="C73" s="4" t="s">
        <v>52</v>
      </c>
      <c r="D73" s="4" t="s">
        <v>66</v>
      </c>
      <c r="E73" s="4" t="s">
        <v>194</v>
      </c>
      <c r="F73" s="4" t="s">
        <v>92</v>
      </c>
      <c r="G73" s="4" t="s">
        <v>106</v>
      </c>
      <c r="H73" s="4" t="s">
        <v>195</v>
      </c>
      <c r="J73" s="4" t="s">
        <v>48</v>
      </c>
      <c r="K73" s="4" t="s">
        <v>202</v>
      </c>
      <c r="N73" s="4" t="s">
        <v>203</v>
      </c>
      <c r="P73" s="4" t="s">
        <v>97</v>
      </c>
      <c r="R73" s="5">
        <v>3.895754329</v>
      </c>
    </row>
    <row r="74">
      <c r="A74" s="4">
        <v>73.0</v>
      </c>
      <c r="B74" s="4" t="str">
        <f t="shared" si="1"/>
        <v>00000049</v>
      </c>
      <c r="C74" s="4" t="s">
        <v>52</v>
      </c>
      <c r="D74" s="4" t="s">
        <v>108</v>
      </c>
      <c r="E74" s="4" t="s">
        <v>186</v>
      </c>
      <c r="F74" s="4" t="s">
        <v>92</v>
      </c>
      <c r="G74" s="4" t="s">
        <v>106</v>
      </c>
      <c r="H74" s="4" t="s">
        <v>187</v>
      </c>
      <c r="J74" s="4" t="s">
        <v>48</v>
      </c>
      <c r="K74" s="4" t="s">
        <v>204</v>
      </c>
      <c r="N74" s="4" t="s">
        <v>205</v>
      </c>
      <c r="P74" s="4" t="s">
        <v>97</v>
      </c>
      <c r="R74" s="5">
        <v>600605.1652</v>
      </c>
    </row>
    <row r="75">
      <c r="A75" s="4">
        <v>74.0</v>
      </c>
      <c r="B75" s="4" t="str">
        <f t="shared" si="1"/>
        <v>0000004A</v>
      </c>
      <c r="C75" s="4" t="s">
        <v>52</v>
      </c>
      <c r="D75" s="4" t="s">
        <v>108</v>
      </c>
      <c r="E75" s="4" t="s">
        <v>190</v>
      </c>
      <c r="F75" s="4" t="s">
        <v>92</v>
      </c>
      <c r="G75" s="4" t="s">
        <v>106</v>
      </c>
      <c r="H75" s="4" t="s">
        <v>191</v>
      </c>
      <c r="J75" s="4" t="s">
        <v>48</v>
      </c>
      <c r="K75" s="4" t="s">
        <v>206</v>
      </c>
      <c r="N75" s="4" t="s">
        <v>207</v>
      </c>
      <c r="P75" s="4" t="s">
        <v>97</v>
      </c>
      <c r="R75" s="5">
        <v>2617.047655</v>
      </c>
    </row>
    <row r="76">
      <c r="A76" s="4">
        <v>75.0</v>
      </c>
      <c r="B76" s="4" t="str">
        <f t="shared" si="1"/>
        <v>0000004B</v>
      </c>
      <c r="C76" s="4" t="s">
        <v>52</v>
      </c>
      <c r="D76" s="4" t="s">
        <v>108</v>
      </c>
      <c r="E76" s="4" t="s">
        <v>194</v>
      </c>
      <c r="F76" s="4" t="s">
        <v>92</v>
      </c>
      <c r="G76" s="4" t="s">
        <v>106</v>
      </c>
      <c r="H76" s="4" t="s">
        <v>195</v>
      </c>
      <c r="J76" s="4" t="s">
        <v>48</v>
      </c>
      <c r="K76" s="4" t="s">
        <v>208</v>
      </c>
      <c r="N76" s="4" t="s">
        <v>209</v>
      </c>
      <c r="P76" s="4" t="s">
        <v>97</v>
      </c>
      <c r="R76" s="5">
        <v>3.911399419</v>
      </c>
    </row>
    <row r="77">
      <c r="A77" s="4">
        <v>76.0</v>
      </c>
      <c r="B77" s="4" t="str">
        <f t="shared" si="1"/>
        <v>0000004C</v>
      </c>
      <c r="C77" s="4" t="s">
        <v>52</v>
      </c>
      <c r="D77" s="4" t="s">
        <v>210</v>
      </c>
      <c r="E77" s="4" t="s">
        <v>211</v>
      </c>
      <c r="G77" s="4" t="s">
        <v>55</v>
      </c>
      <c r="I77" s="4" t="s">
        <v>212</v>
      </c>
      <c r="J77" s="4" t="s">
        <v>25</v>
      </c>
      <c r="L77" s="4" t="s">
        <v>213</v>
      </c>
      <c r="N77" s="4" t="s">
        <v>214</v>
      </c>
      <c r="P77" s="4" t="s">
        <v>29</v>
      </c>
      <c r="Q77" s="7"/>
    </row>
    <row r="78">
      <c r="A78" s="4">
        <v>77.0</v>
      </c>
      <c r="B78" s="4" t="str">
        <f t="shared" si="1"/>
        <v>0000004D</v>
      </c>
      <c r="C78" s="4" t="s">
        <v>52</v>
      </c>
      <c r="D78" s="4" t="s">
        <v>210</v>
      </c>
      <c r="E78" s="4" t="s">
        <v>211</v>
      </c>
      <c r="G78" s="4" t="s">
        <v>55</v>
      </c>
      <c r="I78" s="4" t="s">
        <v>212</v>
      </c>
      <c r="J78" s="4" t="s">
        <v>25</v>
      </c>
      <c r="L78" s="4" t="s">
        <v>213</v>
      </c>
      <c r="N78" s="4" t="s">
        <v>215</v>
      </c>
      <c r="P78" s="4" t="s">
        <v>29</v>
      </c>
      <c r="Q78" s="7"/>
    </row>
    <row r="79">
      <c r="A79" s="4">
        <v>78.0</v>
      </c>
      <c r="B79" s="4" t="str">
        <f t="shared" si="1"/>
        <v>0000004E</v>
      </c>
      <c r="C79" s="4" t="s">
        <v>52</v>
      </c>
      <c r="D79" s="4" t="s">
        <v>210</v>
      </c>
      <c r="E79" s="4" t="s">
        <v>211</v>
      </c>
      <c r="G79" s="4" t="s">
        <v>55</v>
      </c>
      <c r="I79" s="4" t="s">
        <v>212</v>
      </c>
      <c r="J79" s="4" t="s">
        <v>25</v>
      </c>
      <c r="L79" s="4" t="s">
        <v>213</v>
      </c>
      <c r="N79" s="4" t="s">
        <v>216</v>
      </c>
      <c r="P79" s="4" t="s">
        <v>29</v>
      </c>
      <c r="Q79" s="7"/>
    </row>
    <row r="80">
      <c r="A80" s="4">
        <v>79.0</v>
      </c>
      <c r="B80" s="4" t="str">
        <f t="shared" si="1"/>
        <v>0000004F</v>
      </c>
      <c r="C80" s="4" t="s">
        <v>52</v>
      </c>
      <c r="D80" s="4" t="s">
        <v>210</v>
      </c>
      <c r="E80" s="4" t="s">
        <v>211</v>
      </c>
      <c r="G80" s="4" t="s">
        <v>55</v>
      </c>
      <c r="H80" s="4" t="s">
        <v>217</v>
      </c>
      <c r="I80" s="4" t="s">
        <v>212</v>
      </c>
      <c r="J80" s="4" t="s">
        <v>25</v>
      </c>
      <c r="L80" s="4" t="s">
        <v>213</v>
      </c>
      <c r="N80" s="4" t="s">
        <v>218</v>
      </c>
      <c r="P80" s="4" t="s">
        <v>29</v>
      </c>
      <c r="Q80" s="7"/>
    </row>
    <row r="81">
      <c r="A81" s="4">
        <v>80.0</v>
      </c>
      <c r="B81" s="4" t="str">
        <f t="shared" si="1"/>
        <v>00000050</v>
      </c>
      <c r="C81" s="4" t="s">
        <v>72</v>
      </c>
      <c r="D81" s="4" t="s">
        <v>103</v>
      </c>
      <c r="E81" s="4" t="s">
        <v>30</v>
      </c>
      <c r="F81" s="4" t="s">
        <v>98</v>
      </c>
      <c r="G81" s="4" t="s">
        <v>219</v>
      </c>
      <c r="H81" s="4" t="s">
        <v>23</v>
      </c>
      <c r="J81" s="4" t="s">
        <v>157</v>
      </c>
      <c r="N81" s="4" t="s">
        <v>220</v>
      </c>
      <c r="P81" s="4" t="s">
        <v>97</v>
      </c>
      <c r="Q81" s="5">
        <v>4.0</v>
      </c>
    </row>
    <row r="82">
      <c r="A82" s="4">
        <v>81.0</v>
      </c>
      <c r="B82" s="4" t="str">
        <f t="shared" si="1"/>
        <v>00000051</v>
      </c>
      <c r="C82" s="4" t="s">
        <v>52</v>
      </c>
      <c r="D82" s="4" t="s">
        <v>66</v>
      </c>
      <c r="E82" s="4" t="s">
        <v>221</v>
      </c>
      <c r="G82" s="4" t="s">
        <v>106</v>
      </c>
      <c r="H82" s="4">
        <v>1.0</v>
      </c>
      <c r="J82" s="4" t="s">
        <v>48</v>
      </c>
      <c r="K82" s="4" t="s">
        <v>222</v>
      </c>
      <c r="N82" s="4" t="s">
        <v>223</v>
      </c>
      <c r="P82" s="4" t="s">
        <v>97</v>
      </c>
      <c r="R82" s="7">
        <f>Q52/Q53</f>
        <v>6</v>
      </c>
    </row>
    <row r="83">
      <c r="A83" s="4">
        <v>82.0</v>
      </c>
      <c r="B83" s="4" t="str">
        <f t="shared" si="1"/>
        <v>00000052</v>
      </c>
      <c r="C83" s="4" t="s">
        <v>52</v>
      </c>
      <c r="D83" s="4" t="s">
        <v>224</v>
      </c>
      <c r="E83" s="4" t="s">
        <v>225</v>
      </c>
      <c r="G83" s="4" t="s">
        <v>55</v>
      </c>
      <c r="H83" s="4" t="s">
        <v>226</v>
      </c>
      <c r="J83" s="4" t="s">
        <v>48</v>
      </c>
      <c r="K83" s="4" t="s">
        <v>227</v>
      </c>
      <c r="N83" s="4" t="s">
        <v>228</v>
      </c>
      <c r="R83" s="5">
        <v>100.0</v>
      </c>
    </row>
    <row r="84">
      <c r="A84" s="4">
        <v>83.0</v>
      </c>
      <c r="B84" s="4" t="str">
        <f t="shared" si="1"/>
        <v>00000053</v>
      </c>
      <c r="C84" s="4" t="s">
        <v>52</v>
      </c>
      <c r="D84" s="4" t="s">
        <v>224</v>
      </c>
      <c r="J84" s="4" t="s">
        <v>157</v>
      </c>
      <c r="M84" s="4" t="s">
        <v>229</v>
      </c>
      <c r="N84" s="4" t="s">
        <v>230</v>
      </c>
      <c r="P84" s="4" t="s">
        <v>97</v>
      </c>
      <c r="Q84" s="5">
        <v>2.0</v>
      </c>
    </row>
    <row r="85">
      <c r="A85" s="4">
        <v>84.0</v>
      </c>
      <c r="B85" s="4" t="str">
        <f t="shared" si="1"/>
        <v>00000054</v>
      </c>
      <c r="C85" s="4" t="s">
        <v>52</v>
      </c>
      <c r="E85" s="4" t="s">
        <v>54</v>
      </c>
      <c r="G85" s="4" t="s">
        <v>55</v>
      </c>
      <c r="H85" s="4" t="s">
        <v>58</v>
      </c>
      <c r="J85" s="4" t="s">
        <v>48</v>
      </c>
      <c r="K85" s="4" t="s">
        <v>231</v>
      </c>
      <c r="L85" s="4" t="s">
        <v>232</v>
      </c>
      <c r="M85" s="4" t="s">
        <v>70</v>
      </c>
      <c r="N85" s="4" t="s">
        <v>233</v>
      </c>
      <c r="P85" s="4" t="s">
        <v>29</v>
      </c>
      <c r="R85" s="7">
        <f>Q13+R15+R17+R19+R21</f>
        <v>36.5</v>
      </c>
    </row>
    <row r="86">
      <c r="A86" s="4">
        <v>85.0</v>
      </c>
      <c r="B86" s="4" t="str">
        <f t="shared" si="1"/>
        <v>00000055</v>
      </c>
      <c r="C86" s="4" t="s">
        <v>52</v>
      </c>
      <c r="E86" s="4" t="s">
        <v>161</v>
      </c>
      <c r="G86" s="4" t="s">
        <v>55</v>
      </c>
      <c r="H86" s="4" t="s">
        <v>162</v>
      </c>
      <c r="J86" s="4" t="s">
        <v>48</v>
      </c>
      <c r="K86" s="4" t="s">
        <v>234</v>
      </c>
      <c r="M86" s="4" t="s">
        <v>235</v>
      </c>
      <c r="N86" s="4" t="s">
        <v>236</v>
      </c>
      <c r="P86" s="4" t="s">
        <v>29</v>
      </c>
      <c r="R86" s="7">
        <f>R85*R23</f>
        <v>918.9605713</v>
      </c>
    </row>
    <row r="87">
      <c r="A87" s="4">
        <v>86.0</v>
      </c>
      <c r="B87" s="4" t="str">
        <f t="shared" si="1"/>
        <v>00000056</v>
      </c>
      <c r="C87" s="4" t="s">
        <v>52</v>
      </c>
      <c r="E87" s="4" t="s">
        <v>237</v>
      </c>
      <c r="G87" s="4" t="s">
        <v>55</v>
      </c>
      <c r="H87" s="4" t="s">
        <v>238</v>
      </c>
      <c r="J87" s="4" t="s">
        <v>48</v>
      </c>
      <c r="K87" s="4" t="s">
        <v>239</v>
      </c>
      <c r="M87" s="4" t="s">
        <v>240</v>
      </c>
      <c r="N87" s="4" t="s">
        <v>241</v>
      </c>
      <c r="P87" s="4" t="s">
        <v>29</v>
      </c>
      <c r="R87" s="7">
        <f>R86*R83</f>
        <v>91896.05713</v>
      </c>
    </row>
    <row r="88">
      <c r="A88" s="4">
        <v>87.0</v>
      </c>
      <c r="B88" s="4" t="str">
        <f t="shared" si="1"/>
        <v>00000057</v>
      </c>
      <c r="C88" s="4" t="s">
        <v>52</v>
      </c>
      <c r="D88" s="4" t="s">
        <v>53</v>
      </c>
      <c r="E88" s="4" t="s">
        <v>54</v>
      </c>
      <c r="G88" s="4" t="s">
        <v>55</v>
      </c>
      <c r="H88" s="4" t="s">
        <v>58</v>
      </c>
      <c r="J88" s="4" t="s">
        <v>48</v>
      </c>
      <c r="K88" s="4" t="s">
        <v>242</v>
      </c>
      <c r="M88" s="4" t="s">
        <v>60</v>
      </c>
      <c r="N88" s="4" t="s">
        <v>243</v>
      </c>
      <c r="P88" s="4" t="s">
        <v>29</v>
      </c>
      <c r="R88" s="7">
        <f>IF(Q13&lt;0.05,0,Q13)</f>
        <v>0</v>
      </c>
    </row>
    <row r="89">
      <c r="A89" s="4">
        <v>88.0</v>
      </c>
      <c r="B89" s="4" t="str">
        <f t="shared" si="1"/>
        <v>00000058</v>
      </c>
      <c r="C89" s="4" t="s">
        <v>52</v>
      </c>
      <c r="D89" s="4" t="s">
        <v>62</v>
      </c>
      <c r="E89" s="4" t="s">
        <v>54</v>
      </c>
      <c r="G89" s="4" t="s">
        <v>55</v>
      </c>
      <c r="H89" s="4" t="s">
        <v>58</v>
      </c>
      <c r="J89" s="4" t="s">
        <v>48</v>
      </c>
      <c r="K89" s="4" t="s">
        <v>244</v>
      </c>
      <c r="M89" s="4" t="s">
        <v>60</v>
      </c>
      <c r="N89" s="4" t="s">
        <v>245</v>
      </c>
      <c r="P89" s="4" t="s">
        <v>29</v>
      </c>
      <c r="R89" s="7">
        <f>IF(R15&lt;0.05,0,R15)</f>
        <v>6.875</v>
      </c>
    </row>
    <row r="90">
      <c r="A90" s="4">
        <v>89.0</v>
      </c>
      <c r="B90" s="4" t="str">
        <f t="shared" si="1"/>
        <v>00000059</v>
      </c>
      <c r="C90" s="4" t="s">
        <v>52</v>
      </c>
      <c r="D90" s="4" t="s">
        <v>66</v>
      </c>
      <c r="E90" s="4" t="s">
        <v>54</v>
      </c>
      <c r="G90" s="4" t="s">
        <v>55</v>
      </c>
      <c r="H90" s="4" t="s">
        <v>58</v>
      </c>
      <c r="J90" s="4" t="s">
        <v>48</v>
      </c>
      <c r="K90" s="4" t="s">
        <v>246</v>
      </c>
      <c r="M90" s="4" t="s">
        <v>70</v>
      </c>
      <c r="N90" s="4" t="s">
        <v>247</v>
      </c>
      <c r="P90" s="4" t="s">
        <v>29</v>
      </c>
      <c r="R90" s="7">
        <f>IF(R17&lt;0.05,0,R17)</f>
        <v>21.875</v>
      </c>
    </row>
    <row r="91">
      <c r="A91" s="4">
        <v>90.0</v>
      </c>
      <c r="B91" s="4" t="str">
        <f t="shared" si="1"/>
        <v>0000005A</v>
      </c>
      <c r="C91" s="4" t="s">
        <v>72</v>
      </c>
      <c r="D91" s="4" t="s">
        <v>73</v>
      </c>
      <c r="E91" s="4" t="s">
        <v>54</v>
      </c>
      <c r="G91" s="4" t="s">
        <v>55</v>
      </c>
      <c r="H91" s="4" t="s">
        <v>58</v>
      </c>
      <c r="J91" s="4" t="s">
        <v>48</v>
      </c>
      <c r="K91" s="4" t="s">
        <v>248</v>
      </c>
      <c r="M91" s="4" t="s">
        <v>60</v>
      </c>
      <c r="N91" s="4" t="s">
        <v>249</v>
      </c>
      <c r="P91" s="4" t="s">
        <v>29</v>
      </c>
      <c r="R91" s="7">
        <f>IF(R19&lt;0.05,0,R19)</f>
        <v>8.125</v>
      </c>
    </row>
    <row r="92">
      <c r="A92" s="4">
        <v>91.0</v>
      </c>
      <c r="B92" s="4" t="str">
        <f t="shared" si="1"/>
        <v>0000005B</v>
      </c>
      <c r="C92" s="4" t="s">
        <v>72</v>
      </c>
      <c r="D92" s="4" t="s">
        <v>77</v>
      </c>
      <c r="E92" s="4" t="s">
        <v>54</v>
      </c>
      <c r="G92" s="4" t="s">
        <v>55</v>
      </c>
      <c r="H92" s="4" t="s">
        <v>58</v>
      </c>
      <c r="J92" s="4" t="s">
        <v>48</v>
      </c>
      <c r="K92" s="4" t="s">
        <v>250</v>
      </c>
      <c r="M92" s="4" t="s">
        <v>80</v>
      </c>
      <c r="N92" s="4" t="s">
        <v>251</v>
      </c>
      <c r="P92" s="4" t="s">
        <v>29</v>
      </c>
      <c r="R92" s="7">
        <f>IF(R21&lt;0.05,0,R21)</f>
        <v>0</v>
      </c>
    </row>
    <row r="93">
      <c r="A93" s="4">
        <v>92.0</v>
      </c>
      <c r="B93" s="4" t="str">
        <f t="shared" si="1"/>
        <v>0000005C</v>
      </c>
      <c r="C93" s="4" t="s">
        <v>52</v>
      </c>
      <c r="E93" s="4" t="s">
        <v>54</v>
      </c>
      <c r="G93" s="4" t="s">
        <v>55</v>
      </c>
      <c r="H93" s="4" t="s">
        <v>58</v>
      </c>
      <c r="J93" s="4" t="s">
        <v>48</v>
      </c>
      <c r="K93" s="4" t="s">
        <v>252</v>
      </c>
      <c r="L93" s="4" t="s">
        <v>232</v>
      </c>
      <c r="M93" s="4" t="s">
        <v>70</v>
      </c>
      <c r="N93" s="4" t="s">
        <v>253</v>
      </c>
      <c r="P93" s="4" t="s">
        <v>29</v>
      </c>
      <c r="R93" s="7">
        <f>R92+R91+R90+R89+R88</f>
        <v>36.875</v>
      </c>
    </row>
    <row r="94">
      <c r="A94" s="4">
        <v>93.0</v>
      </c>
      <c r="B94" s="4" t="str">
        <f t="shared" si="1"/>
        <v>0000005D</v>
      </c>
      <c r="C94" s="4" t="s">
        <v>52</v>
      </c>
      <c r="E94" s="4" t="s">
        <v>161</v>
      </c>
      <c r="G94" s="4" t="s">
        <v>55</v>
      </c>
      <c r="H94" s="4" t="s">
        <v>162</v>
      </c>
      <c r="J94" s="4" t="s">
        <v>48</v>
      </c>
      <c r="K94" s="4" t="s">
        <v>254</v>
      </c>
      <c r="M94" s="4" t="s">
        <v>235</v>
      </c>
      <c r="N94" s="4" t="s">
        <v>255</v>
      </c>
      <c r="P94" s="4" t="s">
        <v>29</v>
      </c>
      <c r="R94" s="7">
        <f>R93*R23</f>
        <v>928.401947</v>
      </c>
    </row>
    <row r="95">
      <c r="A95" s="4">
        <v>94.0</v>
      </c>
      <c r="B95" s="4" t="str">
        <f t="shared" si="1"/>
        <v>0000005E</v>
      </c>
      <c r="C95" s="4" t="s">
        <v>52</v>
      </c>
      <c r="E95" s="4" t="s">
        <v>237</v>
      </c>
      <c r="G95" s="4" t="s">
        <v>55</v>
      </c>
      <c r="H95" s="4" t="s">
        <v>238</v>
      </c>
      <c r="J95" s="4" t="s">
        <v>48</v>
      </c>
      <c r="K95" s="4" t="s">
        <v>256</v>
      </c>
      <c r="M95" s="4" t="s">
        <v>240</v>
      </c>
      <c r="N95" s="4" t="s">
        <v>257</v>
      </c>
      <c r="P95" s="4" t="s">
        <v>29</v>
      </c>
      <c r="R95" s="7">
        <f>R94*R83</f>
        <v>92840.1947</v>
      </c>
    </row>
    <row r="96">
      <c r="A96" s="4">
        <v>95.0</v>
      </c>
      <c r="B96" s="4" t="str">
        <f t="shared" si="1"/>
        <v>0000005F</v>
      </c>
      <c r="C96" s="4" t="s">
        <v>52</v>
      </c>
      <c r="D96" s="4" t="s">
        <v>108</v>
      </c>
      <c r="E96" s="4" t="s">
        <v>149</v>
      </c>
      <c r="F96" s="4" t="s">
        <v>92</v>
      </c>
      <c r="G96" s="4" t="s">
        <v>106</v>
      </c>
      <c r="H96" s="4" t="s">
        <v>150</v>
      </c>
      <c r="J96" s="4" t="s">
        <v>48</v>
      </c>
      <c r="K96" s="4" t="s">
        <v>258</v>
      </c>
      <c r="M96" s="4" t="s">
        <v>259</v>
      </c>
      <c r="N96" s="4" t="s">
        <v>260</v>
      </c>
      <c r="P96" s="4" t="s">
        <v>97</v>
      </c>
      <c r="R96" s="7">
        <f t="shared" ref="R96:R97" si="2">IF(Q52&lt;0,0,Q52)</f>
        <v>12</v>
      </c>
    </row>
    <row r="97">
      <c r="A97" s="4">
        <v>96.0</v>
      </c>
      <c r="B97" s="4" t="str">
        <f t="shared" si="1"/>
        <v>00000060</v>
      </c>
      <c r="C97" s="4" t="s">
        <v>52</v>
      </c>
      <c r="D97" s="4" t="s">
        <v>66</v>
      </c>
      <c r="E97" s="4" t="s">
        <v>153</v>
      </c>
      <c r="F97" s="4" t="s">
        <v>98</v>
      </c>
      <c r="G97" s="4" t="s">
        <v>106</v>
      </c>
      <c r="H97" s="4" t="s">
        <v>150</v>
      </c>
      <c r="J97" s="4" t="s">
        <v>48</v>
      </c>
      <c r="K97" s="4" t="s">
        <v>261</v>
      </c>
      <c r="M97" s="4" t="s">
        <v>60</v>
      </c>
      <c r="N97" s="4" t="s">
        <v>262</v>
      </c>
      <c r="P97" s="4" t="s">
        <v>97</v>
      </c>
      <c r="R97" s="7">
        <f t="shared" si="2"/>
        <v>2</v>
      </c>
    </row>
    <row r="98">
      <c r="A98" s="4">
        <v>97.0</v>
      </c>
      <c r="B98" s="4" t="str">
        <f t="shared" si="1"/>
        <v>00000061</v>
      </c>
      <c r="C98" s="4" t="s">
        <v>18</v>
      </c>
      <c r="D98" s="4" t="s">
        <v>19</v>
      </c>
      <c r="E98" s="4" t="s">
        <v>42</v>
      </c>
      <c r="G98" s="4" t="s">
        <v>22</v>
      </c>
      <c r="H98" s="4" t="s">
        <v>47</v>
      </c>
      <c r="J98" s="4" t="s">
        <v>48</v>
      </c>
      <c r="K98" s="4" t="s">
        <v>263</v>
      </c>
      <c r="M98" s="4" t="s">
        <v>264</v>
      </c>
      <c r="N98" s="4" t="s">
        <v>265</v>
      </c>
      <c r="P98" s="4" t="s">
        <v>29</v>
      </c>
      <c r="R98" s="7">
        <f>IF(R11&lt;0,0,R11)</f>
        <v>37.5</v>
      </c>
    </row>
    <row r="99">
      <c r="A99" s="4">
        <v>98.0</v>
      </c>
      <c r="B99" s="4" t="str">
        <f t="shared" si="1"/>
        <v>00000062</v>
      </c>
      <c r="C99" s="4" t="s">
        <v>18</v>
      </c>
      <c r="E99" s="4" t="s">
        <v>113</v>
      </c>
      <c r="G99" s="4" t="s">
        <v>55</v>
      </c>
      <c r="H99" s="4">
        <v>1.0</v>
      </c>
      <c r="I99" s="4" t="s">
        <v>266</v>
      </c>
      <c r="J99" s="4" t="s">
        <v>25</v>
      </c>
      <c r="M99" s="4" t="s">
        <v>115</v>
      </c>
      <c r="N99" s="4" t="s">
        <v>267</v>
      </c>
      <c r="P99" s="4" t="s">
        <v>29</v>
      </c>
      <c r="Q99" s="7"/>
    </row>
    <row r="100">
      <c r="A100" s="4">
        <v>99.0</v>
      </c>
      <c r="B100" s="4" t="str">
        <f t="shared" si="1"/>
        <v>00000063</v>
      </c>
      <c r="C100" s="4" t="s">
        <v>18</v>
      </c>
      <c r="E100" s="4" t="s">
        <v>113</v>
      </c>
      <c r="G100" s="4" t="s">
        <v>55</v>
      </c>
      <c r="H100" s="4">
        <v>1.0</v>
      </c>
      <c r="I100" s="4" t="s">
        <v>268</v>
      </c>
      <c r="J100" s="4" t="s">
        <v>25</v>
      </c>
      <c r="M100" s="4" t="s">
        <v>115</v>
      </c>
      <c r="N100" s="4" t="s">
        <v>269</v>
      </c>
      <c r="P100" s="4" t="s">
        <v>29</v>
      </c>
      <c r="Q100" s="7"/>
    </row>
    <row r="101">
      <c r="A101" s="4">
        <v>100.0</v>
      </c>
      <c r="B101" s="4" t="str">
        <f t="shared" si="1"/>
        <v>00000064</v>
      </c>
      <c r="C101" s="4" t="s">
        <v>18</v>
      </c>
      <c r="E101" s="4" t="s">
        <v>113</v>
      </c>
      <c r="G101" s="4" t="s">
        <v>55</v>
      </c>
      <c r="H101" s="4">
        <v>1.0</v>
      </c>
      <c r="I101" s="4" t="s">
        <v>270</v>
      </c>
      <c r="J101" s="4" t="s">
        <v>25</v>
      </c>
      <c r="M101" s="4" t="s">
        <v>115</v>
      </c>
      <c r="N101" s="4" t="s">
        <v>271</v>
      </c>
      <c r="P101" s="4" t="s">
        <v>29</v>
      </c>
      <c r="Q101" s="7"/>
    </row>
    <row r="102">
      <c r="B102" s="4" t="str">
        <f t="shared" si="1"/>
        <v/>
      </c>
      <c r="Q102" s="7"/>
    </row>
    <row r="103">
      <c r="B103" s="4" t="str">
        <f t="shared" si="1"/>
        <v/>
      </c>
      <c r="Q103" s="7"/>
    </row>
    <row r="104">
      <c r="B104" s="4" t="str">
        <f t="shared" si="1"/>
        <v/>
      </c>
      <c r="Q104" s="7"/>
    </row>
    <row r="105">
      <c r="B105" s="4" t="str">
        <f t="shared" si="1"/>
        <v/>
      </c>
      <c r="Q105" s="7"/>
    </row>
    <row r="106">
      <c r="B106" s="4" t="str">
        <f t="shared" si="1"/>
        <v/>
      </c>
      <c r="Q106" s="7"/>
    </row>
    <row r="107">
      <c r="B107" s="4" t="str">
        <f t="shared" si="1"/>
        <v/>
      </c>
      <c r="Q107" s="7"/>
    </row>
    <row r="108">
      <c r="B108" s="4" t="str">
        <f t="shared" si="1"/>
        <v/>
      </c>
      <c r="Q108" s="7"/>
    </row>
    <row r="109">
      <c r="B109" s="4" t="str">
        <f t="shared" si="1"/>
        <v/>
      </c>
      <c r="Q109" s="7"/>
    </row>
    <row r="110">
      <c r="B110" s="4" t="str">
        <f t="shared" si="1"/>
        <v/>
      </c>
      <c r="Q110" s="7"/>
    </row>
    <row r="111">
      <c r="B111" s="4" t="str">
        <f t="shared" si="1"/>
        <v/>
      </c>
      <c r="Q111" s="7"/>
    </row>
    <row r="112">
      <c r="B112" s="4" t="str">
        <f t="shared" si="1"/>
        <v/>
      </c>
      <c r="Q112" s="7"/>
    </row>
    <row r="113">
      <c r="B113" s="4" t="str">
        <f t="shared" si="1"/>
        <v/>
      </c>
      <c r="Q113" s="7"/>
    </row>
    <row r="114">
      <c r="B114" s="4" t="str">
        <f t="shared" si="1"/>
        <v/>
      </c>
      <c r="Q114" s="7"/>
    </row>
    <row r="115">
      <c r="B115" s="4" t="str">
        <f t="shared" si="1"/>
        <v/>
      </c>
      <c r="Q115" s="7"/>
    </row>
    <row r="116">
      <c r="B116" s="4" t="str">
        <f t="shared" si="1"/>
        <v/>
      </c>
      <c r="Q116" s="7"/>
    </row>
    <row r="117">
      <c r="B117" s="4" t="str">
        <f t="shared" si="1"/>
        <v/>
      </c>
      <c r="Q117" s="7"/>
    </row>
    <row r="118">
      <c r="B118" s="4" t="str">
        <f t="shared" si="1"/>
        <v/>
      </c>
      <c r="Q118" s="7"/>
    </row>
    <row r="119">
      <c r="B119" s="4" t="str">
        <f t="shared" si="1"/>
        <v/>
      </c>
      <c r="Q119" s="7"/>
    </row>
    <row r="120">
      <c r="B120" s="4" t="str">
        <f t="shared" si="1"/>
        <v/>
      </c>
      <c r="Q120" s="7"/>
    </row>
    <row r="121">
      <c r="B121" s="4" t="str">
        <f t="shared" si="1"/>
        <v/>
      </c>
      <c r="Q121" s="7"/>
    </row>
    <row r="122">
      <c r="B122" s="4" t="str">
        <f t="shared" si="1"/>
        <v/>
      </c>
      <c r="Q122" s="7"/>
    </row>
    <row r="123">
      <c r="B123" s="4" t="str">
        <f t="shared" si="1"/>
        <v/>
      </c>
      <c r="Q123" s="7"/>
    </row>
    <row r="124">
      <c r="B124" s="4" t="str">
        <f t="shared" si="1"/>
        <v/>
      </c>
      <c r="Q124" s="7"/>
    </row>
    <row r="125">
      <c r="B125" s="4" t="str">
        <f t="shared" si="1"/>
        <v/>
      </c>
      <c r="Q125" s="7"/>
    </row>
    <row r="126">
      <c r="B126" s="4" t="str">
        <f t="shared" si="1"/>
        <v/>
      </c>
      <c r="Q126" s="7"/>
    </row>
    <row r="127">
      <c r="B127" s="4" t="str">
        <f t="shared" si="1"/>
        <v/>
      </c>
      <c r="Q127" s="7"/>
    </row>
    <row r="128">
      <c r="B128" s="4" t="str">
        <f t="shared" si="1"/>
        <v/>
      </c>
      <c r="Q128" s="7"/>
    </row>
    <row r="129">
      <c r="B129" s="4" t="str">
        <f t="shared" si="1"/>
        <v/>
      </c>
      <c r="Q129" s="7"/>
    </row>
    <row r="130">
      <c r="B130" s="4" t="str">
        <f t="shared" si="1"/>
        <v/>
      </c>
      <c r="Q130" s="7"/>
    </row>
    <row r="131">
      <c r="B131" s="4" t="str">
        <f t="shared" si="1"/>
        <v/>
      </c>
      <c r="Q131" s="7"/>
    </row>
    <row r="132">
      <c r="B132" s="4" t="str">
        <f t="shared" si="1"/>
        <v/>
      </c>
      <c r="Q132" s="7"/>
    </row>
    <row r="133">
      <c r="B133" s="4" t="str">
        <f t="shared" si="1"/>
        <v/>
      </c>
      <c r="Q133" s="7"/>
    </row>
    <row r="134">
      <c r="B134" s="4" t="str">
        <f t="shared" si="1"/>
        <v/>
      </c>
      <c r="Q134" s="7"/>
    </row>
    <row r="135">
      <c r="B135" s="4" t="str">
        <f t="shared" si="1"/>
        <v/>
      </c>
      <c r="Q135" s="7"/>
    </row>
    <row r="136">
      <c r="B136" s="4" t="str">
        <f t="shared" si="1"/>
        <v/>
      </c>
      <c r="Q136" s="7"/>
    </row>
    <row r="137">
      <c r="B137" s="4" t="str">
        <f t="shared" si="1"/>
        <v/>
      </c>
      <c r="Q137" s="7"/>
    </row>
    <row r="138">
      <c r="B138" s="4" t="str">
        <f t="shared" si="1"/>
        <v/>
      </c>
      <c r="Q138" s="7"/>
    </row>
    <row r="139">
      <c r="B139" s="4" t="str">
        <f t="shared" si="1"/>
        <v/>
      </c>
      <c r="Q139" s="7"/>
    </row>
    <row r="140">
      <c r="B140" s="4" t="str">
        <f t="shared" si="1"/>
        <v/>
      </c>
      <c r="Q140" s="7"/>
    </row>
    <row r="141">
      <c r="B141" s="4" t="str">
        <f t="shared" si="1"/>
        <v/>
      </c>
      <c r="Q141" s="7"/>
    </row>
    <row r="142">
      <c r="B142" s="4" t="str">
        <f t="shared" si="1"/>
        <v/>
      </c>
      <c r="Q142" s="7"/>
    </row>
    <row r="143">
      <c r="B143" s="4" t="str">
        <f t="shared" si="1"/>
        <v/>
      </c>
      <c r="Q143" s="7"/>
    </row>
    <row r="144">
      <c r="B144" s="4" t="str">
        <f t="shared" si="1"/>
        <v/>
      </c>
      <c r="Q144" s="7"/>
    </row>
    <row r="145">
      <c r="B145" s="4" t="str">
        <f t="shared" si="1"/>
        <v/>
      </c>
      <c r="Q145" s="7"/>
    </row>
    <row r="146">
      <c r="B146" s="4" t="str">
        <f t="shared" si="1"/>
        <v/>
      </c>
      <c r="Q146" s="7"/>
    </row>
    <row r="147">
      <c r="B147" s="4" t="str">
        <f t="shared" si="1"/>
        <v/>
      </c>
      <c r="Q147" s="7"/>
    </row>
    <row r="148">
      <c r="B148" s="4" t="str">
        <f t="shared" si="1"/>
        <v/>
      </c>
      <c r="Q148" s="7"/>
    </row>
    <row r="149">
      <c r="B149" s="4" t="str">
        <f t="shared" si="1"/>
        <v/>
      </c>
      <c r="Q149" s="7"/>
    </row>
    <row r="150">
      <c r="B150" s="4" t="str">
        <f t="shared" si="1"/>
        <v/>
      </c>
      <c r="Q150" s="7"/>
    </row>
    <row r="151">
      <c r="B151" s="4" t="str">
        <f t="shared" si="1"/>
        <v/>
      </c>
      <c r="Q151" s="7"/>
    </row>
    <row r="152">
      <c r="B152" s="4" t="str">
        <f t="shared" si="1"/>
        <v/>
      </c>
      <c r="Q152" s="7"/>
    </row>
    <row r="153">
      <c r="B153" s="4" t="str">
        <f t="shared" si="1"/>
        <v/>
      </c>
      <c r="Q153" s="7"/>
    </row>
    <row r="154">
      <c r="B154" s="4" t="str">
        <f t="shared" si="1"/>
        <v/>
      </c>
      <c r="Q154" s="7"/>
    </row>
    <row r="155">
      <c r="B155" s="4" t="str">
        <f t="shared" si="1"/>
        <v/>
      </c>
      <c r="Q155" s="7"/>
    </row>
    <row r="156">
      <c r="B156" s="4" t="str">
        <f t="shared" si="1"/>
        <v/>
      </c>
      <c r="Q156" s="7"/>
    </row>
    <row r="157">
      <c r="B157" s="4" t="str">
        <f t="shared" si="1"/>
        <v/>
      </c>
      <c r="Q157" s="7"/>
    </row>
    <row r="158">
      <c r="B158" s="4" t="str">
        <f t="shared" si="1"/>
        <v/>
      </c>
      <c r="Q158" s="7"/>
    </row>
    <row r="159">
      <c r="B159" s="4" t="str">
        <f t="shared" si="1"/>
        <v/>
      </c>
      <c r="Q159" s="7"/>
    </row>
    <row r="160">
      <c r="B160" s="4" t="str">
        <f t="shared" si="1"/>
        <v/>
      </c>
      <c r="Q160" s="7"/>
    </row>
    <row r="161">
      <c r="B161" s="4" t="str">
        <f t="shared" si="1"/>
        <v/>
      </c>
      <c r="Q161" s="7"/>
    </row>
    <row r="162">
      <c r="B162" s="4" t="str">
        <f t="shared" si="1"/>
        <v/>
      </c>
      <c r="Q162" s="7"/>
    </row>
    <row r="163">
      <c r="B163" s="4" t="str">
        <f t="shared" si="1"/>
        <v/>
      </c>
      <c r="Q163" s="7"/>
    </row>
    <row r="164">
      <c r="B164" s="4" t="str">
        <f t="shared" si="1"/>
        <v/>
      </c>
      <c r="Q164" s="7"/>
    </row>
    <row r="165">
      <c r="B165" s="4" t="str">
        <f t="shared" si="1"/>
        <v/>
      </c>
      <c r="Q165" s="7"/>
    </row>
    <row r="166">
      <c r="B166" s="4" t="str">
        <f t="shared" si="1"/>
        <v/>
      </c>
      <c r="Q166" s="7"/>
    </row>
    <row r="167">
      <c r="B167" s="4" t="str">
        <f t="shared" si="1"/>
        <v/>
      </c>
      <c r="Q167" s="7"/>
    </row>
    <row r="168">
      <c r="B168" s="4" t="str">
        <f t="shared" si="1"/>
        <v/>
      </c>
      <c r="Q168" s="7"/>
    </row>
    <row r="169">
      <c r="B169" s="4" t="str">
        <f t="shared" si="1"/>
        <v/>
      </c>
      <c r="Q169" s="7"/>
    </row>
    <row r="170">
      <c r="B170" s="4" t="str">
        <f t="shared" si="1"/>
        <v/>
      </c>
      <c r="Q170" s="7"/>
    </row>
    <row r="171">
      <c r="B171" s="4" t="str">
        <f t="shared" si="1"/>
        <v/>
      </c>
      <c r="Q171" s="7"/>
    </row>
    <row r="172">
      <c r="B172" s="4" t="str">
        <f t="shared" si="1"/>
        <v/>
      </c>
      <c r="Q172" s="7"/>
    </row>
    <row r="173">
      <c r="B173" s="4" t="str">
        <f t="shared" si="1"/>
        <v/>
      </c>
      <c r="Q173" s="7"/>
    </row>
    <row r="174">
      <c r="B174" s="4" t="str">
        <f t="shared" si="1"/>
        <v/>
      </c>
      <c r="Q174" s="7"/>
    </row>
    <row r="175">
      <c r="B175" s="4" t="str">
        <f t="shared" si="1"/>
        <v/>
      </c>
      <c r="Q175" s="7"/>
    </row>
    <row r="176">
      <c r="B176" s="4" t="str">
        <f t="shared" si="1"/>
        <v/>
      </c>
      <c r="Q176" s="7"/>
    </row>
    <row r="177">
      <c r="B177" s="4" t="str">
        <f t="shared" si="1"/>
        <v/>
      </c>
      <c r="Q177" s="7"/>
    </row>
    <row r="178">
      <c r="B178" s="4" t="str">
        <f t="shared" si="1"/>
        <v/>
      </c>
      <c r="Q178" s="7"/>
    </row>
    <row r="179">
      <c r="B179" s="4" t="str">
        <f t="shared" si="1"/>
        <v/>
      </c>
      <c r="Q179" s="7"/>
    </row>
    <row r="180">
      <c r="B180" s="4" t="str">
        <f t="shared" si="1"/>
        <v/>
      </c>
      <c r="Q180" s="7"/>
    </row>
    <row r="181">
      <c r="B181" s="4" t="str">
        <f t="shared" si="1"/>
        <v/>
      </c>
      <c r="Q181" s="7"/>
    </row>
    <row r="182">
      <c r="Q182" s="7"/>
    </row>
    <row r="183">
      <c r="Q183" s="7"/>
    </row>
    <row r="184">
      <c r="Q184" s="7"/>
    </row>
    <row r="185">
      <c r="Q185" s="7"/>
    </row>
    <row r="186">
      <c r="Q186" s="7"/>
    </row>
    <row r="187">
      <c r="Q187" s="7"/>
    </row>
    <row r="188">
      <c r="Q188" s="7"/>
    </row>
    <row r="189">
      <c r="Q189" s="7"/>
    </row>
    <row r="190">
      <c r="Q190" s="7"/>
    </row>
    <row r="191">
      <c r="Q191" s="7"/>
    </row>
    <row r="192">
      <c r="Q192" s="7"/>
    </row>
    <row r="193">
      <c r="Q193" s="7"/>
    </row>
    <row r="194">
      <c r="Q194" s="7"/>
    </row>
    <row r="195">
      <c r="Q195" s="7"/>
    </row>
    <row r="196">
      <c r="Q196" s="7"/>
    </row>
    <row r="197">
      <c r="Q197" s="7"/>
    </row>
    <row r="198">
      <c r="Q198" s="7"/>
    </row>
    <row r="199">
      <c r="Q199" s="7"/>
    </row>
    <row r="200">
      <c r="Q200" s="7"/>
    </row>
    <row r="201">
      <c r="Q201" s="7"/>
    </row>
    <row r="202">
      <c r="Q202" s="7"/>
    </row>
    <row r="203">
      <c r="Q203" s="7"/>
    </row>
    <row r="204">
      <c r="Q204" s="7"/>
    </row>
    <row r="205">
      <c r="Q205" s="7"/>
    </row>
    <row r="206">
      <c r="Q206" s="7"/>
    </row>
    <row r="207">
      <c r="Q207" s="7"/>
    </row>
    <row r="208">
      <c r="Q208" s="7"/>
    </row>
    <row r="209">
      <c r="Q209" s="7"/>
    </row>
    <row r="210">
      <c r="Q210" s="7"/>
    </row>
    <row r="211">
      <c r="Q211" s="7"/>
    </row>
    <row r="212">
      <c r="Q212" s="7"/>
    </row>
    <row r="213">
      <c r="Q213" s="7"/>
    </row>
    <row r="214">
      <c r="Q214" s="7"/>
    </row>
    <row r="215">
      <c r="Q215" s="7"/>
    </row>
    <row r="216">
      <c r="Q216" s="7"/>
    </row>
    <row r="217">
      <c r="Q217" s="7"/>
    </row>
    <row r="218">
      <c r="Q218" s="7"/>
    </row>
    <row r="219">
      <c r="Q219" s="7"/>
    </row>
    <row r="220">
      <c r="Q220" s="7"/>
    </row>
    <row r="221">
      <c r="Q221" s="7"/>
    </row>
    <row r="222">
      <c r="Q222" s="7"/>
    </row>
    <row r="223">
      <c r="Q223" s="7"/>
    </row>
    <row r="224">
      <c r="Q224" s="7"/>
    </row>
    <row r="225">
      <c r="Q225" s="7"/>
    </row>
    <row r="226">
      <c r="Q226" s="7"/>
    </row>
    <row r="227">
      <c r="Q227" s="7"/>
    </row>
    <row r="228">
      <c r="Q228" s="7"/>
    </row>
    <row r="229">
      <c r="Q229" s="7"/>
    </row>
    <row r="230">
      <c r="Q230" s="7"/>
    </row>
    <row r="231">
      <c r="Q231" s="7"/>
    </row>
    <row r="232">
      <c r="Q232" s="7"/>
    </row>
    <row r="233">
      <c r="Q233" s="7"/>
    </row>
    <row r="234">
      <c r="Q234" s="7"/>
    </row>
    <row r="235">
      <c r="Q235" s="7"/>
    </row>
    <row r="236">
      <c r="Q236" s="7"/>
    </row>
    <row r="237">
      <c r="Q237" s="7"/>
    </row>
    <row r="238">
      <c r="Q238" s="7"/>
    </row>
    <row r="239">
      <c r="Q239" s="7"/>
    </row>
    <row r="240">
      <c r="Q240" s="7"/>
    </row>
    <row r="241">
      <c r="Q241" s="7"/>
    </row>
    <row r="242">
      <c r="Q242" s="7"/>
    </row>
    <row r="243">
      <c r="Q243" s="7"/>
    </row>
    <row r="244">
      <c r="Q244" s="7"/>
    </row>
    <row r="245">
      <c r="Q245" s="7"/>
    </row>
    <row r="246">
      <c r="Q246" s="7"/>
    </row>
    <row r="247">
      <c r="Q247" s="7"/>
    </row>
    <row r="248">
      <c r="Q248" s="7"/>
    </row>
    <row r="249">
      <c r="Q249" s="7"/>
    </row>
    <row r="250">
      <c r="Q250" s="7"/>
    </row>
    <row r="251">
      <c r="Q251" s="7"/>
    </row>
    <row r="252">
      <c r="Q252" s="7"/>
    </row>
    <row r="253">
      <c r="Q253" s="7"/>
    </row>
    <row r="254">
      <c r="Q254" s="7"/>
    </row>
    <row r="255">
      <c r="Q255" s="7"/>
    </row>
    <row r="256">
      <c r="Q256" s="7"/>
    </row>
    <row r="257">
      <c r="Q257" s="7"/>
    </row>
    <row r="258">
      <c r="Q258" s="7"/>
    </row>
    <row r="259">
      <c r="Q259" s="7"/>
    </row>
    <row r="260">
      <c r="Q260" s="7"/>
    </row>
    <row r="261">
      <c r="Q261" s="7"/>
    </row>
    <row r="262">
      <c r="Q262" s="7"/>
    </row>
    <row r="263">
      <c r="Q263" s="7"/>
    </row>
    <row r="264">
      <c r="Q264" s="7"/>
    </row>
    <row r="265">
      <c r="Q265" s="7"/>
    </row>
    <row r="266">
      <c r="Q266" s="7"/>
    </row>
    <row r="267">
      <c r="Q267" s="7"/>
    </row>
    <row r="268">
      <c r="Q268" s="7"/>
    </row>
    <row r="269">
      <c r="Q269" s="7"/>
    </row>
    <row r="270">
      <c r="Q270" s="7"/>
    </row>
    <row r="271">
      <c r="Q271" s="7"/>
    </row>
    <row r="272">
      <c r="Q272" s="7"/>
    </row>
    <row r="273">
      <c r="Q273" s="7"/>
    </row>
    <row r="274">
      <c r="Q274" s="7"/>
    </row>
    <row r="275">
      <c r="Q275" s="7"/>
    </row>
    <row r="276">
      <c r="Q276" s="7"/>
    </row>
    <row r="277">
      <c r="Q277" s="7"/>
    </row>
    <row r="278">
      <c r="Q278" s="7"/>
    </row>
    <row r="279">
      <c r="Q279" s="7"/>
    </row>
    <row r="280">
      <c r="Q280" s="7"/>
    </row>
    <row r="281">
      <c r="Q281" s="7"/>
    </row>
    <row r="282">
      <c r="Q282" s="7"/>
    </row>
    <row r="283">
      <c r="Q283" s="7"/>
    </row>
    <row r="284">
      <c r="Q284" s="7"/>
    </row>
    <row r="285">
      <c r="Q285" s="7"/>
    </row>
    <row r="286">
      <c r="Q286" s="7"/>
    </row>
    <row r="287">
      <c r="Q287" s="7"/>
    </row>
    <row r="288">
      <c r="Q288" s="7"/>
    </row>
    <row r="289">
      <c r="Q289" s="7"/>
    </row>
    <row r="290">
      <c r="Q290" s="7"/>
    </row>
    <row r="291">
      <c r="Q291" s="7"/>
    </row>
    <row r="292">
      <c r="Q292" s="7"/>
    </row>
    <row r="293">
      <c r="Q293" s="7"/>
    </row>
    <row r="294">
      <c r="Q294" s="7"/>
    </row>
    <row r="295">
      <c r="Q295" s="7"/>
    </row>
    <row r="296">
      <c r="Q296" s="7"/>
    </row>
    <row r="297">
      <c r="Q297" s="7"/>
    </row>
    <row r="298">
      <c r="Q298" s="7"/>
    </row>
    <row r="299">
      <c r="Q299" s="7"/>
    </row>
    <row r="300">
      <c r="Q300" s="7"/>
    </row>
    <row r="301">
      <c r="Q301" s="7"/>
    </row>
    <row r="302">
      <c r="Q302" s="7"/>
    </row>
    <row r="303">
      <c r="Q303" s="7"/>
    </row>
    <row r="304">
      <c r="Q304" s="7"/>
    </row>
    <row r="305">
      <c r="Q305" s="7"/>
    </row>
    <row r="306">
      <c r="Q306" s="7"/>
    </row>
    <row r="307">
      <c r="Q307" s="7"/>
    </row>
    <row r="308">
      <c r="Q308" s="7"/>
    </row>
    <row r="309">
      <c r="Q309" s="7"/>
    </row>
    <row r="310">
      <c r="Q310" s="7"/>
    </row>
    <row r="311">
      <c r="Q311" s="7"/>
    </row>
    <row r="312">
      <c r="Q312" s="7"/>
    </row>
    <row r="313">
      <c r="Q313" s="7"/>
    </row>
    <row r="314">
      <c r="Q314" s="7"/>
    </row>
    <row r="315">
      <c r="Q315" s="7"/>
    </row>
    <row r="316">
      <c r="Q316" s="7"/>
    </row>
    <row r="317">
      <c r="Q317" s="7"/>
    </row>
    <row r="318">
      <c r="Q318" s="7"/>
    </row>
    <row r="319">
      <c r="Q319" s="7"/>
    </row>
    <row r="320">
      <c r="Q320" s="7"/>
    </row>
    <row r="321">
      <c r="Q321" s="7"/>
    </row>
    <row r="322">
      <c r="Q322" s="7"/>
    </row>
    <row r="323">
      <c r="Q323" s="7"/>
    </row>
    <row r="324">
      <c r="Q324" s="7"/>
    </row>
    <row r="325">
      <c r="Q325" s="7"/>
    </row>
    <row r="326">
      <c r="Q326" s="7"/>
    </row>
    <row r="327">
      <c r="Q327" s="7"/>
    </row>
    <row r="328">
      <c r="Q328" s="7"/>
    </row>
    <row r="329">
      <c r="Q329" s="7"/>
    </row>
    <row r="330">
      <c r="Q330" s="7"/>
    </row>
    <row r="331">
      <c r="Q331" s="7"/>
    </row>
    <row r="332">
      <c r="Q332" s="7"/>
    </row>
    <row r="333">
      <c r="Q333" s="7"/>
    </row>
    <row r="334">
      <c r="Q334" s="7"/>
    </row>
    <row r="335">
      <c r="Q335" s="7"/>
    </row>
    <row r="336">
      <c r="Q336" s="7"/>
    </row>
    <row r="337">
      <c r="Q337" s="7"/>
    </row>
    <row r="338">
      <c r="Q338" s="7"/>
    </row>
    <row r="339">
      <c r="Q339" s="7"/>
    </row>
    <row r="340">
      <c r="Q340" s="7"/>
    </row>
    <row r="341">
      <c r="Q341" s="7"/>
    </row>
    <row r="342">
      <c r="Q342" s="7"/>
    </row>
    <row r="343">
      <c r="Q343" s="7"/>
    </row>
    <row r="344">
      <c r="Q344" s="7"/>
    </row>
    <row r="345">
      <c r="Q345" s="7"/>
    </row>
    <row r="346">
      <c r="Q346" s="7"/>
    </row>
    <row r="347">
      <c r="Q347" s="7"/>
    </row>
    <row r="348">
      <c r="Q348" s="7"/>
    </row>
    <row r="349">
      <c r="Q349" s="7"/>
    </row>
    <row r="350">
      <c r="Q350" s="7"/>
    </row>
    <row r="351">
      <c r="Q351" s="7"/>
    </row>
    <row r="352">
      <c r="Q352" s="7"/>
    </row>
    <row r="353">
      <c r="Q353" s="7"/>
    </row>
    <row r="354">
      <c r="Q354" s="7"/>
    </row>
    <row r="355">
      <c r="Q355" s="7"/>
    </row>
    <row r="356">
      <c r="Q356" s="7"/>
    </row>
    <row r="357">
      <c r="Q357" s="7"/>
    </row>
    <row r="358">
      <c r="Q358" s="7"/>
    </row>
    <row r="359">
      <c r="Q359" s="7"/>
    </row>
    <row r="360">
      <c r="Q360" s="7"/>
    </row>
    <row r="361">
      <c r="Q361" s="7"/>
    </row>
    <row r="362">
      <c r="Q362" s="7"/>
    </row>
    <row r="363">
      <c r="Q363" s="7"/>
    </row>
    <row r="364">
      <c r="Q364" s="7"/>
    </row>
    <row r="365">
      <c r="Q365" s="7"/>
    </row>
    <row r="366">
      <c r="Q366" s="7"/>
    </row>
    <row r="367">
      <c r="Q367" s="7"/>
    </row>
    <row r="368">
      <c r="Q368" s="7"/>
    </row>
    <row r="369">
      <c r="Q369" s="7"/>
    </row>
    <row r="370">
      <c r="Q370" s="7"/>
    </row>
    <row r="371">
      <c r="Q371" s="7"/>
    </row>
    <row r="372">
      <c r="Q372" s="7"/>
    </row>
    <row r="373">
      <c r="Q373" s="7"/>
    </row>
    <row r="374">
      <c r="Q374" s="7"/>
    </row>
    <row r="375">
      <c r="Q375" s="7"/>
    </row>
    <row r="376">
      <c r="Q376" s="7"/>
    </row>
    <row r="377">
      <c r="Q377" s="7"/>
    </row>
    <row r="378">
      <c r="Q378" s="7"/>
    </row>
    <row r="379">
      <c r="Q379" s="7"/>
    </row>
    <row r="380">
      <c r="Q380" s="7"/>
    </row>
    <row r="381">
      <c r="Q381" s="7"/>
    </row>
    <row r="382">
      <c r="Q382" s="7"/>
    </row>
    <row r="383">
      <c r="Q383" s="7"/>
    </row>
    <row r="384">
      <c r="Q384" s="7"/>
    </row>
    <row r="385">
      <c r="Q385" s="7"/>
    </row>
    <row r="386">
      <c r="Q386" s="7"/>
    </row>
    <row r="387">
      <c r="Q387" s="7"/>
    </row>
    <row r="388">
      <c r="Q388" s="7"/>
    </row>
    <row r="389">
      <c r="Q389" s="7"/>
    </row>
    <row r="390">
      <c r="Q390" s="7"/>
    </row>
    <row r="391">
      <c r="Q391" s="7"/>
    </row>
    <row r="392">
      <c r="Q392" s="7"/>
    </row>
    <row r="393">
      <c r="Q393" s="7"/>
    </row>
    <row r="394">
      <c r="Q394" s="7"/>
    </row>
    <row r="395">
      <c r="Q395" s="7"/>
    </row>
    <row r="396">
      <c r="Q396" s="7"/>
    </row>
    <row r="397">
      <c r="Q397" s="7"/>
    </row>
    <row r="398">
      <c r="Q398" s="7"/>
    </row>
    <row r="399">
      <c r="Q399" s="7"/>
    </row>
    <row r="400">
      <c r="Q400" s="7"/>
    </row>
    <row r="401">
      <c r="Q401" s="7"/>
    </row>
    <row r="402">
      <c r="Q402" s="7"/>
    </row>
    <row r="403">
      <c r="Q403" s="7"/>
    </row>
    <row r="404">
      <c r="Q404" s="7"/>
    </row>
    <row r="405">
      <c r="Q405" s="7"/>
    </row>
    <row r="406">
      <c r="Q406" s="7"/>
    </row>
    <row r="407">
      <c r="Q407" s="7"/>
    </row>
    <row r="408">
      <c r="Q408" s="7"/>
    </row>
    <row r="409">
      <c r="Q409" s="7"/>
    </row>
    <row r="410">
      <c r="Q410" s="7"/>
    </row>
    <row r="411">
      <c r="Q411" s="7"/>
    </row>
    <row r="412">
      <c r="Q412" s="7"/>
    </row>
    <row r="413">
      <c r="Q413" s="7"/>
    </row>
    <row r="414">
      <c r="Q414" s="7"/>
    </row>
    <row r="415">
      <c r="Q415" s="7"/>
    </row>
    <row r="416">
      <c r="Q416" s="7"/>
    </row>
    <row r="417">
      <c r="Q417" s="7"/>
    </row>
    <row r="418">
      <c r="Q418" s="7"/>
    </row>
    <row r="419">
      <c r="Q419" s="7"/>
    </row>
    <row r="420">
      <c r="Q420" s="7"/>
    </row>
    <row r="421">
      <c r="Q421" s="7"/>
    </row>
    <row r="422">
      <c r="Q422" s="7"/>
    </row>
    <row r="423">
      <c r="Q423" s="7"/>
    </row>
    <row r="424">
      <c r="Q424" s="7"/>
    </row>
    <row r="425">
      <c r="Q425" s="7"/>
    </row>
    <row r="426">
      <c r="Q426" s="7"/>
    </row>
    <row r="427">
      <c r="Q427" s="7"/>
    </row>
    <row r="428">
      <c r="Q428" s="7"/>
    </row>
    <row r="429">
      <c r="Q429" s="7"/>
    </row>
    <row r="430">
      <c r="Q430" s="7"/>
    </row>
    <row r="431">
      <c r="Q431" s="7"/>
    </row>
    <row r="432">
      <c r="Q432" s="7"/>
    </row>
    <row r="433">
      <c r="Q433" s="7"/>
    </row>
    <row r="434">
      <c r="Q434" s="7"/>
    </row>
    <row r="435">
      <c r="Q435" s="7"/>
    </row>
    <row r="436">
      <c r="Q436" s="7"/>
    </row>
    <row r="437">
      <c r="Q437" s="7"/>
    </row>
    <row r="438">
      <c r="Q438" s="7"/>
    </row>
    <row r="439">
      <c r="Q439" s="7"/>
    </row>
    <row r="440">
      <c r="Q440" s="7"/>
    </row>
    <row r="441">
      <c r="Q441" s="7"/>
    </row>
    <row r="442">
      <c r="Q442" s="7"/>
    </row>
    <row r="443">
      <c r="Q443" s="7"/>
    </row>
    <row r="444">
      <c r="Q444" s="7"/>
    </row>
    <row r="445">
      <c r="Q445" s="7"/>
    </row>
    <row r="446">
      <c r="Q446" s="7"/>
    </row>
    <row r="447">
      <c r="Q447" s="7"/>
    </row>
    <row r="448">
      <c r="Q448" s="7"/>
    </row>
    <row r="449">
      <c r="Q449" s="7"/>
    </row>
    <row r="450">
      <c r="Q450" s="7"/>
    </row>
    <row r="451">
      <c r="Q451" s="7"/>
    </row>
    <row r="452">
      <c r="Q452" s="7"/>
    </row>
    <row r="453">
      <c r="Q453" s="7"/>
    </row>
    <row r="454">
      <c r="Q454" s="7"/>
    </row>
    <row r="455">
      <c r="Q455" s="7"/>
    </row>
    <row r="456">
      <c r="Q456" s="7"/>
    </row>
    <row r="457">
      <c r="Q457" s="7"/>
    </row>
    <row r="458">
      <c r="Q458" s="7"/>
    </row>
    <row r="459">
      <c r="Q459" s="7"/>
    </row>
    <row r="460">
      <c r="Q460" s="7"/>
    </row>
    <row r="461">
      <c r="Q461" s="7"/>
    </row>
    <row r="462">
      <c r="Q462" s="7"/>
    </row>
    <row r="463">
      <c r="Q463" s="7"/>
    </row>
    <row r="464">
      <c r="Q464" s="7"/>
    </row>
    <row r="465">
      <c r="Q465" s="7"/>
    </row>
    <row r="466">
      <c r="Q466" s="7"/>
    </row>
    <row r="467">
      <c r="Q467" s="7"/>
    </row>
    <row r="468">
      <c r="Q468" s="7"/>
    </row>
    <row r="469">
      <c r="Q469" s="7"/>
    </row>
    <row r="470">
      <c r="Q470" s="7"/>
    </row>
    <row r="471">
      <c r="Q471" s="7"/>
    </row>
    <row r="472">
      <c r="Q472" s="7"/>
    </row>
    <row r="473">
      <c r="Q473" s="7"/>
    </row>
    <row r="474">
      <c r="Q474" s="7"/>
    </row>
    <row r="475">
      <c r="Q475" s="7"/>
    </row>
    <row r="476">
      <c r="Q476" s="7"/>
    </row>
    <row r="477">
      <c r="Q477" s="7"/>
    </row>
    <row r="478">
      <c r="Q478" s="7"/>
    </row>
    <row r="479">
      <c r="Q479" s="7"/>
    </row>
    <row r="480">
      <c r="Q480" s="7"/>
    </row>
    <row r="481">
      <c r="Q481" s="7"/>
    </row>
    <row r="482">
      <c r="Q482" s="7"/>
    </row>
    <row r="483">
      <c r="Q483" s="7"/>
    </row>
    <row r="484">
      <c r="Q484" s="7"/>
    </row>
    <row r="485">
      <c r="Q485" s="7"/>
    </row>
    <row r="486">
      <c r="Q486" s="7"/>
    </row>
    <row r="487">
      <c r="Q487" s="7"/>
    </row>
    <row r="488">
      <c r="Q488" s="7"/>
    </row>
    <row r="489">
      <c r="Q489" s="7"/>
    </row>
    <row r="490">
      <c r="Q490" s="7"/>
    </row>
    <row r="491">
      <c r="Q491" s="7"/>
    </row>
    <row r="492">
      <c r="Q492" s="7"/>
    </row>
    <row r="493">
      <c r="Q493" s="7"/>
    </row>
    <row r="494">
      <c r="Q494" s="7"/>
    </row>
    <row r="495">
      <c r="Q495" s="7"/>
    </row>
    <row r="496">
      <c r="Q496" s="7"/>
    </row>
    <row r="497">
      <c r="Q497" s="7"/>
    </row>
    <row r="498">
      <c r="Q498" s="7"/>
    </row>
    <row r="499">
      <c r="Q499" s="7"/>
    </row>
    <row r="500">
      <c r="Q500" s="7"/>
    </row>
    <row r="501">
      <c r="Q501" s="7"/>
    </row>
    <row r="502">
      <c r="Q502" s="7"/>
    </row>
    <row r="503">
      <c r="Q503" s="7"/>
    </row>
    <row r="504">
      <c r="Q504" s="7"/>
    </row>
    <row r="505">
      <c r="Q505" s="7"/>
    </row>
    <row r="506">
      <c r="Q506" s="7"/>
    </row>
    <row r="507">
      <c r="Q507" s="7"/>
    </row>
    <row r="508">
      <c r="Q508" s="7"/>
    </row>
    <row r="509">
      <c r="Q509" s="7"/>
    </row>
    <row r="510">
      <c r="Q510" s="7"/>
    </row>
    <row r="511">
      <c r="Q511" s="7"/>
    </row>
    <row r="512">
      <c r="Q512" s="7"/>
    </row>
    <row r="513">
      <c r="Q513" s="7"/>
    </row>
    <row r="514">
      <c r="Q514" s="7"/>
    </row>
    <row r="515">
      <c r="Q515" s="7"/>
    </row>
    <row r="516">
      <c r="Q516" s="7"/>
    </row>
    <row r="517">
      <c r="Q517" s="7"/>
    </row>
    <row r="518">
      <c r="Q518" s="7"/>
    </row>
    <row r="519">
      <c r="Q519" s="7"/>
    </row>
    <row r="520">
      <c r="Q520" s="7"/>
    </row>
    <row r="521">
      <c r="Q521" s="7"/>
    </row>
    <row r="522">
      <c r="Q522" s="7"/>
    </row>
    <row r="523">
      <c r="Q523" s="7"/>
    </row>
    <row r="524">
      <c r="Q524" s="7"/>
    </row>
    <row r="525">
      <c r="Q525" s="7"/>
    </row>
    <row r="526">
      <c r="Q526" s="7"/>
    </row>
    <row r="527">
      <c r="Q527" s="7"/>
    </row>
    <row r="528">
      <c r="Q528" s="7"/>
    </row>
    <row r="529">
      <c r="Q529" s="7"/>
    </row>
    <row r="530">
      <c r="Q530" s="7"/>
    </row>
    <row r="531">
      <c r="Q531" s="7"/>
    </row>
    <row r="532">
      <c r="Q532" s="7"/>
    </row>
    <row r="533">
      <c r="Q533" s="7"/>
    </row>
    <row r="534">
      <c r="Q534" s="7"/>
    </row>
    <row r="535">
      <c r="Q535" s="7"/>
    </row>
    <row r="536">
      <c r="Q536" s="7"/>
    </row>
    <row r="537">
      <c r="Q537" s="7"/>
    </row>
    <row r="538">
      <c r="Q538" s="7"/>
    </row>
    <row r="539">
      <c r="Q539" s="7"/>
    </row>
    <row r="540">
      <c r="Q540" s="7"/>
    </row>
    <row r="541">
      <c r="Q541" s="7"/>
    </row>
    <row r="542">
      <c r="Q542" s="7"/>
    </row>
    <row r="543">
      <c r="Q543" s="7"/>
    </row>
    <row r="544">
      <c r="Q544" s="7"/>
    </row>
    <row r="545">
      <c r="Q545" s="7"/>
    </row>
    <row r="546">
      <c r="Q546" s="7"/>
    </row>
    <row r="547">
      <c r="Q547" s="7"/>
    </row>
    <row r="548">
      <c r="Q548" s="7"/>
    </row>
    <row r="549">
      <c r="Q549" s="7"/>
    </row>
    <row r="550">
      <c r="Q550" s="7"/>
    </row>
    <row r="551">
      <c r="Q551" s="7"/>
    </row>
    <row r="552">
      <c r="Q552" s="7"/>
    </row>
    <row r="553">
      <c r="Q553" s="7"/>
    </row>
    <row r="554">
      <c r="Q554" s="7"/>
    </row>
    <row r="555">
      <c r="Q555" s="7"/>
    </row>
    <row r="556">
      <c r="Q556" s="7"/>
    </row>
    <row r="557">
      <c r="Q557" s="7"/>
    </row>
    <row r="558">
      <c r="Q558" s="7"/>
    </row>
    <row r="559">
      <c r="Q559" s="7"/>
    </row>
    <row r="560">
      <c r="Q560" s="7"/>
    </row>
    <row r="561">
      <c r="Q561" s="7"/>
    </row>
    <row r="562">
      <c r="Q562" s="7"/>
    </row>
    <row r="563">
      <c r="Q563" s="7"/>
    </row>
    <row r="564">
      <c r="Q564" s="7"/>
    </row>
    <row r="565">
      <c r="Q565" s="7"/>
    </row>
    <row r="566">
      <c r="Q566" s="7"/>
    </row>
    <row r="567">
      <c r="Q567" s="7"/>
    </row>
    <row r="568">
      <c r="Q568" s="7"/>
    </row>
    <row r="569">
      <c r="Q569" s="7"/>
    </row>
    <row r="570">
      <c r="Q570" s="7"/>
    </row>
    <row r="571">
      <c r="Q571" s="7"/>
    </row>
    <row r="572">
      <c r="Q572" s="7"/>
    </row>
    <row r="573">
      <c r="Q573" s="7"/>
    </row>
    <row r="574">
      <c r="Q574" s="7"/>
    </row>
    <row r="575">
      <c r="Q575" s="7"/>
    </row>
    <row r="576">
      <c r="Q576" s="7"/>
    </row>
    <row r="577">
      <c r="Q577" s="7"/>
    </row>
    <row r="578">
      <c r="Q578" s="7"/>
    </row>
    <row r="579">
      <c r="Q579" s="7"/>
    </row>
    <row r="580">
      <c r="Q580" s="7"/>
    </row>
    <row r="581">
      <c r="Q581" s="7"/>
    </row>
    <row r="582">
      <c r="Q582" s="7"/>
    </row>
    <row r="583">
      <c r="Q583" s="7"/>
    </row>
    <row r="584">
      <c r="Q584" s="7"/>
    </row>
    <row r="585">
      <c r="Q585" s="7"/>
    </row>
    <row r="586">
      <c r="Q586" s="7"/>
    </row>
    <row r="587">
      <c r="Q587" s="7"/>
    </row>
    <row r="588">
      <c r="Q588" s="7"/>
    </row>
    <row r="589">
      <c r="Q589" s="7"/>
    </row>
    <row r="590">
      <c r="Q590" s="7"/>
    </row>
    <row r="591">
      <c r="Q591" s="7"/>
    </row>
    <row r="592">
      <c r="Q592" s="7"/>
    </row>
    <row r="593">
      <c r="Q593" s="7"/>
    </row>
    <row r="594">
      <c r="Q594" s="7"/>
    </row>
    <row r="595">
      <c r="Q595" s="7"/>
    </row>
    <row r="596">
      <c r="Q596" s="7"/>
    </row>
    <row r="597">
      <c r="Q597" s="7"/>
    </row>
    <row r="598">
      <c r="Q598" s="7"/>
    </row>
    <row r="599">
      <c r="Q599" s="7"/>
    </row>
    <row r="600">
      <c r="Q600" s="7"/>
    </row>
    <row r="601">
      <c r="Q601" s="7"/>
    </row>
    <row r="602">
      <c r="Q602" s="7"/>
    </row>
    <row r="603">
      <c r="Q603" s="7"/>
    </row>
    <row r="604">
      <c r="Q604" s="7"/>
    </row>
    <row r="605">
      <c r="Q605" s="7"/>
    </row>
    <row r="606">
      <c r="Q606" s="7"/>
    </row>
    <row r="607">
      <c r="Q607" s="7"/>
    </row>
    <row r="608">
      <c r="Q608" s="7"/>
    </row>
    <row r="609">
      <c r="Q609" s="7"/>
    </row>
    <row r="610">
      <c r="Q610" s="7"/>
    </row>
    <row r="611">
      <c r="Q611" s="7"/>
    </row>
    <row r="612">
      <c r="Q612" s="7"/>
    </row>
    <row r="613">
      <c r="Q613" s="7"/>
    </row>
    <row r="614">
      <c r="Q614" s="7"/>
    </row>
    <row r="615">
      <c r="Q615" s="7"/>
    </row>
    <row r="616">
      <c r="Q616" s="7"/>
    </row>
    <row r="617">
      <c r="Q617" s="7"/>
    </row>
    <row r="618">
      <c r="Q618" s="7"/>
    </row>
    <row r="619">
      <c r="Q619" s="7"/>
    </row>
    <row r="620">
      <c r="Q620" s="7"/>
    </row>
    <row r="621">
      <c r="Q621" s="7"/>
    </row>
    <row r="622">
      <c r="Q622" s="7"/>
    </row>
    <row r="623">
      <c r="Q623" s="7"/>
    </row>
    <row r="624">
      <c r="Q624" s="7"/>
    </row>
    <row r="625">
      <c r="Q625" s="7"/>
    </row>
    <row r="626">
      <c r="Q626" s="7"/>
    </row>
    <row r="627">
      <c r="Q627" s="7"/>
    </row>
    <row r="628">
      <c r="Q628" s="7"/>
    </row>
    <row r="629">
      <c r="Q629" s="7"/>
    </row>
    <row r="630">
      <c r="Q630" s="7"/>
    </row>
    <row r="631">
      <c r="Q631" s="7"/>
    </row>
    <row r="632">
      <c r="Q632" s="7"/>
    </row>
    <row r="633">
      <c r="Q633" s="7"/>
    </row>
    <row r="634">
      <c r="Q634" s="7"/>
    </row>
    <row r="635">
      <c r="Q635" s="7"/>
    </row>
    <row r="636">
      <c r="Q636" s="7"/>
    </row>
    <row r="637">
      <c r="Q637" s="7"/>
    </row>
    <row r="638">
      <c r="Q638" s="7"/>
    </row>
    <row r="639">
      <c r="Q639" s="7"/>
    </row>
    <row r="640">
      <c r="Q640" s="7"/>
    </row>
    <row r="641">
      <c r="Q641" s="7"/>
    </row>
    <row r="642">
      <c r="Q642" s="7"/>
    </row>
    <row r="643">
      <c r="Q643" s="7"/>
    </row>
    <row r="644">
      <c r="Q644" s="7"/>
    </row>
    <row r="645">
      <c r="Q645" s="7"/>
    </row>
    <row r="646">
      <c r="Q646" s="7"/>
    </row>
    <row r="647">
      <c r="Q647" s="7"/>
    </row>
    <row r="648">
      <c r="Q648" s="7"/>
    </row>
    <row r="649">
      <c r="Q649" s="7"/>
    </row>
    <row r="650">
      <c r="Q650" s="7"/>
    </row>
    <row r="651">
      <c r="Q651" s="7"/>
    </row>
    <row r="652">
      <c r="Q652" s="7"/>
    </row>
    <row r="653">
      <c r="Q653" s="7"/>
    </row>
    <row r="654">
      <c r="Q654" s="7"/>
    </row>
    <row r="655">
      <c r="Q655" s="7"/>
    </row>
    <row r="656">
      <c r="Q656" s="7"/>
    </row>
    <row r="657">
      <c r="Q657" s="7"/>
    </row>
    <row r="658">
      <c r="Q658" s="7"/>
    </row>
    <row r="659">
      <c r="Q659" s="7"/>
    </row>
    <row r="660">
      <c r="Q660" s="7"/>
    </row>
    <row r="661">
      <c r="Q661" s="7"/>
    </row>
    <row r="662">
      <c r="Q662" s="7"/>
    </row>
    <row r="663">
      <c r="Q663" s="7"/>
    </row>
    <row r="664">
      <c r="Q664" s="7"/>
    </row>
    <row r="665">
      <c r="Q665" s="7"/>
    </row>
    <row r="666">
      <c r="Q666" s="7"/>
    </row>
    <row r="667">
      <c r="Q667" s="7"/>
    </row>
    <row r="668">
      <c r="Q668" s="7"/>
    </row>
    <row r="669">
      <c r="Q669" s="7"/>
    </row>
    <row r="670">
      <c r="Q670" s="7"/>
    </row>
    <row r="671">
      <c r="Q671" s="7"/>
    </row>
    <row r="672">
      <c r="Q672" s="7"/>
    </row>
    <row r="673">
      <c r="Q673" s="7"/>
    </row>
    <row r="674">
      <c r="Q674" s="7"/>
    </row>
    <row r="675">
      <c r="Q675" s="7"/>
    </row>
    <row r="676">
      <c r="Q676" s="7"/>
    </row>
    <row r="677">
      <c r="Q677" s="7"/>
    </row>
    <row r="678">
      <c r="Q678" s="7"/>
    </row>
    <row r="679">
      <c r="Q679" s="7"/>
    </row>
    <row r="680">
      <c r="Q680" s="7"/>
    </row>
    <row r="681">
      <c r="Q681" s="7"/>
    </row>
    <row r="682">
      <c r="Q682" s="7"/>
    </row>
    <row r="683">
      <c r="Q683" s="7"/>
    </row>
    <row r="684">
      <c r="Q684" s="7"/>
    </row>
    <row r="685">
      <c r="Q685" s="7"/>
    </row>
    <row r="686">
      <c r="Q686" s="7"/>
    </row>
    <row r="687">
      <c r="Q687" s="7"/>
    </row>
    <row r="688">
      <c r="Q688" s="7"/>
    </row>
    <row r="689">
      <c r="Q689" s="7"/>
    </row>
    <row r="690">
      <c r="Q690" s="7"/>
    </row>
    <row r="691">
      <c r="Q691" s="7"/>
    </row>
    <row r="692">
      <c r="Q692" s="7"/>
    </row>
    <row r="693">
      <c r="Q693" s="7"/>
    </row>
    <row r="694">
      <c r="Q694" s="7"/>
    </row>
    <row r="695">
      <c r="Q695" s="7"/>
    </row>
    <row r="696">
      <c r="Q696" s="7"/>
    </row>
    <row r="697">
      <c r="Q697" s="7"/>
    </row>
    <row r="698">
      <c r="Q698" s="7"/>
    </row>
    <row r="699">
      <c r="Q699" s="7"/>
    </row>
    <row r="700">
      <c r="Q700" s="7"/>
    </row>
    <row r="701">
      <c r="Q701" s="7"/>
    </row>
    <row r="702">
      <c r="Q702" s="7"/>
    </row>
    <row r="703">
      <c r="Q703" s="7"/>
    </row>
    <row r="704">
      <c r="Q704" s="7"/>
    </row>
    <row r="705">
      <c r="Q705" s="7"/>
    </row>
    <row r="706">
      <c r="Q706" s="7"/>
    </row>
    <row r="707">
      <c r="Q707" s="7"/>
    </row>
    <row r="708">
      <c r="Q708" s="7"/>
    </row>
    <row r="709">
      <c r="Q709" s="7"/>
    </row>
    <row r="710">
      <c r="Q710" s="7"/>
    </row>
    <row r="711">
      <c r="Q711" s="7"/>
    </row>
    <row r="712">
      <c r="Q712" s="7"/>
    </row>
    <row r="713">
      <c r="Q713" s="7"/>
    </row>
    <row r="714">
      <c r="Q714" s="7"/>
    </row>
    <row r="715">
      <c r="Q715" s="7"/>
    </row>
    <row r="716">
      <c r="Q716" s="7"/>
    </row>
    <row r="717">
      <c r="Q717" s="7"/>
    </row>
    <row r="718">
      <c r="Q718" s="7"/>
    </row>
    <row r="719">
      <c r="Q719" s="7"/>
    </row>
    <row r="720">
      <c r="Q720" s="7"/>
    </row>
    <row r="721">
      <c r="Q721" s="7"/>
    </row>
    <row r="722">
      <c r="Q722" s="7"/>
    </row>
    <row r="723">
      <c r="Q723" s="7"/>
    </row>
    <row r="724">
      <c r="Q724" s="7"/>
    </row>
    <row r="725">
      <c r="Q725" s="7"/>
    </row>
    <row r="726">
      <c r="Q726" s="7"/>
    </row>
    <row r="727">
      <c r="Q727" s="7"/>
    </row>
    <row r="728">
      <c r="Q728" s="7"/>
    </row>
    <row r="729">
      <c r="Q729" s="7"/>
    </row>
    <row r="730">
      <c r="Q730" s="7"/>
    </row>
    <row r="731">
      <c r="Q731" s="7"/>
    </row>
    <row r="732">
      <c r="Q732" s="7"/>
    </row>
    <row r="733">
      <c r="Q733" s="7"/>
    </row>
    <row r="734">
      <c r="Q734" s="7"/>
    </row>
    <row r="735">
      <c r="Q735" s="7"/>
    </row>
    <row r="736">
      <c r="Q736" s="7"/>
    </row>
    <row r="737">
      <c r="Q737" s="7"/>
    </row>
    <row r="738">
      <c r="Q738" s="7"/>
    </row>
    <row r="739">
      <c r="Q739" s="7"/>
    </row>
    <row r="740">
      <c r="Q740" s="7"/>
    </row>
    <row r="741">
      <c r="Q741" s="7"/>
    </row>
    <row r="742">
      <c r="Q742" s="7"/>
    </row>
    <row r="743">
      <c r="Q743" s="7"/>
    </row>
    <row r="744">
      <c r="Q744" s="7"/>
    </row>
    <row r="745">
      <c r="Q745" s="7"/>
    </row>
    <row r="746">
      <c r="Q746" s="7"/>
    </row>
    <row r="747">
      <c r="Q747" s="7"/>
    </row>
    <row r="748">
      <c r="Q748" s="7"/>
    </row>
    <row r="749">
      <c r="Q749" s="7"/>
    </row>
    <row r="750">
      <c r="Q750" s="7"/>
    </row>
    <row r="751">
      <c r="Q751" s="7"/>
    </row>
    <row r="752">
      <c r="Q752" s="7"/>
    </row>
    <row r="753">
      <c r="Q753" s="7"/>
    </row>
    <row r="754">
      <c r="Q754" s="7"/>
    </row>
    <row r="755">
      <c r="Q755" s="7"/>
    </row>
    <row r="756">
      <c r="Q756" s="7"/>
    </row>
    <row r="757">
      <c r="Q757" s="7"/>
    </row>
    <row r="758">
      <c r="Q758" s="7"/>
    </row>
    <row r="759">
      <c r="Q759" s="7"/>
    </row>
    <row r="760">
      <c r="Q760" s="7"/>
    </row>
    <row r="761">
      <c r="Q761" s="7"/>
    </row>
    <row r="762">
      <c r="Q762" s="7"/>
    </row>
    <row r="763">
      <c r="Q763" s="7"/>
    </row>
    <row r="764">
      <c r="Q764" s="7"/>
    </row>
    <row r="765">
      <c r="Q765" s="7"/>
    </row>
    <row r="766">
      <c r="Q766" s="7"/>
    </row>
    <row r="767">
      <c r="Q767" s="7"/>
    </row>
    <row r="768">
      <c r="Q768" s="7"/>
    </row>
    <row r="769">
      <c r="Q769" s="7"/>
    </row>
    <row r="770">
      <c r="Q770" s="7"/>
    </row>
    <row r="771">
      <c r="Q771" s="7"/>
    </row>
    <row r="772">
      <c r="Q772" s="7"/>
    </row>
    <row r="773">
      <c r="Q773" s="7"/>
    </row>
    <row r="774">
      <c r="Q774" s="7"/>
    </row>
    <row r="775">
      <c r="Q775" s="7"/>
    </row>
    <row r="776">
      <c r="Q776" s="7"/>
    </row>
    <row r="777">
      <c r="Q777" s="7"/>
    </row>
    <row r="778">
      <c r="Q778" s="7"/>
    </row>
    <row r="779">
      <c r="Q779" s="7"/>
    </row>
    <row r="780">
      <c r="Q780" s="7"/>
    </row>
    <row r="781">
      <c r="Q781" s="7"/>
    </row>
    <row r="782">
      <c r="Q782" s="7"/>
    </row>
    <row r="783">
      <c r="Q783" s="7"/>
    </row>
    <row r="784">
      <c r="Q784" s="7"/>
    </row>
    <row r="785">
      <c r="Q785" s="7"/>
    </row>
    <row r="786">
      <c r="Q786" s="7"/>
    </row>
    <row r="787">
      <c r="Q787" s="7"/>
    </row>
    <row r="788">
      <c r="Q788" s="7"/>
    </row>
    <row r="789">
      <c r="Q789" s="7"/>
    </row>
    <row r="790">
      <c r="Q790" s="7"/>
    </row>
    <row r="791">
      <c r="Q791" s="7"/>
    </row>
    <row r="792">
      <c r="Q792" s="7"/>
    </row>
    <row r="793">
      <c r="Q793" s="7"/>
    </row>
    <row r="794">
      <c r="Q794" s="7"/>
    </row>
    <row r="795">
      <c r="Q795" s="7"/>
    </row>
    <row r="796">
      <c r="Q796" s="7"/>
    </row>
    <row r="797">
      <c r="Q797" s="7"/>
    </row>
    <row r="798">
      <c r="Q798" s="7"/>
    </row>
    <row r="799">
      <c r="Q799" s="7"/>
    </row>
    <row r="800">
      <c r="Q800" s="7"/>
    </row>
    <row r="801">
      <c r="Q801" s="7"/>
    </row>
    <row r="802">
      <c r="Q802" s="7"/>
    </row>
    <row r="803">
      <c r="Q803" s="7"/>
    </row>
    <row r="804">
      <c r="Q804" s="7"/>
    </row>
    <row r="805">
      <c r="Q805" s="7"/>
    </row>
    <row r="806">
      <c r="Q806" s="7"/>
    </row>
    <row r="807">
      <c r="Q807" s="7"/>
    </row>
    <row r="808">
      <c r="Q808" s="7"/>
    </row>
    <row r="809">
      <c r="Q809" s="7"/>
    </row>
    <row r="810">
      <c r="Q810" s="7"/>
    </row>
    <row r="811">
      <c r="Q811" s="7"/>
    </row>
    <row r="812">
      <c r="Q812" s="7"/>
    </row>
    <row r="813">
      <c r="Q813" s="7"/>
    </row>
    <row r="814">
      <c r="Q814" s="7"/>
    </row>
    <row r="815">
      <c r="Q815" s="7"/>
    </row>
    <row r="816">
      <c r="Q816" s="7"/>
    </row>
    <row r="817">
      <c r="Q817" s="7"/>
    </row>
    <row r="818">
      <c r="Q818" s="7"/>
    </row>
    <row r="819">
      <c r="Q819" s="7"/>
    </row>
    <row r="820">
      <c r="Q820" s="7"/>
    </row>
    <row r="821">
      <c r="Q821" s="7"/>
    </row>
    <row r="822">
      <c r="Q822" s="7"/>
    </row>
    <row r="823">
      <c r="Q823" s="7"/>
    </row>
    <row r="824">
      <c r="Q824" s="7"/>
    </row>
    <row r="825">
      <c r="Q825" s="7"/>
    </row>
    <row r="826">
      <c r="Q826" s="7"/>
    </row>
    <row r="827">
      <c r="Q827" s="7"/>
    </row>
    <row r="828">
      <c r="Q828" s="7"/>
    </row>
    <row r="829">
      <c r="Q829" s="7"/>
    </row>
    <row r="830">
      <c r="Q830" s="7"/>
    </row>
    <row r="831">
      <c r="Q831" s="7"/>
    </row>
    <row r="832">
      <c r="Q832" s="7"/>
    </row>
    <row r="833">
      <c r="Q833" s="7"/>
    </row>
    <row r="834">
      <c r="Q834" s="7"/>
    </row>
    <row r="835">
      <c r="Q835" s="7"/>
    </row>
    <row r="836">
      <c r="Q836" s="7"/>
    </row>
    <row r="837">
      <c r="Q837" s="7"/>
    </row>
    <row r="838">
      <c r="Q838" s="7"/>
    </row>
    <row r="839">
      <c r="Q839" s="7"/>
    </row>
    <row r="840">
      <c r="Q840" s="7"/>
    </row>
    <row r="841">
      <c r="Q841" s="7"/>
    </row>
    <row r="842">
      <c r="Q842" s="7"/>
    </row>
    <row r="843">
      <c r="Q843" s="7"/>
    </row>
    <row r="844">
      <c r="Q844" s="7"/>
    </row>
    <row r="845">
      <c r="Q845" s="7"/>
    </row>
    <row r="846">
      <c r="Q846" s="7"/>
    </row>
    <row r="847">
      <c r="Q847" s="7"/>
    </row>
    <row r="848">
      <c r="Q848" s="7"/>
    </row>
    <row r="849">
      <c r="Q849" s="7"/>
    </row>
    <row r="850">
      <c r="Q850" s="7"/>
    </row>
    <row r="851">
      <c r="Q851" s="7"/>
    </row>
    <row r="852">
      <c r="Q852" s="7"/>
    </row>
    <row r="853">
      <c r="Q853" s="7"/>
    </row>
    <row r="854">
      <c r="Q854" s="7"/>
    </row>
    <row r="855">
      <c r="Q855" s="7"/>
    </row>
    <row r="856">
      <c r="Q856" s="7"/>
    </row>
    <row r="857">
      <c r="Q857" s="7"/>
    </row>
    <row r="858">
      <c r="Q858" s="7"/>
    </row>
    <row r="859">
      <c r="Q859" s="7"/>
    </row>
    <row r="860">
      <c r="Q860" s="7"/>
    </row>
    <row r="861">
      <c r="Q861" s="7"/>
    </row>
    <row r="862">
      <c r="Q862" s="7"/>
    </row>
    <row r="863">
      <c r="Q863" s="7"/>
    </row>
    <row r="864">
      <c r="Q864" s="7"/>
    </row>
    <row r="865">
      <c r="Q865" s="7"/>
    </row>
    <row r="866">
      <c r="Q866" s="7"/>
    </row>
    <row r="867">
      <c r="Q867" s="7"/>
    </row>
    <row r="868">
      <c r="Q868" s="7"/>
    </row>
    <row r="869">
      <c r="Q869" s="7"/>
    </row>
    <row r="870">
      <c r="Q870" s="7"/>
    </row>
    <row r="871">
      <c r="Q871" s="7"/>
    </row>
    <row r="872">
      <c r="Q872" s="7"/>
    </row>
    <row r="873">
      <c r="Q873" s="7"/>
    </row>
    <row r="874">
      <c r="Q874" s="7"/>
    </row>
    <row r="875">
      <c r="Q875" s="7"/>
    </row>
    <row r="876">
      <c r="Q876" s="7"/>
    </row>
    <row r="877">
      <c r="Q877" s="7"/>
    </row>
    <row r="878">
      <c r="Q878" s="7"/>
    </row>
    <row r="879">
      <c r="Q879" s="7"/>
    </row>
    <row r="880">
      <c r="Q880" s="7"/>
    </row>
    <row r="881">
      <c r="Q881" s="7"/>
    </row>
    <row r="882">
      <c r="Q882" s="7"/>
    </row>
    <row r="883">
      <c r="Q883" s="7"/>
    </row>
    <row r="884">
      <c r="Q884" s="7"/>
    </row>
    <row r="885">
      <c r="Q885" s="7"/>
    </row>
    <row r="886">
      <c r="Q886" s="7"/>
    </row>
    <row r="887">
      <c r="Q887" s="7"/>
    </row>
    <row r="888">
      <c r="Q888" s="7"/>
    </row>
    <row r="889">
      <c r="Q889" s="7"/>
    </row>
    <row r="890">
      <c r="Q890" s="7"/>
    </row>
    <row r="891">
      <c r="Q891" s="7"/>
    </row>
    <row r="892">
      <c r="Q892" s="7"/>
    </row>
    <row r="893">
      <c r="Q893" s="7"/>
    </row>
    <row r="894">
      <c r="Q894" s="7"/>
    </row>
    <row r="895">
      <c r="Q895" s="7"/>
    </row>
    <row r="896">
      <c r="Q896" s="7"/>
    </row>
    <row r="897">
      <c r="Q897" s="7"/>
    </row>
    <row r="898">
      <c r="Q898" s="7"/>
    </row>
    <row r="899">
      <c r="Q899" s="7"/>
    </row>
    <row r="900">
      <c r="Q900" s="7"/>
    </row>
    <row r="901">
      <c r="Q901" s="7"/>
    </row>
    <row r="902">
      <c r="Q902" s="7"/>
    </row>
    <row r="903">
      <c r="Q903" s="7"/>
    </row>
    <row r="904">
      <c r="Q904" s="7"/>
    </row>
    <row r="905">
      <c r="Q905" s="7"/>
    </row>
    <row r="906">
      <c r="Q906" s="7"/>
    </row>
    <row r="907">
      <c r="Q907" s="7"/>
    </row>
    <row r="908">
      <c r="Q908" s="7"/>
    </row>
    <row r="909">
      <c r="Q909" s="7"/>
    </row>
    <row r="910">
      <c r="Q910" s="7"/>
    </row>
    <row r="911">
      <c r="Q911" s="7"/>
    </row>
    <row r="912">
      <c r="Q912" s="7"/>
    </row>
    <row r="913">
      <c r="Q913" s="7"/>
    </row>
    <row r="914">
      <c r="Q914" s="7"/>
    </row>
    <row r="915">
      <c r="Q915" s="7"/>
    </row>
    <row r="916">
      <c r="Q916" s="7"/>
    </row>
    <row r="917">
      <c r="Q917" s="7"/>
    </row>
    <row r="918">
      <c r="Q918" s="7"/>
    </row>
    <row r="919">
      <c r="Q919" s="7"/>
    </row>
    <row r="920">
      <c r="Q920" s="7"/>
    </row>
    <row r="921">
      <c r="Q921" s="7"/>
    </row>
    <row r="922">
      <c r="Q922" s="7"/>
    </row>
    <row r="923">
      <c r="Q923" s="7"/>
    </row>
    <row r="924">
      <c r="Q924" s="7"/>
    </row>
    <row r="925">
      <c r="Q925" s="7"/>
    </row>
    <row r="926">
      <c r="Q926" s="7"/>
    </row>
    <row r="927">
      <c r="Q927" s="7"/>
    </row>
    <row r="928">
      <c r="Q928" s="7"/>
    </row>
    <row r="929">
      <c r="Q929" s="7"/>
    </row>
    <row r="930">
      <c r="Q930" s="7"/>
    </row>
    <row r="931">
      <c r="Q931" s="7"/>
    </row>
    <row r="932">
      <c r="Q932" s="7"/>
    </row>
    <row r="933">
      <c r="Q933" s="7"/>
    </row>
    <row r="934">
      <c r="Q934" s="7"/>
    </row>
    <row r="935">
      <c r="Q935" s="7"/>
    </row>
    <row r="936">
      <c r="Q936" s="7"/>
    </row>
    <row r="937">
      <c r="Q937" s="7"/>
    </row>
    <row r="938">
      <c r="Q938" s="7"/>
    </row>
    <row r="939">
      <c r="Q939" s="7"/>
    </row>
    <row r="940">
      <c r="Q940" s="7"/>
    </row>
    <row r="941">
      <c r="Q941" s="7"/>
    </row>
    <row r="942">
      <c r="Q942" s="7"/>
    </row>
    <row r="943">
      <c r="Q943" s="7"/>
    </row>
    <row r="944">
      <c r="Q944" s="7"/>
    </row>
    <row r="945">
      <c r="Q945" s="7"/>
    </row>
    <row r="946">
      <c r="Q946" s="7"/>
    </row>
    <row r="947">
      <c r="Q947" s="7"/>
    </row>
    <row r="948">
      <c r="Q948" s="7"/>
    </row>
    <row r="949">
      <c r="Q949" s="7"/>
    </row>
    <row r="950">
      <c r="Q950" s="7"/>
    </row>
    <row r="951">
      <c r="Q951" s="7"/>
    </row>
    <row r="952">
      <c r="Q952" s="7"/>
    </row>
    <row r="953">
      <c r="Q953" s="7"/>
    </row>
    <row r="954">
      <c r="Q954" s="7"/>
    </row>
    <row r="955">
      <c r="Q955" s="7"/>
    </row>
    <row r="956">
      <c r="Q956" s="7"/>
    </row>
    <row r="957">
      <c r="Q957" s="7"/>
    </row>
    <row r="958">
      <c r="Q958" s="7"/>
    </row>
    <row r="959">
      <c r="Q959" s="7"/>
    </row>
    <row r="960">
      <c r="Q960" s="7"/>
    </row>
    <row r="961">
      <c r="Q961" s="7"/>
    </row>
    <row r="962">
      <c r="Q962" s="7"/>
    </row>
    <row r="963">
      <c r="Q963" s="7"/>
    </row>
    <row r="964">
      <c r="Q964" s="7"/>
    </row>
    <row r="965">
      <c r="Q965" s="7"/>
    </row>
    <row r="966">
      <c r="Q966" s="7"/>
    </row>
    <row r="967">
      <c r="Q967" s="7"/>
    </row>
    <row r="968">
      <c r="Q968" s="7"/>
    </row>
    <row r="969">
      <c r="Q969" s="7"/>
    </row>
    <row r="970">
      <c r="Q970" s="7"/>
    </row>
    <row r="971">
      <c r="Q971" s="7"/>
    </row>
    <row r="972">
      <c r="Q972" s="7"/>
    </row>
    <row r="973">
      <c r="Q973" s="7"/>
    </row>
    <row r="974">
      <c r="Q974" s="7"/>
    </row>
    <row r="975">
      <c r="Q975" s="7"/>
    </row>
    <row r="976">
      <c r="Q976" s="7"/>
    </row>
    <row r="977">
      <c r="Q977" s="7"/>
    </row>
    <row r="978">
      <c r="Q978" s="7"/>
    </row>
    <row r="979">
      <c r="Q979" s="7"/>
    </row>
    <row r="980">
      <c r="Q980" s="7"/>
    </row>
    <row r="981">
      <c r="Q981" s="7"/>
    </row>
    <row r="982">
      <c r="Q982" s="7"/>
    </row>
    <row r="983">
      <c r="Q983" s="7"/>
    </row>
    <row r="984">
      <c r="Q984" s="7"/>
    </row>
    <row r="985">
      <c r="Q985" s="7"/>
    </row>
    <row r="986">
      <c r="Q986" s="7"/>
    </row>
    <row r="987">
      <c r="Q987" s="7"/>
    </row>
  </sheetData>
  <customSheetViews>
    <customSheetView guid="{32375459-E46F-4DCF-B2A6-9D2BEF6F3DC0}" filter="1" showAutoFilter="1">
      <autoFilter ref="$A$1:$Q$100">
        <filterColumn colId="9">
          <filters>
            <filter val="calculated"/>
          </filters>
        </filterColumn>
      </autoFilter>
    </customSheetView>
    <customSheetView guid="{15DC9699-8EA2-4889-B905-159A396DD86F}" filter="1" showAutoFilter="1">
      <autoFilter ref="$M$1:$M$987"/>
    </customSheetView>
    <customSheetView guid="{9E59C024-5A90-4311-882E-F07E52B49A0C}" filter="1" showAutoFilter="1">
      <autoFilter ref="$A$1:$R$95"/>
    </customSheetView>
    <customSheetView guid="{B9E601D8-7124-4677-9CEC-1986EE391625}" filter="1" showAutoFilter="1">
      <autoFilter ref="$A$1:$P$80"/>
    </customSheetView>
    <customSheetView guid="{24013F91-57E1-46E6-9E88-49707A23EC85}" filter="1" showAutoFilter="1">
      <autoFilter ref="$A$1:$AA$987">
        <filterColumn colId="4">
          <filters>
            <filter val="timedif"/>
            <filter val="curr"/>
            <filter val="energy"/>
          </filters>
        </filterColumn>
      </autoFilter>
    </customSheetView>
    <customSheetView guid="{F6B0FD17-F280-4A62-AFB6-518CF937E368}" filter="1" showAutoFilter="1">
      <autoFilter ref="$A$1:$P$81">
        <filterColumn colId="15">
          <filters>
            <filter val="Controller"/>
          </filters>
        </filterColumn>
      </autoFilter>
    </customSheetView>
  </customSheetView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86"/>
    <col customWidth="1" min="7" max="7" width="15.29"/>
  </cols>
  <sheetData>
    <row r="2">
      <c r="B2" s="4" t="s">
        <v>272</v>
      </c>
    </row>
    <row r="4">
      <c r="B4" s="2" t="s">
        <v>2</v>
      </c>
      <c r="D4" s="2" t="s">
        <v>3</v>
      </c>
      <c r="F4" s="2" t="s">
        <v>4</v>
      </c>
      <c r="H4" s="2" t="s">
        <v>5</v>
      </c>
      <c r="I4" s="11"/>
      <c r="J4" s="2" t="s">
        <v>6</v>
      </c>
      <c r="K4" s="11"/>
      <c r="L4" s="2" t="s">
        <v>7</v>
      </c>
      <c r="M4" s="11"/>
      <c r="N4" s="2" t="s">
        <v>273</v>
      </c>
      <c r="O4" s="11"/>
      <c r="P4" s="2" t="s">
        <v>9</v>
      </c>
    </row>
    <row r="5">
      <c r="B5" s="4" t="s">
        <v>52</v>
      </c>
      <c r="C5" s="4" t="s">
        <v>274</v>
      </c>
      <c r="D5" s="4" t="s">
        <v>210</v>
      </c>
      <c r="E5" s="4" t="s">
        <v>275</v>
      </c>
      <c r="F5" s="4" t="s">
        <v>30</v>
      </c>
      <c r="G5" s="4" t="s">
        <v>276</v>
      </c>
      <c r="J5" s="4" t="s">
        <v>22</v>
      </c>
      <c r="K5" s="4" t="s">
        <v>22</v>
      </c>
      <c r="L5" s="4" t="s">
        <v>23</v>
      </c>
      <c r="M5" s="4" t="s">
        <v>277</v>
      </c>
    </row>
    <row r="6">
      <c r="B6" s="4" t="s">
        <v>72</v>
      </c>
      <c r="C6" s="4" t="s">
        <v>278</v>
      </c>
      <c r="D6" s="4" t="s">
        <v>53</v>
      </c>
      <c r="E6" s="4" t="s">
        <v>279</v>
      </c>
      <c r="F6" s="4" t="s">
        <v>186</v>
      </c>
      <c r="G6" s="4" t="s">
        <v>280</v>
      </c>
      <c r="J6" s="4" t="s">
        <v>106</v>
      </c>
      <c r="K6" s="4" t="s">
        <v>281</v>
      </c>
      <c r="L6" s="4" t="s">
        <v>47</v>
      </c>
      <c r="M6" s="4" t="s">
        <v>47</v>
      </c>
    </row>
    <row r="7">
      <c r="B7" s="4" t="s">
        <v>18</v>
      </c>
      <c r="C7" s="4" t="s">
        <v>282</v>
      </c>
      <c r="D7" s="4" t="s">
        <v>100</v>
      </c>
      <c r="E7" s="4" t="s">
        <v>283</v>
      </c>
      <c r="F7" s="4" t="s">
        <v>113</v>
      </c>
      <c r="G7" s="4" t="s">
        <v>113</v>
      </c>
      <c r="J7" s="4" t="s">
        <v>55</v>
      </c>
      <c r="K7" s="4" t="s">
        <v>284</v>
      </c>
      <c r="L7" s="4" t="s">
        <v>83</v>
      </c>
      <c r="M7" s="4" t="s">
        <v>285</v>
      </c>
    </row>
    <row r="8">
      <c r="D8" s="4" t="s">
        <v>108</v>
      </c>
      <c r="E8" s="4" t="s">
        <v>108</v>
      </c>
      <c r="F8" s="4" t="s">
        <v>161</v>
      </c>
      <c r="G8" s="4" t="s">
        <v>286</v>
      </c>
      <c r="J8" s="4" t="s">
        <v>93</v>
      </c>
      <c r="K8" s="4" t="s">
        <v>287</v>
      </c>
    </row>
    <row r="9">
      <c r="D9" s="4" t="s">
        <v>103</v>
      </c>
      <c r="E9" s="4" t="s">
        <v>288</v>
      </c>
      <c r="F9" s="4" t="s">
        <v>121</v>
      </c>
      <c r="G9" s="4" t="s">
        <v>122</v>
      </c>
    </row>
    <row r="10">
      <c r="D10" s="4" t="s">
        <v>289</v>
      </c>
      <c r="E10" s="4" t="s">
        <v>289</v>
      </c>
      <c r="F10" s="4" t="s">
        <v>153</v>
      </c>
      <c r="G10" s="4" t="s">
        <v>290</v>
      </c>
    </row>
    <row r="11">
      <c r="D11" s="4" t="s">
        <v>62</v>
      </c>
      <c r="E11" s="4" t="s">
        <v>291</v>
      </c>
      <c r="F11" s="4" t="s">
        <v>168</v>
      </c>
      <c r="G11" s="4" t="s">
        <v>292</v>
      </c>
    </row>
    <row r="12">
      <c r="F12" s="4" t="s">
        <v>172</v>
      </c>
      <c r="G12" s="4" t="s">
        <v>172</v>
      </c>
    </row>
    <row r="13">
      <c r="F13" s="4" t="s">
        <v>176</v>
      </c>
      <c r="G13" s="4" t="s">
        <v>293</v>
      </c>
    </row>
    <row r="14">
      <c r="F14" s="4" t="s">
        <v>179</v>
      </c>
      <c r="G14" s="4" t="s">
        <v>294</v>
      </c>
    </row>
    <row r="15">
      <c r="F15" s="4" t="s">
        <v>42</v>
      </c>
      <c r="G15" s="4" t="s">
        <v>295</v>
      </c>
    </row>
    <row r="16">
      <c r="F16" s="4" t="s">
        <v>211</v>
      </c>
      <c r="G16" s="4" t="s">
        <v>296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86"/>
    <col customWidth="1" min="4" max="4" width="71.43"/>
    <col customWidth="1" min="6" max="6" width="21.57"/>
  </cols>
  <sheetData>
    <row r="1">
      <c r="A1" s="4" t="s">
        <v>297</v>
      </c>
      <c r="B1" s="4" t="s">
        <v>298</v>
      </c>
      <c r="C1" s="4" t="s">
        <v>299</v>
      </c>
      <c r="D1" s="4" t="s">
        <v>300</v>
      </c>
      <c r="E1" s="4" t="s">
        <v>301</v>
      </c>
      <c r="F1" s="4" t="s">
        <v>302</v>
      </c>
    </row>
    <row r="2">
      <c r="A2" s="12">
        <v>1.0</v>
      </c>
      <c r="B2" s="13">
        <v>44281.0</v>
      </c>
      <c r="C2" s="13">
        <v>44281.0</v>
      </c>
      <c r="D2" s="4" t="s">
        <v>303</v>
      </c>
      <c r="E2" s="4" t="s">
        <v>304</v>
      </c>
      <c r="F2" s="13">
        <v>44293.0</v>
      </c>
    </row>
    <row r="3">
      <c r="A3" s="12">
        <v>2.0</v>
      </c>
      <c r="B3" s="13">
        <v>44287.0</v>
      </c>
      <c r="C3" s="13">
        <v>44287.0</v>
      </c>
      <c r="D3" s="4" t="s">
        <v>305</v>
      </c>
      <c r="E3" s="4" t="s">
        <v>304</v>
      </c>
      <c r="F3" s="13">
        <v>44293.0</v>
      </c>
    </row>
    <row r="4">
      <c r="A4" s="12">
        <v>3.0</v>
      </c>
      <c r="B4" s="13">
        <v>44294.0</v>
      </c>
      <c r="C4" s="13">
        <v>44294.0</v>
      </c>
      <c r="D4" s="4" t="s">
        <v>306</v>
      </c>
      <c r="E4" s="4" t="s">
        <v>307</v>
      </c>
      <c r="F4" s="13">
        <v>44298.0</v>
      </c>
    </row>
    <row r="5">
      <c r="A5" s="12">
        <v>4.0</v>
      </c>
      <c r="B5" s="13">
        <v>44294.0</v>
      </c>
      <c r="C5" s="13">
        <v>44294.0</v>
      </c>
      <c r="D5" s="14" t="s">
        <v>308</v>
      </c>
      <c r="E5" s="4" t="s">
        <v>304</v>
      </c>
      <c r="F5" s="13">
        <v>44298.0</v>
      </c>
    </row>
    <row r="6">
      <c r="A6" s="12">
        <v>5.0</v>
      </c>
      <c r="B6" s="13">
        <v>44309.0</v>
      </c>
      <c r="C6" s="13">
        <v>44309.0</v>
      </c>
      <c r="D6" s="14" t="s">
        <v>309</v>
      </c>
      <c r="E6" s="4" t="s">
        <v>304</v>
      </c>
      <c r="F6" s="13">
        <v>44313.0</v>
      </c>
    </row>
    <row r="7">
      <c r="A7" s="12">
        <v>6.0</v>
      </c>
      <c r="B7" s="13">
        <v>44354.0</v>
      </c>
      <c r="C7" s="13">
        <v>44354.0</v>
      </c>
      <c r="D7" s="15" t="s">
        <v>310</v>
      </c>
      <c r="E7" s="4" t="s">
        <v>304</v>
      </c>
      <c r="F7" s="13">
        <v>44361.0</v>
      </c>
    </row>
    <row r="8">
      <c r="A8" s="12">
        <v>7.0</v>
      </c>
      <c r="B8" s="16">
        <v>44363.0</v>
      </c>
      <c r="C8" s="17">
        <v>44363.0</v>
      </c>
      <c r="D8" s="4" t="s">
        <v>311</v>
      </c>
      <c r="E8" s="4" t="s">
        <v>307</v>
      </c>
      <c r="F8" s="17">
        <v>44390.0</v>
      </c>
    </row>
    <row r="9">
      <c r="A9" s="12"/>
      <c r="B9" s="13"/>
      <c r="C9" s="13"/>
      <c r="F9" s="13"/>
    </row>
    <row r="10">
      <c r="A10" s="12"/>
      <c r="B10" s="13"/>
      <c r="C10" s="13"/>
    </row>
    <row r="11">
      <c r="A11" s="12"/>
      <c r="B11" s="13"/>
      <c r="C11" s="13"/>
    </row>
    <row r="12">
      <c r="A12" s="12"/>
      <c r="B12" s="13"/>
      <c r="C12" s="13"/>
    </row>
    <row r="13">
      <c r="A13" s="12"/>
      <c r="B13" s="13"/>
      <c r="C13" s="13"/>
    </row>
    <row r="14">
      <c r="A14" s="12"/>
      <c r="B14" s="13"/>
      <c r="C14" s="13"/>
    </row>
    <row r="15">
      <c r="A15" s="12"/>
      <c r="B15" s="13"/>
      <c r="C15" s="13"/>
    </row>
    <row r="16">
      <c r="A16" s="12"/>
      <c r="B16" s="13"/>
      <c r="C16" s="13"/>
    </row>
    <row r="17">
      <c r="A17" s="12"/>
      <c r="B17" s="13"/>
      <c r="C17" s="13"/>
    </row>
    <row r="18">
      <c r="A18" s="12"/>
      <c r="B18" s="13"/>
      <c r="C18" s="13"/>
    </row>
    <row r="19">
      <c r="A19" s="12"/>
      <c r="B19" s="13"/>
      <c r="C19" s="13"/>
    </row>
    <row r="20">
      <c r="A20" s="12"/>
      <c r="B20" s="13"/>
      <c r="C20" s="13"/>
    </row>
    <row r="21">
      <c r="A21" s="12"/>
      <c r="B21" s="13"/>
      <c r="C21" s="13"/>
    </row>
    <row r="22">
      <c r="A22" s="12"/>
      <c r="B22" s="13"/>
      <c r="C22" s="13"/>
    </row>
    <row r="23">
      <c r="A23" s="12"/>
      <c r="B23" s="13"/>
      <c r="C23" s="13"/>
    </row>
    <row r="24">
      <c r="A24" s="12"/>
      <c r="B24" s="13"/>
      <c r="C24" s="13"/>
    </row>
    <row r="25">
      <c r="A25" s="12"/>
      <c r="B25" s="13"/>
      <c r="C25" s="13"/>
    </row>
    <row r="26">
      <c r="A26" s="12"/>
      <c r="B26" s="13"/>
      <c r="C26" s="13"/>
    </row>
    <row r="27">
      <c r="A27" s="12"/>
      <c r="B27" s="13"/>
      <c r="C27" s="13"/>
    </row>
    <row r="28">
      <c r="A28" s="12"/>
      <c r="B28" s="13"/>
      <c r="C28" s="13"/>
    </row>
    <row r="29">
      <c r="A29" s="12"/>
      <c r="B29" s="13"/>
      <c r="C29" s="13"/>
    </row>
    <row r="30">
      <c r="A30" s="12"/>
      <c r="B30" s="13"/>
      <c r="C30" s="13"/>
    </row>
    <row r="31">
      <c r="A31" s="12"/>
      <c r="B31" s="13"/>
      <c r="C31" s="13"/>
    </row>
    <row r="32">
      <c r="A32" s="12"/>
      <c r="B32" s="13"/>
      <c r="C32" s="13"/>
    </row>
    <row r="33">
      <c r="B33" s="13"/>
      <c r="C33" s="13"/>
    </row>
    <row r="34">
      <c r="B34" s="13"/>
      <c r="C34" s="13"/>
    </row>
    <row r="35">
      <c r="B35" s="13"/>
      <c r="C35" s="13"/>
    </row>
    <row r="36">
      <c r="B36" s="13"/>
      <c r="C36" s="13"/>
    </row>
    <row r="37">
      <c r="B37" s="13"/>
      <c r="C37" s="13"/>
    </row>
    <row r="38">
      <c r="B38" s="13"/>
      <c r="C38" s="13"/>
    </row>
    <row r="39">
      <c r="B39" s="13"/>
      <c r="C39" s="13"/>
    </row>
    <row r="40">
      <c r="B40" s="13"/>
      <c r="C40" s="13"/>
    </row>
    <row r="41">
      <c r="B41" s="13"/>
      <c r="C41" s="13"/>
    </row>
    <row r="42">
      <c r="B42" s="13"/>
      <c r="C42" s="13"/>
    </row>
    <row r="43">
      <c r="B43" s="13"/>
      <c r="C43" s="13"/>
    </row>
    <row r="44">
      <c r="B44" s="13"/>
      <c r="C44" s="13"/>
    </row>
    <row r="45">
      <c r="B45" s="13"/>
      <c r="C45" s="13"/>
    </row>
    <row r="46">
      <c r="B46" s="13"/>
      <c r="C46" s="13"/>
    </row>
    <row r="47">
      <c r="B47" s="13"/>
      <c r="C47" s="13"/>
    </row>
    <row r="48">
      <c r="B48" s="13"/>
      <c r="C48" s="13"/>
    </row>
    <row r="49">
      <c r="B49" s="13"/>
      <c r="C49" s="13"/>
    </row>
    <row r="50">
      <c r="B50" s="13"/>
      <c r="C50" s="13"/>
    </row>
    <row r="51">
      <c r="B51" s="13"/>
      <c r="C51" s="13"/>
    </row>
    <row r="52">
      <c r="B52" s="13"/>
      <c r="C52" s="13"/>
    </row>
    <row r="53">
      <c r="B53" s="13"/>
      <c r="C53" s="13"/>
    </row>
    <row r="54">
      <c r="B54" s="13"/>
      <c r="C54" s="13"/>
    </row>
    <row r="55">
      <c r="B55" s="13"/>
      <c r="C55" s="13"/>
    </row>
    <row r="56">
      <c r="B56" s="13"/>
      <c r="C56" s="13"/>
    </row>
    <row r="57">
      <c r="B57" s="13"/>
      <c r="C57" s="13"/>
    </row>
    <row r="58">
      <c r="B58" s="13"/>
      <c r="C58" s="13"/>
    </row>
    <row r="59">
      <c r="B59" s="13"/>
      <c r="C59" s="13"/>
    </row>
    <row r="60">
      <c r="B60" s="13"/>
      <c r="C60" s="13"/>
    </row>
    <row r="61">
      <c r="B61" s="13"/>
      <c r="C61" s="13"/>
    </row>
    <row r="62">
      <c r="B62" s="13"/>
      <c r="C62" s="13"/>
    </row>
    <row r="63">
      <c r="B63" s="13"/>
      <c r="C63" s="13"/>
    </row>
    <row r="64">
      <c r="B64" s="13"/>
      <c r="C64" s="13"/>
    </row>
    <row r="65">
      <c r="B65" s="13"/>
      <c r="C65" s="13"/>
    </row>
    <row r="66">
      <c r="B66" s="13"/>
      <c r="C66" s="13"/>
    </row>
    <row r="67">
      <c r="B67" s="13"/>
      <c r="C67" s="13"/>
    </row>
    <row r="68">
      <c r="B68" s="13"/>
      <c r="C68" s="13"/>
    </row>
    <row r="69">
      <c r="B69" s="13"/>
      <c r="C69" s="13"/>
    </row>
    <row r="70">
      <c r="B70" s="13"/>
      <c r="C70" s="13"/>
    </row>
    <row r="71">
      <c r="B71" s="13"/>
      <c r="C71" s="13"/>
    </row>
    <row r="72">
      <c r="B72" s="13"/>
      <c r="C72" s="13"/>
    </row>
    <row r="73">
      <c r="B73" s="13"/>
      <c r="C73" s="13"/>
    </row>
    <row r="74">
      <c r="B74" s="13"/>
      <c r="C74" s="13"/>
    </row>
    <row r="75">
      <c r="B75" s="13"/>
      <c r="C75" s="13"/>
    </row>
  </sheetData>
  <drawing r:id="rId2"/>
  <legacyDrawing r:id="rId3"/>
</worksheet>
</file>