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4" yWindow="24" windowWidth="21096" windowHeight="11856"/>
  </bookViews>
  <sheets>
    <sheet name="シート情報" sheetId="3" r:id="rId1"/>
    <sheet name="行列情報" sheetId="1" r:id="rId2"/>
    <sheet name="貼り付けコード" sheetId="4" r:id="rId3"/>
    <sheet name="改訂履歴" sheetId="5" r:id="rId4"/>
  </sheets>
  <externalReferences>
    <externalReference r:id="rId5"/>
  </externalReferences>
  <definedNames>
    <definedName name="シート情報">シート情報!$A$3:$F$7</definedName>
    <definedName name="シート名">シート情報!$A$3:$A$7</definedName>
  </definedNames>
  <calcPr calcId="145621"/>
</workbook>
</file>

<file path=xl/calcChain.xml><?xml version="1.0" encoding="utf-8"?>
<calcChain xmlns="http://schemas.openxmlformats.org/spreadsheetml/2006/main">
  <c r="O15" i="1" l="1"/>
  <c r="I15" i="1"/>
  <c r="H15" i="1"/>
  <c r="J15" i="1" s="1"/>
  <c r="G15" i="1"/>
  <c r="F15" i="1"/>
  <c r="E15" i="1"/>
  <c r="K15" i="1" s="1"/>
  <c r="O31" i="1"/>
  <c r="I31" i="1"/>
  <c r="H31" i="1"/>
  <c r="J31" i="1" s="1"/>
  <c r="G31" i="1"/>
  <c r="F31" i="1"/>
  <c r="E31" i="1"/>
  <c r="K31" i="1" s="1"/>
  <c r="O30" i="1"/>
  <c r="I30" i="1"/>
  <c r="H30" i="1"/>
  <c r="J30" i="1" s="1"/>
  <c r="G30" i="1"/>
  <c r="F30" i="1"/>
  <c r="E30" i="1"/>
  <c r="K30" i="1" s="1"/>
  <c r="L15" i="1"/>
  <c r="L30" i="1"/>
  <c r="L31" i="1"/>
  <c r="N15" i="1" l="1"/>
  <c r="M15" i="1"/>
  <c r="P15" i="1" s="1"/>
  <c r="N30" i="1"/>
  <c r="Q30" i="1" s="1"/>
  <c r="N31" i="1"/>
  <c r="M30" i="1"/>
  <c r="P30" i="1" s="1"/>
  <c r="M31" i="1"/>
  <c r="P31" i="1" s="1"/>
  <c r="O39" i="1"/>
  <c r="I39" i="1"/>
  <c r="H39" i="1"/>
  <c r="G39" i="1"/>
  <c r="F39" i="1"/>
  <c r="E39" i="1"/>
  <c r="K39" i="1" s="1"/>
  <c r="O38" i="1"/>
  <c r="I38" i="1"/>
  <c r="H38" i="1"/>
  <c r="J38" i="1" s="1"/>
  <c r="G38" i="1"/>
  <c r="F38" i="1"/>
  <c r="E38" i="1"/>
  <c r="K38" i="1" s="1"/>
  <c r="O37" i="1"/>
  <c r="I37" i="1"/>
  <c r="H37" i="1"/>
  <c r="J37" i="1" s="1"/>
  <c r="G37" i="1"/>
  <c r="F37" i="1"/>
  <c r="E37" i="1"/>
  <c r="K37" i="1" s="1"/>
  <c r="O36" i="1"/>
  <c r="I36" i="1"/>
  <c r="H36" i="1"/>
  <c r="J36" i="1" s="1"/>
  <c r="G36" i="1"/>
  <c r="F36" i="1"/>
  <c r="E36" i="1"/>
  <c r="K36" i="1" s="1"/>
  <c r="O35" i="1"/>
  <c r="I35" i="1"/>
  <c r="H35" i="1"/>
  <c r="G35" i="1"/>
  <c r="F35" i="1"/>
  <c r="E35" i="1"/>
  <c r="K35" i="1" s="1"/>
  <c r="O34" i="1"/>
  <c r="I34" i="1"/>
  <c r="H34" i="1"/>
  <c r="J34" i="1" s="1"/>
  <c r="G34" i="1"/>
  <c r="F34" i="1"/>
  <c r="E34" i="1"/>
  <c r="K34" i="1" s="1"/>
  <c r="O33" i="1"/>
  <c r="I33" i="1"/>
  <c r="H33" i="1"/>
  <c r="J33" i="1" s="1"/>
  <c r="G33" i="1"/>
  <c r="F33" i="1"/>
  <c r="E33" i="1"/>
  <c r="K33" i="1" s="1"/>
  <c r="O32" i="1"/>
  <c r="I32" i="1"/>
  <c r="H32" i="1"/>
  <c r="J32" i="1" s="1"/>
  <c r="G32" i="1"/>
  <c r="F32" i="1"/>
  <c r="E32" i="1"/>
  <c r="K32" i="1" s="1"/>
  <c r="H29" i="1"/>
  <c r="G29" i="1"/>
  <c r="H28" i="1"/>
  <c r="G28" i="1"/>
  <c r="H27" i="1"/>
  <c r="G27" i="1"/>
  <c r="H26" i="1"/>
  <c r="G26" i="1"/>
  <c r="H25" i="1"/>
  <c r="G25" i="1"/>
  <c r="H24" i="1"/>
  <c r="G24" i="1"/>
  <c r="H23" i="1"/>
  <c r="G23" i="1"/>
  <c r="H22" i="1"/>
  <c r="G22" i="1"/>
  <c r="H21" i="1"/>
  <c r="G21" i="1"/>
  <c r="H20" i="1"/>
  <c r="G20" i="1"/>
  <c r="H19" i="1"/>
  <c r="G19" i="1"/>
  <c r="H18" i="1"/>
  <c r="G18" i="1"/>
  <c r="H17" i="1"/>
  <c r="G17" i="1"/>
  <c r="H16" i="1"/>
  <c r="G16" i="1"/>
  <c r="H14" i="1"/>
  <c r="G14" i="1"/>
  <c r="H13" i="1"/>
  <c r="G13" i="1"/>
  <c r="H12" i="1"/>
  <c r="G12" i="1"/>
  <c r="H11" i="1"/>
  <c r="G11" i="1"/>
  <c r="H10" i="1"/>
  <c r="G10" i="1"/>
  <c r="H9" i="1"/>
  <c r="G9" i="1"/>
  <c r="H8" i="1"/>
  <c r="G8" i="1"/>
  <c r="H7" i="1"/>
  <c r="G7" i="1"/>
  <c r="H6" i="1"/>
  <c r="G6" i="1"/>
  <c r="H5" i="1"/>
  <c r="J5" i="1" s="1"/>
  <c r="G5" i="1"/>
  <c r="E6" i="3"/>
  <c r="F6" i="3" s="1"/>
  <c r="D6" i="3"/>
  <c r="E5" i="3"/>
  <c r="F5" i="3" s="1"/>
  <c r="D5" i="3"/>
  <c r="E4" i="3"/>
  <c r="F4" i="3" s="1"/>
  <c r="D4" i="3"/>
  <c r="O29" i="1"/>
  <c r="O28" i="1"/>
  <c r="O27" i="1"/>
  <c r="O26" i="1"/>
  <c r="O25" i="1"/>
  <c r="O24" i="1"/>
  <c r="O23" i="1"/>
  <c r="O22" i="1"/>
  <c r="O21" i="1"/>
  <c r="O20" i="1"/>
  <c r="O19" i="1"/>
  <c r="O18" i="1"/>
  <c r="O17" i="1"/>
  <c r="O16" i="1"/>
  <c r="O14" i="1"/>
  <c r="O13" i="1"/>
  <c r="O12" i="1"/>
  <c r="O11" i="1"/>
  <c r="O10" i="1"/>
  <c r="O9" i="1"/>
  <c r="O8" i="1"/>
  <c r="O7" i="1"/>
  <c r="O6" i="1"/>
  <c r="O5" i="1"/>
  <c r="J29" i="1"/>
  <c r="F29" i="1"/>
  <c r="E29" i="1"/>
  <c r="M29" i="1" s="1"/>
  <c r="P29" i="1" s="1"/>
  <c r="J28" i="1"/>
  <c r="F28" i="1"/>
  <c r="E28" i="1"/>
  <c r="M28" i="1" s="1"/>
  <c r="P28" i="1" s="1"/>
  <c r="J27" i="1"/>
  <c r="F27" i="1"/>
  <c r="E27" i="1"/>
  <c r="M27" i="1" s="1"/>
  <c r="P27" i="1" s="1"/>
  <c r="J26" i="1"/>
  <c r="F26" i="1"/>
  <c r="E26" i="1"/>
  <c r="M26" i="1" s="1"/>
  <c r="P26" i="1" s="1"/>
  <c r="J25" i="1"/>
  <c r="F25" i="1"/>
  <c r="E25" i="1"/>
  <c r="K25" i="1" s="1"/>
  <c r="J24" i="1"/>
  <c r="F24" i="1"/>
  <c r="E24" i="1"/>
  <c r="K24" i="1" s="1"/>
  <c r="J23" i="1"/>
  <c r="F23" i="1"/>
  <c r="E23" i="1"/>
  <c r="K23" i="1" s="1"/>
  <c r="J22" i="1"/>
  <c r="F22" i="1"/>
  <c r="E22" i="1"/>
  <c r="K22" i="1" s="1"/>
  <c r="F21" i="1"/>
  <c r="F20" i="1"/>
  <c r="F19" i="1"/>
  <c r="F18" i="1"/>
  <c r="F17" i="1"/>
  <c r="F16" i="1"/>
  <c r="F14" i="1"/>
  <c r="F13" i="1"/>
  <c r="F12" i="1"/>
  <c r="F11" i="1"/>
  <c r="F10" i="1"/>
  <c r="F9" i="1"/>
  <c r="F8" i="1"/>
  <c r="F7" i="1"/>
  <c r="F6" i="1"/>
  <c r="F5" i="1"/>
  <c r="J21" i="1"/>
  <c r="J20" i="1"/>
  <c r="J19" i="1"/>
  <c r="J18" i="1"/>
  <c r="J17" i="1"/>
  <c r="J16" i="1"/>
  <c r="J14" i="1"/>
  <c r="J13" i="1"/>
  <c r="J12" i="1"/>
  <c r="J11" i="1"/>
  <c r="J10" i="1"/>
  <c r="J9" i="1"/>
  <c r="J8" i="1"/>
  <c r="J7" i="1"/>
  <c r="J6" i="1"/>
  <c r="E21" i="1"/>
  <c r="M21" i="1" s="1"/>
  <c r="P21" i="1" s="1"/>
  <c r="E20" i="1"/>
  <c r="K20" i="1" s="1"/>
  <c r="E19" i="1"/>
  <c r="M19" i="1" s="1"/>
  <c r="P19" i="1" s="1"/>
  <c r="E18" i="1"/>
  <c r="K18" i="1" s="1"/>
  <c r="E17" i="1"/>
  <c r="M17" i="1" s="1"/>
  <c r="P17" i="1" s="1"/>
  <c r="E16" i="1"/>
  <c r="K16" i="1" s="1"/>
  <c r="E14" i="1"/>
  <c r="K14" i="1" s="1"/>
  <c r="E13" i="1"/>
  <c r="M13" i="1" s="1"/>
  <c r="P13" i="1" s="1"/>
  <c r="E12" i="1"/>
  <c r="K12" i="1" s="1"/>
  <c r="E11" i="1"/>
  <c r="M11" i="1" s="1"/>
  <c r="P11" i="1" s="1"/>
  <c r="E10" i="1"/>
  <c r="K10" i="1" s="1"/>
  <c r="E9" i="1"/>
  <c r="M9" i="1" s="1"/>
  <c r="P9" i="1" s="1"/>
  <c r="E8" i="1"/>
  <c r="K8" i="1" s="1"/>
  <c r="E7" i="1"/>
  <c r="M7" i="1" s="1"/>
  <c r="P7" i="1" s="1"/>
  <c r="L33" i="1"/>
  <c r="L25" i="1"/>
  <c r="L21" i="1"/>
  <c r="L27" i="1"/>
  <c r="L26" i="1"/>
  <c r="L39" i="1"/>
  <c r="L19" i="1"/>
  <c r="L38" i="1"/>
  <c r="L22" i="1"/>
  <c r="L6" i="1"/>
  <c r="L7" i="1"/>
  <c r="L14" i="1"/>
  <c r="L11" i="1"/>
  <c r="L37" i="1"/>
  <c r="L8" i="1"/>
  <c r="L35" i="1"/>
  <c r="L5" i="1"/>
  <c r="L13" i="1"/>
  <c r="L9" i="1"/>
  <c r="L34" i="1"/>
  <c r="L29" i="1"/>
  <c r="L23" i="1"/>
  <c r="L32" i="1"/>
  <c r="L20" i="1"/>
  <c r="L36" i="1"/>
  <c r="L16" i="1"/>
  <c r="L17" i="1"/>
  <c r="L24" i="1"/>
  <c r="L18" i="1"/>
  <c r="L28" i="1"/>
  <c r="L12" i="1"/>
  <c r="B4" i="4"/>
  <c r="L10" i="1"/>
  <c r="R15" i="1" l="1"/>
  <c r="Q15" i="1"/>
  <c r="R31" i="1"/>
  <c r="Q31" i="1"/>
  <c r="R30" i="1"/>
  <c r="M37" i="1"/>
  <c r="P37" i="1" s="1"/>
  <c r="M39" i="1"/>
  <c r="P39" i="1" s="1"/>
  <c r="M33" i="1"/>
  <c r="P33" i="1" s="1"/>
  <c r="M35" i="1"/>
  <c r="P35" i="1" s="1"/>
  <c r="J35" i="1"/>
  <c r="J39" i="1"/>
  <c r="N39" i="1" s="1"/>
  <c r="N36" i="1"/>
  <c r="N32" i="1"/>
  <c r="N33" i="1"/>
  <c r="N37" i="1"/>
  <c r="N34" i="1"/>
  <c r="N38" i="1"/>
  <c r="N35" i="1"/>
  <c r="M32" i="1"/>
  <c r="P32" i="1" s="1"/>
  <c r="M34" i="1"/>
  <c r="P34" i="1" s="1"/>
  <c r="M36" i="1"/>
  <c r="P36" i="1" s="1"/>
  <c r="M38" i="1"/>
  <c r="P38" i="1" s="1"/>
  <c r="I5" i="1"/>
  <c r="I9" i="1"/>
  <c r="I13" i="1"/>
  <c r="I6" i="1"/>
  <c r="I10" i="1"/>
  <c r="I14" i="1"/>
  <c r="I19" i="1"/>
  <c r="I23" i="1"/>
  <c r="I27" i="1"/>
  <c r="I7" i="1"/>
  <c r="I11" i="1"/>
  <c r="I16" i="1"/>
  <c r="I20" i="1"/>
  <c r="I24" i="1"/>
  <c r="I28" i="1"/>
  <c r="I8" i="1"/>
  <c r="I12" i="1"/>
  <c r="I17" i="1"/>
  <c r="I21" i="1"/>
  <c r="I25" i="1"/>
  <c r="I29" i="1"/>
  <c r="I18" i="1"/>
  <c r="I22" i="1"/>
  <c r="I26" i="1"/>
  <c r="N10" i="1"/>
  <c r="Q10" i="1" s="1"/>
  <c r="N14" i="1"/>
  <c r="Q14" i="1" s="1"/>
  <c r="N20" i="1"/>
  <c r="Q20" i="1" s="1"/>
  <c r="N23" i="1"/>
  <c r="Q23" i="1" s="1"/>
  <c r="N25" i="1"/>
  <c r="N8" i="1"/>
  <c r="N12" i="1"/>
  <c r="N18" i="1"/>
  <c r="Q18" i="1" s="1"/>
  <c r="N16" i="1"/>
  <c r="Q16" i="1" s="1"/>
  <c r="N22" i="1"/>
  <c r="Q22" i="1" s="1"/>
  <c r="N24" i="1"/>
  <c r="Q24" i="1" s="1"/>
  <c r="K27" i="1"/>
  <c r="N27" i="1" s="1"/>
  <c r="K29" i="1"/>
  <c r="N29" i="1" s="1"/>
  <c r="K26" i="1"/>
  <c r="N26" i="1" s="1"/>
  <c r="Q26" i="1" s="1"/>
  <c r="K28" i="1"/>
  <c r="N28" i="1" s="1"/>
  <c r="M22" i="1"/>
  <c r="P22" i="1" s="1"/>
  <c r="M24" i="1"/>
  <c r="P24" i="1" s="1"/>
  <c r="M23" i="1"/>
  <c r="P23" i="1" s="1"/>
  <c r="M25" i="1"/>
  <c r="P25" i="1" s="1"/>
  <c r="M10" i="1"/>
  <c r="P10" i="1" s="1"/>
  <c r="M14" i="1"/>
  <c r="P14" i="1" s="1"/>
  <c r="M16" i="1"/>
  <c r="P16" i="1" s="1"/>
  <c r="M20" i="1"/>
  <c r="P20" i="1" s="1"/>
  <c r="M8" i="1"/>
  <c r="P8" i="1" s="1"/>
  <c r="M12" i="1"/>
  <c r="P12" i="1" s="1"/>
  <c r="M18" i="1"/>
  <c r="P18" i="1" s="1"/>
  <c r="K9" i="1"/>
  <c r="N9" i="1" s="1"/>
  <c r="K13" i="1"/>
  <c r="N13" i="1" s="1"/>
  <c r="K19" i="1"/>
  <c r="N19" i="1" s="1"/>
  <c r="Q19" i="1" s="1"/>
  <c r="K7" i="1"/>
  <c r="N7" i="1" s="1"/>
  <c r="K11" i="1"/>
  <c r="N11" i="1" s="1"/>
  <c r="Q11" i="1" s="1"/>
  <c r="K17" i="1"/>
  <c r="N17" i="1" s="1"/>
  <c r="K21" i="1"/>
  <c r="N21" i="1" s="1"/>
  <c r="R36" i="1" l="1"/>
  <c r="Q36" i="1"/>
  <c r="R33" i="1"/>
  <c r="Q33" i="1"/>
  <c r="R37" i="1"/>
  <c r="Q37" i="1"/>
  <c r="R38" i="1"/>
  <c r="Q38" i="1"/>
  <c r="R32" i="1"/>
  <c r="Q32" i="1"/>
  <c r="R35" i="1"/>
  <c r="Q35" i="1"/>
  <c r="R34" i="1"/>
  <c r="Q34" i="1"/>
  <c r="R39" i="1"/>
  <c r="Q39" i="1"/>
  <c r="R24" i="1"/>
  <c r="R14" i="1"/>
  <c r="Q28" i="1"/>
  <c r="R28" i="1"/>
  <c r="Q29" i="1"/>
  <c r="R29" i="1"/>
  <c r="Q21" i="1"/>
  <c r="R21" i="1"/>
  <c r="Q13" i="1"/>
  <c r="R13" i="1"/>
  <c r="Q7" i="1"/>
  <c r="R7" i="1"/>
  <c r="Q17" i="1"/>
  <c r="R17" i="1"/>
  <c r="Q9" i="1"/>
  <c r="R9" i="1"/>
  <c r="Q27" i="1"/>
  <c r="R27" i="1"/>
  <c r="Q12" i="1"/>
  <c r="R12" i="1"/>
  <c r="R16" i="1"/>
  <c r="R10" i="1"/>
  <c r="R26" i="1"/>
  <c r="Q8" i="1"/>
  <c r="R8" i="1"/>
  <c r="R11" i="1"/>
  <c r="Q25" i="1"/>
  <c r="R25" i="1"/>
  <c r="R23" i="1"/>
  <c r="R18" i="1"/>
  <c r="R19" i="1"/>
  <c r="R22" i="1"/>
  <c r="R20" i="1"/>
  <c r="E6" i="1" l="1"/>
  <c r="M6" i="1" s="1"/>
  <c r="P6" i="1" s="1"/>
  <c r="E5" i="1"/>
  <c r="M5" i="1" s="1"/>
  <c r="P5" i="1" s="1"/>
  <c r="B7" i="4"/>
  <c r="K5" i="1" l="1"/>
  <c r="N5" i="1" s="1"/>
  <c r="K6" i="1"/>
  <c r="N6" i="1" s="1"/>
  <c r="Q6" i="1" l="1"/>
  <c r="R6" i="1"/>
  <c r="Q5" i="1"/>
  <c r="R5" i="1"/>
  <c r="B11" i="4"/>
  <c r="B19" i="4"/>
</calcChain>
</file>

<file path=xl/sharedStrings.xml><?xml version="1.0" encoding="utf-8"?>
<sst xmlns="http://schemas.openxmlformats.org/spreadsheetml/2006/main" count="232" uniqueCount="108">
  <si>
    <t>キーワード</t>
    <phoneticPr fontId="1"/>
  </si>
  <si>
    <t>列_タスクレベル１</t>
  </si>
  <si>
    <t>TITLE</t>
  </si>
  <si>
    <t>TASK_LEVEL1</t>
  </si>
  <si>
    <t>英名</t>
    <rPh sb="0" eb="2">
      <t>エイメイ</t>
    </rPh>
    <phoneticPr fontId="1"/>
  </si>
  <si>
    <t>列/行</t>
    <rPh sb="0" eb="1">
      <t>レツ</t>
    </rPh>
    <rPh sb="2" eb="3">
      <t>ギョウ</t>
    </rPh>
    <phoneticPr fontId="1"/>
  </si>
  <si>
    <t>列</t>
  </si>
  <si>
    <t>列</t>
    <rPh sb="0" eb="1">
      <t>レツ</t>
    </rPh>
    <phoneticPr fontId="1"/>
  </si>
  <si>
    <t>行</t>
    <rPh sb="0" eb="1">
      <t>ギョウ</t>
    </rPh>
    <phoneticPr fontId="1"/>
  </si>
  <si>
    <t>Const 定義</t>
    <rPh sb="6" eb="8">
      <t>テイギ</t>
    </rPh>
    <phoneticPr fontId="1"/>
  </si>
  <si>
    <t>和名</t>
    <rPh sb="0" eb="2">
      <t>ワメイ</t>
    </rPh>
    <phoneticPr fontId="1"/>
  </si>
  <si>
    <t>シート名</t>
    <rPh sb="3" eb="4">
      <t>メイ</t>
    </rPh>
    <phoneticPr fontId="1"/>
  </si>
  <si>
    <t>時間管理</t>
    <rPh sb="0" eb="2">
      <t>ジカン</t>
    </rPh>
    <rPh sb="2" eb="4">
      <t>カンリ</t>
    </rPh>
    <phoneticPr fontId="1"/>
  </si>
  <si>
    <t>TIMEMANAGE</t>
    <phoneticPr fontId="1"/>
  </si>
  <si>
    <t>行_タイトル</t>
  </si>
  <si>
    <t>行_タスク開始</t>
  </si>
  <si>
    <t>行_タスク終了</t>
  </si>
  <si>
    <t>行_休日種別</t>
  </si>
  <si>
    <t>行_合計</t>
  </si>
  <si>
    <t>行_日付</t>
  </si>
  <si>
    <t>列_タスク_カテゴリ</t>
  </si>
  <si>
    <t>列_タスク_レベル１</t>
  </si>
  <si>
    <t>列_タスク_レベル２</t>
  </si>
  <si>
    <t>列_タスク_レベル３</t>
  </si>
  <si>
    <t>列_合計</t>
  </si>
  <si>
    <t>列_全休書式</t>
  </si>
  <si>
    <t>列_日付開始</t>
  </si>
  <si>
    <t>列_日付終了</t>
  </si>
  <si>
    <t>列_半休書式</t>
  </si>
  <si>
    <t>列_平日書式</t>
  </si>
  <si>
    <t>列_予実</t>
  </si>
  <si>
    <t>DATE_STRT</t>
  </si>
  <si>
    <t>DATE_LAST</t>
  </si>
  <si>
    <t>STYLE_WEEK</t>
  </si>
  <si>
    <t>STYLE_HOLI_HALF</t>
  </si>
  <si>
    <t>STYLE_HOLI_ALL</t>
  </si>
  <si>
    <t>TASK_CATE</t>
  </si>
  <si>
    <t>TASK_LEVEL2</t>
  </si>
  <si>
    <t>TASK_LEVEL3</t>
  </si>
  <si>
    <t>SHEDORRSLT</t>
  </si>
  <si>
    <t>TIME_TOTAL</t>
  </si>
  <si>
    <t>列_平均</t>
  </si>
  <si>
    <t>列_件数</t>
  </si>
  <si>
    <t>HOLI_TYPE</t>
  </si>
  <si>
    <t>DATE</t>
  </si>
  <si>
    <t>TASK_STRT</t>
  </si>
  <si>
    <t>TASK_LAST</t>
  </si>
  <si>
    <t>略称</t>
    <rPh sb="0" eb="2">
      <t>リャクショウ</t>
    </rPh>
    <phoneticPr fontId="1"/>
  </si>
  <si>
    <t>TM</t>
    <phoneticPr fontId="1"/>
  </si>
  <si>
    <t>Type定義</t>
    <rPh sb="4" eb="6">
      <t>テイギ</t>
    </rPh>
    <phoneticPr fontId="1"/>
  </si>
  <si>
    <t>格納処理</t>
    <rPh sb="0" eb="2">
      <t>カクノウ</t>
    </rPh>
    <rPh sb="2" eb="4">
      <t>ショリ</t>
    </rPh>
    <phoneticPr fontId="1"/>
  </si>
  <si>
    <t>列_タスクカテゴリ</t>
  </si>
  <si>
    <t>列_タスクレベル２</t>
  </si>
  <si>
    <t>列_タスクレベル３</t>
  </si>
  <si>
    <t>行_タイトル</t>
    <phoneticPr fontId="1"/>
  </si>
  <si>
    <t>総時間</t>
  </si>
  <si>
    <t>総時間</t>
    <phoneticPr fontId="1"/>
  </si>
  <si>
    <t>TIMETOTAL</t>
    <phoneticPr fontId="1"/>
  </si>
  <si>
    <t>TT</t>
    <phoneticPr fontId="1"/>
  </si>
  <si>
    <t>TASK_CAT</t>
    <phoneticPr fontId="1"/>
  </si>
  <si>
    <t>TASK_LV1</t>
    <phoneticPr fontId="1"/>
  </si>
  <si>
    <t>TASK_LV2</t>
    <phoneticPr fontId="1"/>
  </si>
  <si>
    <t>TASK_LV3</t>
    <phoneticPr fontId="1"/>
  </si>
  <si>
    <t>TIMEAVE</t>
    <phoneticPr fontId="1"/>
  </si>
  <si>
    <t>TIMECNT</t>
    <phoneticPr fontId="1"/>
  </si>
  <si>
    <t>休日一覧</t>
  </si>
  <si>
    <t>休日一覧</t>
    <phoneticPr fontId="1"/>
  </si>
  <si>
    <t>HOLIDAYLIST</t>
    <phoneticPr fontId="1"/>
  </si>
  <si>
    <t>HL</t>
    <phoneticPr fontId="1"/>
  </si>
  <si>
    <t>作業列</t>
    <rPh sb="0" eb="2">
      <t>サギョウ</t>
    </rPh>
    <rPh sb="2" eb="3">
      <t>レツ</t>
    </rPh>
    <phoneticPr fontId="1"/>
  </si>
  <si>
    <t>ソースコード</t>
    <phoneticPr fontId="1"/>
  </si>
  <si>
    <t>Const定義</t>
    <rPh sb="5" eb="7">
      <t>テイギ</t>
    </rPh>
    <phoneticPr fontId="1"/>
  </si>
  <si>
    <t>総時間</t>
    <phoneticPr fontId="1"/>
  </si>
  <si>
    <t>ソースコード</t>
    <phoneticPr fontId="1"/>
  </si>
  <si>
    <t>入力列</t>
    <rPh sb="0" eb="2">
      <t>ニュウリョク</t>
    </rPh>
    <rPh sb="2" eb="3">
      <t>レツ</t>
    </rPh>
    <phoneticPr fontId="1"/>
  </si>
  <si>
    <t xml:space="preserve"> </t>
    <phoneticPr fontId="1"/>
  </si>
  <si>
    <t>End Type</t>
  </si>
  <si>
    <t>'シート名定義</t>
  </si>
  <si>
    <t>'行列名定義</t>
  </si>
  <si>
    <t>'行列構造体型定義</t>
  </si>
  <si>
    <t>Public Type T_CLMROWINFO</t>
  </si>
  <si>
    <t>'行列構造体定義</t>
  </si>
  <si>
    <t>Public gtCRInfo As T_CLMROWINFO</t>
  </si>
  <si>
    <t>'行列情報取得処理</t>
  </si>
  <si>
    <t>Public Function GetClmRowInfo()</t>
  </si>
  <si>
    <t>End Function</t>
  </si>
  <si>
    <t>行_休日開始</t>
  </si>
  <si>
    <t>行_休日終了</t>
  </si>
  <si>
    <t>列_日付</t>
  </si>
  <si>
    <t>列_種別</t>
  </si>
  <si>
    <t>列_カテゴリ</t>
  </si>
  <si>
    <t>列_説明</t>
  </si>
  <si>
    <t>HOLI_STRT</t>
    <phoneticPr fontId="1"/>
  </si>
  <si>
    <t>HOLI_LAST</t>
    <phoneticPr fontId="1"/>
  </si>
  <si>
    <t>TYPE</t>
    <phoneticPr fontId="1"/>
  </si>
  <si>
    <t>CATE</t>
    <phoneticPr fontId="1"/>
  </si>
  <si>
    <t>CONTEXT</t>
    <phoneticPr fontId="1"/>
  </si>
  <si>
    <t>版数</t>
    <rPh sb="0" eb="2">
      <t>ハンスウ</t>
    </rPh>
    <phoneticPr fontId="1"/>
  </si>
  <si>
    <t>日付</t>
    <rPh sb="0" eb="2">
      <t>ヒヅケ</t>
    </rPh>
    <phoneticPr fontId="1"/>
  </si>
  <si>
    <t>担当</t>
    <rPh sb="0" eb="2">
      <t>タントウ</t>
    </rPh>
    <phoneticPr fontId="1"/>
  </si>
  <si>
    <t>内容</t>
    <rPh sb="0" eb="2">
      <t>ナイヨウ</t>
    </rPh>
    <phoneticPr fontId="1"/>
  </si>
  <si>
    <t>1.0.0</t>
    <phoneticPr fontId="1"/>
  </si>
  <si>
    <t>遠藤</t>
    <rPh sb="0" eb="2">
      <t>エンドウ</t>
    </rPh>
    <phoneticPr fontId="1"/>
  </si>
  <si>
    <t>初版作成</t>
    <rPh sb="0" eb="2">
      <t>ショハン</t>
    </rPh>
    <rPh sb="2" eb="4">
      <t>サクセイ</t>
    </rPh>
    <phoneticPr fontId="1"/>
  </si>
  <si>
    <t>行_タスク開始</t>
    <phoneticPr fontId="1"/>
  </si>
  <si>
    <t>行_タスク終了</t>
    <phoneticPr fontId="1"/>
  </si>
  <si>
    <t xml:space="preserve"> </t>
    <phoneticPr fontId="1"/>
  </si>
  <si>
    <t>列_合計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</si>
</sst>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1"/>
      <color theme="1"/>
      <name val="ＭＳ ゴシック"/>
      <family val="3"/>
      <charset val="128"/>
    </font>
    <font>
      <b/>
      <sz val="11"/>
      <color theme="1"/>
      <name val="ＭＳ ゴシック"/>
      <family val="3"/>
      <charset val="128"/>
    </font>
    <font>
      <sz val="1"/>
      <color theme="1"/>
      <name val="ＭＳ ゴシック"/>
      <family val="3"/>
      <charset val="128"/>
    </font>
    <font>
      <b/>
      <sz val="1"/>
      <color theme="1"/>
      <name val="ＭＳ ゴシック"/>
      <family val="3"/>
      <charset val="128"/>
    </font>
    <font>
      <b/>
      <sz val="11"/>
      <color theme="1"/>
      <name val="ＭＳ Ｐゴシック"/>
      <family val="3"/>
      <charset val="128"/>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2" fillId="2" borderId="0" xfId="0" applyFont="1" applyFill="1">
      <alignment vertical="center"/>
    </xf>
    <xf numFmtId="0" fontId="2" fillId="0" borderId="1" xfId="0" applyFont="1" applyBorder="1">
      <alignment vertical="center"/>
    </xf>
    <xf numFmtId="0" fontId="2" fillId="0" borderId="1" xfId="0" applyFont="1" applyBorder="1" applyAlignment="1">
      <alignment horizontal="center" vertical="center"/>
    </xf>
    <xf numFmtId="0" fontId="2" fillId="2" borderId="1" xfId="0" applyFont="1" applyFill="1" applyBorder="1">
      <alignment vertical="center"/>
    </xf>
    <xf numFmtId="0" fontId="3" fillId="4" borderId="1" xfId="0" applyFont="1" applyFill="1" applyBorder="1" applyAlignment="1">
      <alignment horizontal="centerContinuous" vertical="center"/>
    </xf>
    <xf numFmtId="0" fontId="3" fillId="2" borderId="1" xfId="0" applyFont="1" applyFill="1" applyBorder="1" applyAlignment="1">
      <alignment horizontal="centerContinuous"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3" fillId="4" borderId="2" xfId="0" applyFont="1" applyFill="1" applyBorder="1" applyAlignment="1">
      <alignment horizontal="center" vertical="center"/>
    </xf>
    <xf numFmtId="0" fontId="3" fillId="2" borderId="2" xfId="0" applyFont="1" applyFill="1" applyBorder="1" applyAlignment="1">
      <alignment horizontal="centerContinuous" vertical="center"/>
    </xf>
    <xf numFmtId="0" fontId="3" fillId="4" borderId="3"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0" xfId="0" applyFont="1" applyAlignment="1">
      <alignment horizontal="center" vertical="center"/>
    </xf>
    <xf numFmtId="0" fontId="4" fillId="3" borderId="0" xfId="0" applyFont="1" applyFill="1" applyAlignment="1">
      <alignment horizontal="center" vertical="center"/>
    </xf>
    <xf numFmtId="0" fontId="4" fillId="3" borderId="0" xfId="0" applyFont="1" applyFill="1">
      <alignment vertical="center"/>
    </xf>
    <xf numFmtId="0" fontId="4" fillId="0" borderId="0" xfId="0" applyFont="1">
      <alignment vertical="center"/>
    </xf>
    <xf numFmtId="0" fontId="5" fillId="0" borderId="0" xfId="0" applyFont="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lignment vertical="center"/>
    </xf>
    <xf numFmtId="0" fontId="6" fillId="4"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raem_000/AppData/Roaming/Microsoft/AddIns/UserDefFuncs.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concstr"/>
      <definedName name="ConvSnakeToPascal"/>
    </defined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7"/>
  <sheetViews>
    <sheetView showGridLines="0" tabSelected="1" workbookViewId="0">
      <pane xSplit="3" ySplit="3" topLeftCell="D4" activePane="bottomRight" state="frozen"/>
      <selection pane="topRight" activeCell="D1" sqref="D1"/>
      <selection pane="bottomLeft" activeCell="A4" sqref="A4"/>
      <selection pane="bottomRight" activeCell="D4" sqref="D4"/>
    </sheetView>
  </sheetViews>
  <sheetFormatPr defaultRowHeight="13.2" x14ac:dyDescent="0.2"/>
  <cols>
    <col min="1" max="1" width="9.5546875" style="1" bestFit="1" customWidth="1"/>
    <col min="2" max="2" width="12.77734375" style="1" bestFit="1" customWidth="1"/>
    <col min="3" max="3" width="5.5546875" style="1" bestFit="1" customWidth="1"/>
    <col min="4" max="4" width="5.5546875" style="1" customWidth="1"/>
    <col min="5" max="5" width="8.88671875" style="1"/>
    <col min="6" max="6" width="62.21875" style="1" bestFit="1" customWidth="1"/>
    <col min="7" max="16384" width="8.88671875" style="1"/>
  </cols>
  <sheetData>
    <row r="1" spans="1:6" x14ac:dyDescent="0.2">
      <c r="A1" s="6" t="s">
        <v>11</v>
      </c>
      <c r="B1" s="6"/>
      <c r="C1" s="6"/>
      <c r="D1" s="7" t="s">
        <v>69</v>
      </c>
      <c r="E1" s="7"/>
      <c r="F1" s="7" t="s">
        <v>70</v>
      </c>
    </row>
    <row r="2" spans="1:6" x14ac:dyDescent="0.2">
      <c r="A2" s="8" t="s">
        <v>10</v>
      </c>
      <c r="B2" s="8" t="s">
        <v>4</v>
      </c>
      <c r="C2" s="8" t="s">
        <v>47</v>
      </c>
      <c r="D2" s="9" t="s">
        <v>47</v>
      </c>
      <c r="E2" s="9" t="s">
        <v>11</v>
      </c>
      <c r="F2" s="9" t="s">
        <v>71</v>
      </c>
    </row>
    <row r="3" spans="1:6" s="19" customFormat="1" ht="4.2" x14ac:dyDescent="0.2">
      <c r="A3" s="18"/>
      <c r="B3" s="18"/>
      <c r="C3" s="18"/>
      <c r="D3" s="18"/>
      <c r="E3" s="18"/>
      <c r="F3" s="18"/>
    </row>
    <row r="4" spans="1:6" x14ac:dyDescent="0.2">
      <c r="A4" s="3" t="s">
        <v>12</v>
      </c>
      <c r="B4" s="3" t="s">
        <v>13</v>
      </c>
      <c r="C4" s="3" t="s">
        <v>48</v>
      </c>
      <c r="D4" s="5" t="str">
        <f>IF(A4="","",PROPER(C4))</f>
        <v>Tm</v>
      </c>
      <c r="E4" s="5" t="str">
        <f>IF(A4="","","SHT_NAME_"&amp;B4)</f>
        <v>SHT_NAME_TIMEMANAGE</v>
      </c>
      <c r="F4" s="5" t="str">
        <f>IF(A4="","","Public Const "&amp;E4&amp;" As String = """&amp;$A4&amp;"""")</f>
        <v>Public Const SHT_NAME_TIMEMANAGE As String = "時間管理"</v>
      </c>
    </row>
    <row r="5" spans="1:6" x14ac:dyDescent="0.2">
      <c r="A5" s="3" t="s">
        <v>56</v>
      </c>
      <c r="B5" s="3" t="s">
        <v>57</v>
      </c>
      <c r="C5" s="3" t="s">
        <v>58</v>
      </c>
      <c r="D5" s="5" t="str">
        <f t="shared" ref="D5:D6" si="0">IF(A5="","",PROPER(C5))</f>
        <v>Tt</v>
      </c>
      <c r="E5" s="5" t="str">
        <f t="shared" ref="E5:E6" si="1">IF(A5="","","SHT_NAME_"&amp;B5)</f>
        <v>SHT_NAME_TIMETOTAL</v>
      </c>
      <c r="F5" s="5" t="str">
        <f>IF(A5="","","Public Const "&amp;E5&amp;" As String = """&amp;$A5&amp;"""")</f>
        <v>Public Const SHT_NAME_TIMETOTAL As String = "総時間"</v>
      </c>
    </row>
    <row r="6" spans="1:6" x14ac:dyDescent="0.2">
      <c r="A6" s="3" t="s">
        <v>66</v>
      </c>
      <c r="B6" s="3" t="s">
        <v>67</v>
      </c>
      <c r="C6" s="3" t="s">
        <v>68</v>
      </c>
      <c r="D6" s="5" t="str">
        <f t="shared" si="0"/>
        <v>Hl</v>
      </c>
      <c r="E6" s="5" t="str">
        <f t="shared" si="1"/>
        <v>SHT_NAME_HOLIDAYLIST</v>
      </c>
      <c r="F6" s="5" t="str">
        <f>IF(A6="","","Public Const "&amp;E6&amp;" As String = """&amp;$A6&amp;"""")</f>
        <v>Public Const SHT_NAME_HOLIDAYLIST As String = "休日一覧"</v>
      </c>
    </row>
    <row r="7" spans="1:6" s="19" customFormat="1" ht="4.2" x14ac:dyDescent="0.2">
      <c r="A7" s="18"/>
      <c r="B7" s="18"/>
      <c r="C7" s="18"/>
      <c r="D7" s="18"/>
      <c r="E7" s="18"/>
      <c r="F7" s="1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40"/>
  <sheetViews>
    <sheetView showGridLines="0" workbookViewId="0">
      <pane xSplit="4" ySplit="4" topLeftCell="E5" activePane="bottomRight" state="frozen"/>
      <selection pane="topRight" activeCell="E1" sqref="E1"/>
      <selection pane="bottomLeft" activeCell="A5" sqref="A5"/>
      <selection pane="bottomRight" activeCell="C16" sqref="C16"/>
    </sheetView>
  </sheetViews>
  <sheetFormatPr defaultRowHeight="13.2" x14ac:dyDescent="0.2"/>
  <cols>
    <col min="1" max="1" width="7.5546875" style="10" bestFit="1" customWidth="1"/>
    <col min="2" max="2" width="20.44140625" style="1" bestFit="1" customWidth="1"/>
    <col min="3" max="3" width="17.21875" style="1" bestFit="1" customWidth="1"/>
    <col min="4" max="4" width="9.5546875" style="1" bestFit="1" customWidth="1"/>
    <col min="5" max="6" width="2.5546875" style="2" customWidth="1"/>
    <col min="7" max="7" width="11.6640625" style="2" bestFit="1" customWidth="1"/>
    <col min="8" max="8" width="5.5546875" style="2" bestFit="1" customWidth="1"/>
    <col min="9" max="15" width="2.5546875" style="2" customWidth="1"/>
    <col min="16" max="16" width="75.33203125" style="2" bestFit="1" customWidth="1"/>
    <col min="17" max="17" width="30.33203125" style="2" bestFit="1" customWidth="1"/>
    <col min="18" max="18" width="8.88671875" style="2"/>
    <col min="19" max="16384" width="8.88671875" style="1"/>
  </cols>
  <sheetData>
    <row r="1" spans="1:19" s="11" customFormat="1" x14ac:dyDescent="0.2">
      <c r="A1" s="6" t="s">
        <v>74</v>
      </c>
      <c r="B1" s="6"/>
      <c r="C1" s="6"/>
      <c r="D1" s="6"/>
      <c r="E1" s="7" t="s">
        <v>69</v>
      </c>
      <c r="F1" s="7"/>
      <c r="G1" s="7"/>
      <c r="H1" s="7"/>
      <c r="I1" s="7"/>
      <c r="J1" s="7"/>
      <c r="K1" s="7"/>
      <c r="L1" s="7"/>
      <c r="M1" s="7"/>
      <c r="N1" s="7"/>
      <c r="O1" s="7"/>
      <c r="P1" s="7" t="s">
        <v>73</v>
      </c>
      <c r="Q1" s="7"/>
      <c r="R1" s="7"/>
    </row>
    <row r="2" spans="1:19" s="11" customFormat="1" x14ac:dyDescent="0.2">
      <c r="A2" s="12"/>
      <c r="B2" s="6" t="s">
        <v>0</v>
      </c>
      <c r="C2" s="6"/>
      <c r="D2" s="8" t="s">
        <v>11</v>
      </c>
      <c r="E2" s="13"/>
      <c r="F2" s="13"/>
      <c r="G2" s="13"/>
      <c r="H2" s="13"/>
      <c r="I2" s="13"/>
      <c r="J2" s="13"/>
      <c r="K2" s="13"/>
      <c r="L2" s="13"/>
      <c r="M2" s="13"/>
      <c r="N2" s="13"/>
      <c r="O2" s="13"/>
      <c r="P2" s="13"/>
      <c r="Q2" s="13"/>
      <c r="R2" s="13"/>
      <c r="S2" s="11" t="s">
        <v>75</v>
      </c>
    </row>
    <row r="3" spans="1:19" s="16" customFormat="1" x14ac:dyDescent="0.2">
      <c r="A3" s="14" t="s">
        <v>5</v>
      </c>
      <c r="B3" s="8" t="s">
        <v>10</v>
      </c>
      <c r="C3" s="8" t="s">
        <v>4</v>
      </c>
      <c r="D3" s="8" t="s">
        <v>10</v>
      </c>
      <c r="E3" s="15"/>
      <c r="F3" s="15"/>
      <c r="G3" s="15" t="s">
        <v>4</v>
      </c>
      <c r="H3" s="15" t="s">
        <v>47</v>
      </c>
      <c r="I3" s="15"/>
      <c r="J3" s="15"/>
      <c r="K3" s="15"/>
      <c r="L3" s="15"/>
      <c r="M3" s="15"/>
      <c r="N3" s="15"/>
      <c r="O3" s="15"/>
      <c r="P3" s="15" t="s">
        <v>9</v>
      </c>
      <c r="Q3" s="15" t="s">
        <v>49</v>
      </c>
      <c r="R3" s="15" t="s">
        <v>50</v>
      </c>
      <c r="S3" s="16" t="s">
        <v>75</v>
      </c>
    </row>
    <row r="4" spans="1:19" s="19" customFormat="1" ht="4.2" x14ac:dyDescent="0.2">
      <c r="A4" s="17"/>
      <c r="B4" s="18"/>
      <c r="C4" s="18"/>
      <c r="D4" s="18"/>
      <c r="E4" s="18"/>
      <c r="F4" s="18"/>
      <c r="G4" s="18"/>
      <c r="H4" s="18"/>
      <c r="I4" s="18"/>
      <c r="J4" s="18"/>
      <c r="K4" s="18"/>
      <c r="L4" s="18"/>
      <c r="M4" s="18"/>
      <c r="N4" s="18"/>
      <c r="O4" s="18"/>
      <c r="P4" s="18"/>
      <c r="Q4" s="18"/>
      <c r="R4" s="18"/>
      <c r="S4" s="20" t="s">
        <v>75</v>
      </c>
    </row>
    <row r="5" spans="1:19" x14ac:dyDescent="0.2">
      <c r="A5" s="4" t="s">
        <v>7</v>
      </c>
      <c r="B5" s="3" t="s">
        <v>26</v>
      </c>
      <c r="C5" s="3" t="s">
        <v>31</v>
      </c>
      <c r="D5" s="3" t="s">
        <v>12</v>
      </c>
      <c r="E5" s="5" t="str">
        <f t="shared" ref="E5:E29" si="0">IF($A5="列","CLM",IF($A5="行","ROW",""))</f>
        <v>CLM</v>
      </c>
      <c r="F5" s="5" t="str">
        <f t="shared" ref="F5:F29" si="1">IF($A5="列","Column",IF($A5="行","Row",""))</f>
        <v>Column</v>
      </c>
      <c r="G5" s="5" t="str">
        <f t="shared" ref="G5:G39" si="2">VLOOKUP($D5,シート情報,2,FALSE)</f>
        <v>TIMEMANAGE</v>
      </c>
      <c r="H5" s="5" t="str">
        <f t="shared" ref="H5:H39" si="3">VLOOKUP($D5,シート情報,3,FALSE)</f>
        <v>TM</v>
      </c>
      <c r="I5" s="5" t="str">
        <f t="shared" ref="I5:I39" si="4">VLOOKUP($D5,シート情報,5,FALSE)</f>
        <v>SHT_NAME_TIMEMANAGE</v>
      </c>
      <c r="J5" s="5" t="str">
        <f t="shared" ref="J5:J31" si="5">PROPER(H5)</f>
        <v>Tm</v>
      </c>
      <c r="K5" s="5" t="str">
        <f>PROPER(E5)</f>
        <v>Clm</v>
      </c>
      <c r="L5" s="5" t="str">
        <f>[1]!ConvSnakeToPascal(C5)</f>
        <v>DateStrt</v>
      </c>
      <c r="M5" s="5" t="str">
        <f t="shared" ref="M5:M31" si="6">"KWD_"&amp;$H5&amp;"_"&amp;E5&amp;"_"&amp;$C5</f>
        <v>KWD_TM_CLM_DATE_STRT</v>
      </c>
      <c r="N5" s="5" t="str">
        <f>"l"&amp;J5&amp;K5&amp;L5</f>
        <v>lTmClmDateStrt</v>
      </c>
      <c r="O5" s="5" t="str">
        <f>"gtCRInfo"</f>
        <v>gtCRInfo</v>
      </c>
      <c r="P5" s="5" t="str">
        <f t="shared" ref="P5:P31" si="7">IF($B5="","","Public Const "&amp;M5&amp;" As String = """&amp;$B5&amp;"""")</f>
        <v>Public Const KWD_TM_CLM_DATE_STRT As String = "列_日付開始"</v>
      </c>
      <c r="Q5" s="5" t="str">
        <f t="shared" ref="Q5:Q31" si="8">IF($B5="","",CHAR(9)&amp;N5&amp;" As Long")</f>
        <v xml:space="preserve">	lTmClmDateStrt As Long</v>
      </c>
      <c r="R5" s="5" t="str">
        <f t="shared" ref="R5:R31" si="9">IF($B5="","",CHAR(9)&amp;$O5&amp;"."&amp;$N5&amp;" = ThisWorkbook.Sheets("&amp;$I5&amp;").Cells.Find("&amp;M5&amp;", LookAt:=xlWhole)."&amp;F5)</f>
        <v xml:space="preserve">	gtCRInfo.lTmClmDateStrt = ThisWorkbook.Sheets(SHT_NAME_TIMEMANAGE).Cells.Find(KWD_TM_CLM_DATE_STRT, LookAt:=xlWhole).Column</v>
      </c>
      <c r="S5" s="11" t="s">
        <v>75</v>
      </c>
    </row>
    <row r="6" spans="1:19" x14ac:dyDescent="0.2">
      <c r="A6" s="4" t="s">
        <v>7</v>
      </c>
      <c r="B6" s="3" t="s">
        <v>27</v>
      </c>
      <c r="C6" s="3" t="s">
        <v>32</v>
      </c>
      <c r="D6" s="3" t="s">
        <v>12</v>
      </c>
      <c r="E6" s="5" t="str">
        <f t="shared" si="0"/>
        <v>CLM</v>
      </c>
      <c r="F6" s="5" t="str">
        <f t="shared" si="1"/>
        <v>Column</v>
      </c>
      <c r="G6" s="5" t="str">
        <f t="shared" si="2"/>
        <v>TIMEMANAGE</v>
      </c>
      <c r="H6" s="5" t="str">
        <f t="shared" si="3"/>
        <v>TM</v>
      </c>
      <c r="I6" s="5" t="str">
        <f t="shared" si="4"/>
        <v>SHT_NAME_TIMEMANAGE</v>
      </c>
      <c r="J6" s="5" t="str">
        <f t="shared" si="5"/>
        <v>Tm</v>
      </c>
      <c r="K6" s="5" t="str">
        <f t="shared" ref="K6:K39" si="10">PROPER(E6)</f>
        <v>Clm</v>
      </c>
      <c r="L6" s="5" t="str">
        <f>[1]!ConvSnakeToPascal(C6)</f>
        <v>DateLast</v>
      </c>
      <c r="M6" s="5" t="str">
        <f t="shared" si="6"/>
        <v>KWD_TM_CLM_DATE_LAST</v>
      </c>
      <c r="N6" s="5" t="str">
        <f t="shared" ref="N6:N31" si="11">"l"&amp;J6&amp;K6&amp;L6</f>
        <v>lTmClmDateLast</v>
      </c>
      <c r="O6" s="5" t="str">
        <f t="shared" ref="O6:O39" si="12">"gtCRInfo"</f>
        <v>gtCRInfo</v>
      </c>
      <c r="P6" s="5" t="str">
        <f t="shared" si="7"/>
        <v>Public Const KWD_TM_CLM_DATE_LAST As String = "列_日付終了"</v>
      </c>
      <c r="Q6" s="5" t="str">
        <f t="shared" si="8"/>
        <v xml:space="preserve">	lTmClmDateLast As Long</v>
      </c>
      <c r="R6" s="5" t="str">
        <f t="shared" si="9"/>
        <v xml:space="preserve">	gtCRInfo.lTmClmDateLast = ThisWorkbook.Sheets(SHT_NAME_TIMEMANAGE).Cells.Find(KWD_TM_CLM_DATE_LAST, LookAt:=xlWhole).Column</v>
      </c>
      <c r="S6" s="11" t="s">
        <v>75</v>
      </c>
    </row>
    <row r="7" spans="1:19" x14ac:dyDescent="0.2">
      <c r="A7" s="4" t="s">
        <v>7</v>
      </c>
      <c r="B7" s="3" t="s">
        <v>29</v>
      </c>
      <c r="C7" s="3" t="s">
        <v>33</v>
      </c>
      <c r="D7" s="3" t="s">
        <v>12</v>
      </c>
      <c r="E7" s="5" t="str">
        <f t="shared" si="0"/>
        <v>CLM</v>
      </c>
      <c r="F7" s="5" t="str">
        <f t="shared" si="1"/>
        <v>Column</v>
      </c>
      <c r="G7" s="5" t="str">
        <f t="shared" si="2"/>
        <v>TIMEMANAGE</v>
      </c>
      <c r="H7" s="5" t="str">
        <f t="shared" si="3"/>
        <v>TM</v>
      </c>
      <c r="I7" s="5" t="str">
        <f t="shared" si="4"/>
        <v>SHT_NAME_TIMEMANAGE</v>
      </c>
      <c r="J7" s="5" t="str">
        <f t="shared" si="5"/>
        <v>Tm</v>
      </c>
      <c r="K7" s="5" t="str">
        <f t="shared" si="10"/>
        <v>Clm</v>
      </c>
      <c r="L7" s="5" t="str">
        <f>[1]!ConvSnakeToPascal(C7)</f>
        <v>StyleWeek</v>
      </c>
      <c r="M7" s="5" t="str">
        <f t="shared" si="6"/>
        <v>KWD_TM_CLM_STYLE_WEEK</v>
      </c>
      <c r="N7" s="5" t="str">
        <f t="shared" si="11"/>
        <v>lTmClmStyleWeek</v>
      </c>
      <c r="O7" s="5" t="str">
        <f t="shared" si="12"/>
        <v>gtCRInfo</v>
      </c>
      <c r="P7" s="5" t="str">
        <f t="shared" si="7"/>
        <v>Public Const KWD_TM_CLM_STYLE_WEEK As String = "列_平日書式"</v>
      </c>
      <c r="Q7" s="5" t="str">
        <f t="shared" si="8"/>
        <v xml:space="preserve">	lTmClmStyleWeek As Long</v>
      </c>
      <c r="R7" s="5" t="str">
        <f t="shared" si="9"/>
        <v xml:space="preserve">	gtCRInfo.lTmClmStyleWeek = ThisWorkbook.Sheets(SHT_NAME_TIMEMANAGE).Cells.Find(KWD_TM_CLM_STYLE_WEEK, LookAt:=xlWhole).Column</v>
      </c>
      <c r="S7" s="11" t="s">
        <v>75</v>
      </c>
    </row>
    <row r="8" spans="1:19" x14ac:dyDescent="0.2">
      <c r="A8" s="4" t="s">
        <v>7</v>
      </c>
      <c r="B8" s="3" t="s">
        <v>28</v>
      </c>
      <c r="C8" s="3" t="s">
        <v>34</v>
      </c>
      <c r="D8" s="3" t="s">
        <v>12</v>
      </c>
      <c r="E8" s="5" t="str">
        <f t="shared" si="0"/>
        <v>CLM</v>
      </c>
      <c r="F8" s="5" t="str">
        <f t="shared" si="1"/>
        <v>Column</v>
      </c>
      <c r="G8" s="5" t="str">
        <f t="shared" si="2"/>
        <v>TIMEMANAGE</v>
      </c>
      <c r="H8" s="5" t="str">
        <f t="shared" si="3"/>
        <v>TM</v>
      </c>
      <c r="I8" s="5" t="str">
        <f t="shared" si="4"/>
        <v>SHT_NAME_TIMEMANAGE</v>
      </c>
      <c r="J8" s="5" t="str">
        <f t="shared" si="5"/>
        <v>Tm</v>
      </c>
      <c r="K8" s="5" t="str">
        <f t="shared" si="10"/>
        <v>Clm</v>
      </c>
      <c r="L8" s="5" t="str">
        <f>[1]!ConvSnakeToPascal(C8)</f>
        <v>StyleHoliHalf</v>
      </c>
      <c r="M8" s="5" t="str">
        <f t="shared" si="6"/>
        <v>KWD_TM_CLM_STYLE_HOLI_HALF</v>
      </c>
      <c r="N8" s="5" t="str">
        <f t="shared" si="11"/>
        <v>lTmClmStyleHoliHalf</v>
      </c>
      <c r="O8" s="5" t="str">
        <f t="shared" si="12"/>
        <v>gtCRInfo</v>
      </c>
      <c r="P8" s="5" t="str">
        <f t="shared" si="7"/>
        <v>Public Const KWD_TM_CLM_STYLE_HOLI_HALF As String = "列_半休書式"</v>
      </c>
      <c r="Q8" s="5" t="str">
        <f t="shared" si="8"/>
        <v xml:space="preserve">	lTmClmStyleHoliHalf As Long</v>
      </c>
      <c r="R8" s="5" t="str">
        <f t="shared" si="9"/>
        <v xml:space="preserve">	gtCRInfo.lTmClmStyleHoliHalf = ThisWorkbook.Sheets(SHT_NAME_TIMEMANAGE).Cells.Find(KWD_TM_CLM_STYLE_HOLI_HALF, LookAt:=xlWhole).Column</v>
      </c>
      <c r="S8" s="11" t="s">
        <v>75</v>
      </c>
    </row>
    <row r="9" spans="1:19" x14ac:dyDescent="0.2">
      <c r="A9" s="4" t="s">
        <v>7</v>
      </c>
      <c r="B9" s="3" t="s">
        <v>25</v>
      </c>
      <c r="C9" s="3" t="s">
        <v>35</v>
      </c>
      <c r="D9" s="3" t="s">
        <v>12</v>
      </c>
      <c r="E9" s="5" t="str">
        <f t="shared" si="0"/>
        <v>CLM</v>
      </c>
      <c r="F9" s="5" t="str">
        <f t="shared" si="1"/>
        <v>Column</v>
      </c>
      <c r="G9" s="5" t="str">
        <f t="shared" si="2"/>
        <v>TIMEMANAGE</v>
      </c>
      <c r="H9" s="5" t="str">
        <f t="shared" si="3"/>
        <v>TM</v>
      </c>
      <c r="I9" s="5" t="str">
        <f t="shared" si="4"/>
        <v>SHT_NAME_TIMEMANAGE</v>
      </c>
      <c r="J9" s="5" t="str">
        <f t="shared" si="5"/>
        <v>Tm</v>
      </c>
      <c r="K9" s="5" t="str">
        <f t="shared" si="10"/>
        <v>Clm</v>
      </c>
      <c r="L9" s="5" t="str">
        <f>[1]!ConvSnakeToPascal(C9)</f>
        <v>StyleHoliAll</v>
      </c>
      <c r="M9" s="5" t="str">
        <f t="shared" si="6"/>
        <v>KWD_TM_CLM_STYLE_HOLI_ALL</v>
      </c>
      <c r="N9" s="5" t="str">
        <f t="shared" si="11"/>
        <v>lTmClmStyleHoliAll</v>
      </c>
      <c r="O9" s="5" t="str">
        <f t="shared" si="12"/>
        <v>gtCRInfo</v>
      </c>
      <c r="P9" s="5" t="str">
        <f t="shared" si="7"/>
        <v>Public Const KWD_TM_CLM_STYLE_HOLI_ALL As String = "列_全休書式"</v>
      </c>
      <c r="Q9" s="5" t="str">
        <f t="shared" si="8"/>
        <v xml:space="preserve">	lTmClmStyleHoliAll As Long</v>
      </c>
      <c r="R9" s="5" t="str">
        <f t="shared" si="9"/>
        <v xml:space="preserve">	gtCRInfo.lTmClmStyleHoliAll = ThisWorkbook.Sheets(SHT_NAME_TIMEMANAGE).Cells.Find(KWD_TM_CLM_STYLE_HOLI_ALL, LookAt:=xlWhole).Column</v>
      </c>
      <c r="S9" s="11" t="s">
        <v>75</v>
      </c>
    </row>
    <row r="10" spans="1:19" x14ac:dyDescent="0.2">
      <c r="A10" s="4" t="s">
        <v>7</v>
      </c>
      <c r="B10" s="3" t="s">
        <v>20</v>
      </c>
      <c r="C10" s="3" t="s">
        <v>36</v>
      </c>
      <c r="D10" s="3" t="s">
        <v>12</v>
      </c>
      <c r="E10" s="5" t="str">
        <f t="shared" si="0"/>
        <v>CLM</v>
      </c>
      <c r="F10" s="5" t="str">
        <f t="shared" si="1"/>
        <v>Column</v>
      </c>
      <c r="G10" s="5" t="str">
        <f t="shared" si="2"/>
        <v>TIMEMANAGE</v>
      </c>
      <c r="H10" s="5" t="str">
        <f t="shared" si="3"/>
        <v>TM</v>
      </c>
      <c r="I10" s="5" t="str">
        <f t="shared" si="4"/>
        <v>SHT_NAME_TIMEMANAGE</v>
      </c>
      <c r="J10" s="5" t="str">
        <f t="shared" si="5"/>
        <v>Tm</v>
      </c>
      <c r="K10" s="5" t="str">
        <f t="shared" si="10"/>
        <v>Clm</v>
      </c>
      <c r="L10" s="5" t="str">
        <f>[1]!ConvSnakeToPascal(C10)</f>
        <v>TaskCate</v>
      </c>
      <c r="M10" s="5" t="str">
        <f t="shared" si="6"/>
        <v>KWD_TM_CLM_TASK_CATE</v>
      </c>
      <c r="N10" s="5" t="str">
        <f t="shared" si="11"/>
        <v>lTmClmTaskCate</v>
      </c>
      <c r="O10" s="5" t="str">
        <f t="shared" si="12"/>
        <v>gtCRInfo</v>
      </c>
      <c r="P10" s="5" t="str">
        <f t="shared" si="7"/>
        <v>Public Const KWD_TM_CLM_TASK_CATE As String = "列_タスク_カテゴリ"</v>
      </c>
      <c r="Q10" s="5" t="str">
        <f t="shared" si="8"/>
        <v xml:space="preserve">	lTmClmTaskCate As Long</v>
      </c>
      <c r="R10" s="5" t="str">
        <f t="shared" si="9"/>
        <v xml:space="preserve">	gtCRInfo.lTmClmTaskCate = ThisWorkbook.Sheets(SHT_NAME_TIMEMANAGE).Cells.Find(KWD_TM_CLM_TASK_CATE, LookAt:=xlWhole).Column</v>
      </c>
      <c r="S10" s="11" t="s">
        <v>75</v>
      </c>
    </row>
    <row r="11" spans="1:19" x14ac:dyDescent="0.2">
      <c r="A11" s="4" t="s">
        <v>7</v>
      </c>
      <c r="B11" s="3" t="s">
        <v>21</v>
      </c>
      <c r="C11" s="3" t="s">
        <v>3</v>
      </c>
      <c r="D11" s="3" t="s">
        <v>12</v>
      </c>
      <c r="E11" s="5" t="str">
        <f t="shared" si="0"/>
        <v>CLM</v>
      </c>
      <c r="F11" s="5" t="str">
        <f t="shared" si="1"/>
        <v>Column</v>
      </c>
      <c r="G11" s="5" t="str">
        <f t="shared" si="2"/>
        <v>TIMEMANAGE</v>
      </c>
      <c r="H11" s="5" t="str">
        <f t="shared" si="3"/>
        <v>TM</v>
      </c>
      <c r="I11" s="5" t="str">
        <f t="shared" si="4"/>
        <v>SHT_NAME_TIMEMANAGE</v>
      </c>
      <c r="J11" s="5" t="str">
        <f t="shared" si="5"/>
        <v>Tm</v>
      </c>
      <c r="K11" s="5" t="str">
        <f t="shared" si="10"/>
        <v>Clm</v>
      </c>
      <c r="L11" s="5" t="str">
        <f>[1]!ConvSnakeToPascal(C11)</f>
        <v>TaskLevel1</v>
      </c>
      <c r="M11" s="5" t="str">
        <f t="shared" si="6"/>
        <v>KWD_TM_CLM_TASK_LEVEL1</v>
      </c>
      <c r="N11" s="5" t="str">
        <f t="shared" si="11"/>
        <v>lTmClmTaskLevel1</v>
      </c>
      <c r="O11" s="5" t="str">
        <f t="shared" si="12"/>
        <v>gtCRInfo</v>
      </c>
      <c r="P11" s="5" t="str">
        <f t="shared" si="7"/>
        <v>Public Const KWD_TM_CLM_TASK_LEVEL1 As String = "列_タスク_レベル１"</v>
      </c>
      <c r="Q11" s="5" t="str">
        <f t="shared" si="8"/>
        <v xml:space="preserve">	lTmClmTaskLevel1 As Long</v>
      </c>
      <c r="R11" s="5" t="str">
        <f t="shared" si="9"/>
        <v xml:space="preserve">	gtCRInfo.lTmClmTaskLevel1 = ThisWorkbook.Sheets(SHT_NAME_TIMEMANAGE).Cells.Find(KWD_TM_CLM_TASK_LEVEL1, LookAt:=xlWhole).Column</v>
      </c>
      <c r="S11" s="11" t="s">
        <v>75</v>
      </c>
    </row>
    <row r="12" spans="1:19" x14ac:dyDescent="0.2">
      <c r="A12" s="4" t="s">
        <v>7</v>
      </c>
      <c r="B12" s="3" t="s">
        <v>22</v>
      </c>
      <c r="C12" s="3" t="s">
        <v>37</v>
      </c>
      <c r="D12" s="3" t="s">
        <v>12</v>
      </c>
      <c r="E12" s="5" t="str">
        <f t="shared" si="0"/>
        <v>CLM</v>
      </c>
      <c r="F12" s="5" t="str">
        <f t="shared" si="1"/>
        <v>Column</v>
      </c>
      <c r="G12" s="5" t="str">
        <f t="shared" si="2"/>
        <v>TIMEMANAGE</v>
      </c>
      <c r="H12" s="5" t="str">
        <f t="shared" si="3"/>
        <v>TM</v>
      </c>
      <c r="I12" s="5" t="str">
        <f t="shared" si="4"/>
        <v>SHT_NAME_TIMEMANAGE</v>
      </c>
      <c r="J12" s="5" t="str">
        <f t="shared" si="5"/>
        <v>Tm</v>
      </c>
      <c r="K12" s="5" t="str">
        <f t="shared" si="10"/>
        <v>Clm</v>
      </c>
      <c r="L12" s="5" t="str">
        <f>[1]!ConvSnakeToPascal(C12)</f>
        <v>TaskLevel2</v>
      </c>
      <c r="M12" s="5" t="str">
        <f t="shared" si="6"/>
        <v>KWD_TM_CLM_TASK_LEVEL2</v>
      </c>
      <c r="N12" s="5" t="str">
        <f t="shared" si="11"/>
        <v>lTmClmTaskLevel2</v>
      </c>
      <c r="O12" s="5" t="str">
        <f t="shared" si="12"/>
        <v>gtCRInfo</v>
      </c>
      <c r="P12" s="5" t="str">
        <f t="shared" si="7"/>
        <v>Public Const KWD_TM_CLM_TASK_LEVEL2 As String = "列_タスク_レベル２"</v>
      </c>
      <c r="Q12" s="5" t="str">
        <f t="shared" si="8"/>
        <v xml:space="preserve">	lTmClmTaskLevel2 As Long</v>
      </c>
      <c r="R12" s="5" t="str">
        <f t="shared" si="9"/>
        <v xml:space="preserve">	gtCRInfo.lTmClmTaskLevel2 = ThisWorkbook.Sheets(SHT_NAME_TIMEMANAGE).Cells.Find(KWD_TM_CLM_TASK_LEVEL2, LookAt:=xlWhole).Column</v>
      </c>
      <c r="S12" s="11" t="s">
        <v>75</v>
      </c>
    </row>
    <row r="13" spans="1:19" x14ac:dyDescent="0.2">
      <c r="A13" s="4" t="s">
        <v>7</v>
      </c>
      <c r="B13" s="3" t="s">
        <v>23</v>
      </c>
      <c r="C13" s="3" t="s">
        <v>38</v>
      </c>
      <c r="D13" s="3" t="s">
        <v>12</v>
      </c>
      <c r="E13" s="5" t="str">
        <f t="shared" si="0"/>
        <v>CLM</v>
      </c>
      <c r="F13" s="5" t="str">
        <f t="shared" si="1"/>
        <v>Column</v>
      </c>
      <c r="G13" s="5" t="str">
        <f t="shared" si="2"/>
        <v>TIMEMANAGE</v>
      </c>
      <c r="H13" s="5" t="str">
        <f t="shared" si="3"/>
        <v>TM</v>
      </c>
      <c r="I13" s="5" t="str">
        <f t="shared" si="4"/>
        <v>SHT_NAME_TIMEMANAGE</v>
      </c>
      <c r="J13" s="5" t="str">
        <f t="shared" si="5"/>
        <v>Tm</v>
      </c>
      <c r="K13" s="5" t="str">
        <f t="shared" si="10"/>
        <v>Clm</v>
      </c>
      <c r="L13" s="5" t="str">
        <f>[1]!ConvSnakeToPascal(C13)</f>
        <v>TaskLevel3</v>
      </c>
      <c r="M13" s="5" t="str">
        <f t="shared" si="6"/>
        <v>KWD_TM_CLM_TASK_LEVEL3</v>
      </c>
      <c r="N13" s="5" t="str">
        <f t="shared" si="11"/>
        <v>lTmClmTaskLevel3</v>
      </c>
      <c r="O13" s="5" t="str">
        <f t="shared" si="12"/>
        <v>gtCRInfo</v>
      </c>
      <c r="P13" s="5" t="str">
        <f t="shared" si="7"/>
        <v>Public Const KWD_TM_CLM_TASK_LEVEL3 As String = "列_タスク_レベル３"</v>
      </c>
      <c r="Q13" s="5" t="str">
        <f t="shared" si="8"/>
        <v xml:space="preserve">	lTmClmTaskLevel3 As Long</v>
      </c>
      <c r="R13" s="5" t="str">
        <f t="shared" si="9"/>
        <v xml:space="preserve">	gtCRInfo.lTmClmTaskLevel3 = ThisWorkbook.Sheets(SHT_NAME_TIMEMANAGE).Cells.Find(KWD_TM_CLM_TASK_LEVEL3, LookAt:=xlWhole).Column</v>
      </c>
      <c r="S13" s="11" t="s">
        <v>75</v>
      </c>
    </row>
    <row r="14" spans="1:19" x14ac:dyDescent="0.2">
      <c r="A14" s="4" t="s">
        <v>7</v>
      </c>
      <c r="B14" s="3" t="s">
        <v>30</v>
      </c>
      <c r="C14" s="3" t="s">
        <v>39</v>
      </c>
      <c r="D14" s="3" t="s">
        <v>12</v>
      </c>
      <c r="E14" s="5" t="str">
        <f t="shared" si="0"/>
        <v>CLM</v>
      </c>
      <c r="F14" s="5" t="str">
        <f t="shared" si="1"/>
        <v>Column</v>
      </c>
      <c r="G14" s="5" t="str">
        <f t="shared" si="2"/>
        <v>TIMEMANAGE</v>
      </c>
      <c r="H14" s="5" t="str">
        <f t="shared" si="3"/>
        <v>TM</v>
      </c>
      <c r="I14" s="5" t="str">
        <f t="shared" si="4"/>
        <v>SHT_NAME_TIMEMANAGE</v>
      </c>
      <c r="J14" s="5" t="str">
        <f t="shared" si="5"/>
        <v>Tm</v>
      </c>
      <c r="K14" s="5" t="str">
        <f t="shared" si="10"/>
        <v>Clm</v>
      </c>
      <c r="L14" s="5" t="str">
        <f>[1]!ConvSnakeToPascal(C14)</f>
        <v>Shedorrslt</v>
      </c>
      <c r="M14" s="5" t="str">
        <f t="shared" si="6"/>
        <v>KWD_TM_CLM_SHEDORRSLT</v>
      </c>
      <c r="N14" s="5" t="str">
        <f t="shared" si="11"/>
        <v>lTmClmShedorrslt</v>
      </c>
      <c r="O14" s="5" t="str">
        <f t="shared" si="12"/>
        <v>gtCRInfo</v>
      </c>
      <c r="P14" s="5" t="str">
        <f t="shared" si="7"/>
        <v>Public Const KWD_TM_CLM_SHEDORRSLT As String = "列_予実"</v>
      </c>
      <c r="Q14" s="5" t="str">
        <f t="shared" si="8"/>
        <v xml:space="preserve">	lTmClmShedorrslt As Long</v>
      </c>
      <c r="R14" s="5" t="str">
        <f t="shared" si="9"/>
        <v xml:space="preserve">	gtCRInfo.lTmClmShedorrslt = ThisWorkbook.Sheets(SHT_NAME_TIMEMANAGE).Cells.Find(KWD_TM_CLM_SHEDORRSLT, LookAt:=xlWhole).Column</v>
      </c>
      <c r="S14" s="11" t="s">
        <v>75</v>
      </c>
    </row>
    <row r="15" spans="1:19" x14ac:dyDescent="0.2">
      <c r="A15" s="4" t="s">
        <v>7</v>
      </c>
      <c r="B15" s="3" t="s">
        <v>107</v>
      </c>
      <c r="C15" s="3" t="s">
        <v>40</v>
      </c>
      <c r="D15" s="3" t="s">
        <v>12</v>
      </c>
      <c r="E15" s="5" t="str">
        <f t="shared" si="0"/>
        <v>CLM</v>
      </c>
      <c r="F15" s="5" t="str">
        <f t="shared" si="1"/>
        <v>Column</v>
      </c>
      <c r="G15" s="5" t="str">
        <f t="shared" si="2"/>
        <v>TIMEMANAGE</v>
      </c>
      <c r="H15" s="5" t="str">
        <f t="shared" si="3"/>
        <v>TM</v>
      </c>
      <c r="I15" s="5" t="str">
        <f t="shared" si="4"/>
        <v>SHT_NAME_TIMEMANAGE</v>
      </c>
      <c r="J15" s="5" t="str">
        <f t="shared" ref="J15" si="13">PROPER(H15)</f>
        <v>Tm</v>
      </c>
      <c r="K15" s="5" t="str">
        <f t="shared" ref="K15" si="14">PROPER(E15)</f>
        <v>Clm</v>
      </c>
      <c r="L15" s="5" t="str">
        <f>[1]!ConvSnakeToPascal(C15)</f>
        <v>TimeTotal</v>
      </c>
      <c r="M15" s="5" t="str">
        <f t="shared" ref="M15" si="15">"KWD_"&amp;$H15&amp;"_"&amp;E15&amp;"_"&amp;$C15</f>
        <v>KWD_TM_CLM_TIME_TOTAL</v>
      </c>
      <c r="N15" s="5" t="str">
        <f t="shared" ref="N15" si="16">"l"&amp;J15&amp;K15&amp;L15</f>
        <v>lTmClmTimeTotal</v>
      </c>
      <c r="O15" s="5" t="str">
        <f t="shared" si="12"/>
        <v>gtCRInfo</v>
      </c>
      <c r="P15" s="5" t="str">
        <f t="shared" ref="P15" si="17">IF($B15="","","Public Const "&amp;M15&amp;" As String = """&amp;$B15&amp;"""")</f>
        <v>Public Const KWD_TM_CLM_TIME_TOTAL As String = "列_合計"</v>
      </c>
      <c r="Q15" s="5" t="str">
        <f t="shared" ref="Q15" si="18">IF($B15="","",CHAR(9)&amp;N15&amp;" As Long")</f>
        <v xml:space="preserve">	lTmClmTimeTotal As Long</v>
      </c>
      <c r="R15" s="5" t="str">
        <f t="shared" ref="R15" si="19">IF($B15="","",CHAR(9)&amp;$O15&amp;"."&amp;$N15&amp;" = ThisWorkbook.Sheets("&amp;$I15&amp;").Cells.Find("&amp;M15&amp;", LookAt:=xlWhole)."&amp;F15)</f>
        <v xml:space="preserve">	gtCRInfo.lTmClmTimeTotal = ThisWorkbook.Sheets(SHT_NAME_TIMEMANAGE).Cells.Find(KWD_TM_CLM_TIME_TOTAL, LookAt:=xlWhole).Column</v>
      </c>
      <c r="S15" s="11" t="s">
        <v>75</v>
      </c>
    </row>
    <row r="16" spans="1:19" x14ac:dyDescent="0.2">
      <c r="A16" s="4" t="s">
        <v>8</v>
      </c>
      <c r="B16" s="3" t="s">
        <v>17</v>
      </c>
      <c r="C16" s="3" t="s">
        <v>43</v>
      </c>
      <c r="D16" s="3" t="s">
        <v>12</v>
      </c>
      <c r="E16" s="5" t="str">
        <f t="shared" si="0"/>
        <v>ROW</v>
      </c>
      <c r="F16" s="5" t="str">
        <f t="shared" si="1"/>
        <v>Row</v>
      </c>
      <c r="G16" s="5" t="str">
        <f t="shared" si="2"/>
        <v>TIMEMANAGE</v>
      </c>
      <c r="H16" s="5" t="str">
        <f t="shared" si="3"/>
        <v>TM</v>
      </c>
      <c r="I16" s="5" t="str">
        <f t="shared" si="4"/>
        <v>SHT_NAME_TIMEMANAGE</v>
      </c>
      <c r="J16" s="5" t="str">
        <f t="shared" si="5"/>
        <v>Tm</v>
      </c>
      <c r="K16" s="5" t="str">
        <f t="shared" si="10"/>
        <v>Row</v>
      </c>
      <c r="L16" s="5" t="str">
        <f>[1]!ConvSnakeToPascal(C16)</f>
        <v>HoliType</v>
      </c>
      <c r="M16" s="5" t="str">
        <f t="shared" si="6"/>
        <v>KWD_TM_ROW_HOLI_TYPE</v>
      </c>
      <c r="N16" s="5" t="str">
        <f t="shared" si="11"/>
        <v>lTmRowHoliType</v>
      </c>
      <c r="O16" s="5" t="str">
        <f t="shared" si="12"/>
        <v>gtCRInfo</v>
      </c>
      <c r="P16" s="5" t="str">
        <f t="shared" si="7"/>
        <v>Public Const KWD_TM_ROW_HOLI_TYPE As String = "行_休日種別"</v>
      </c>
      <c r="Q16" s="5" t="str">
        <f t="shared" si="8"/>
        <v xml:space="preserve">	lTmRowHoliType As Long</v>
      </c>
      <c r="R16" s="5" t="str">
        <f t="shared" si="9"/>
        <v xml:space="preserve">	gtCRInfo.lTmRowHoliType = ThisWorkbook.Sheets(SHT_NAME_TIMEMANAGE).Cells.Find(KWD_TM_ROW_HOLI_TYPE, LookAt:=xlWhole).Row</v>
      </c>
      <c r="S16" s="11" t="s">
        <v>75</v>
      </c>
    </row>
    <row r="17" spans="1:19" x14ac:dyDescent="0.2">
      <c r="A17" s="4" t="s">
        <v>8</v>
      </c>
      <c r="B17" s="3" t="s">
        <v>19</v>
      </c>
      <c r="C17" s="3" t="s">
        <v>44</v>
      </c>
      <c r="D17" s="3" t="s">
        <v>12</v>
      </c>
      <c r="E17" s="5" t="str">
        <f t="shared" si="0"/>
        <v>ROW</v>
      </c>
      <c r="F17" s="5" t="str">
        <f t="shared" si="1"/>
        <v>Row</v>
      </c>
      <c r="G17" s="5" t="str">
        <f t="shared" si="2"/>
        <v>TIMEMANAGE</v>
      </c>
      <c r="H17" s="5" t="str">
        <f t="shared" si="3"/>
        <v>TM</v>
      </c>
      <c r="I17" s="5" t="str">
        <f t="shared" si="4"/>
        <v>SHT_NAME_TIMEMANAGE</v>
      </c>
      <c r="J17" s="5" t="str">
        <f t="shared" si="5"/>
        <v>Tm</v>
      </c>
      <c r="K17" s="5" t="str">
        <f t="shared" si="10"/>
        <v>Row</v>
      </c>
      <c r="L17" s="5" t="str">
        <f>[1]!ConvSnakeToPascal(C17)</f>
        <v>Date</v>
      </c>
      <c r="M17" s="5" t="str">
        <f t="shared" si="6"/>
        <v>KWD_TM_ROW_DATE</v>
      </c>
      <c r="N17" s="5" t="str">
        <f t="shared" si="11"/>
        <v>lTmRowDate</v>
      </c>
      <c r="O17" s="5" t="str">
        <f t="shared" si="12"/>
        <v>gtCRInfo</v>
      </c>
      <c r="P17" s="5" t="str">
        <f t="shared" si="7"/>
        <v>Public Const KWD_TM_ROW_DATE As String = "行_日付"</v>
      </c>
      <c r="Q17" s="5" t="str">
        <f t="shared" si="8"/>
        <v xml:space="preserve">	lTmRowDate As Long</v>
      </c>
      <c r="R17" s="5" t="str">
        <f t="shared" si="9"/>
        <v xml:space="preserve">	gtCRInfo.lTmRowDate = ThisWorkbook.Sheets(SHT_NAME_TIMEMANAGE).Cells.Find(KWD_TM_ROW_DATE, LookAt:=xlWhole).Row</v>
      </c>
      <c r="S17" s="11" t="s">
        <v>75</v>
      </c>
    </row>
    <row r="18" spans="1:19" x14ac:dyDescent="0.2">
      <c r="A18" s="4" t="s">
        <v>8</v>
      </c>
      <c r="B18" s="3" t="s">
        <v>14</v>
      </c>
      <c r="C18" s="3" t="s">
        <v>2</v>
      </c>
      <c r="D18" s="3" t="s">
        <v>12</v>
      </c>
      <c r="E18" s="5" t="str">
        <f t="shared" si="0"/>
        <v>ROW</v>
      </c>
      <c r="F18" s="5" t="str">
        <f t="shared" si="1"/>
        <v>Row</v>
      </c>
      <c r="G18" s="5" t="str">
        <f t="shared" si="2"/>
        <v>TIMEMANAGE</v>
      </c>
      <c r="H18" s="5" t="str">
        <f t="shared" si="3"/>
        <v>TM</v>
      </c>
      <c r="I18" s="5" t="str">
        <f t="shared" si="4"/>
        <v>SHT_NAME_TIMEMANAGE</v>
      </c>
      <c r="J18" s="5" t="str">
        <f t="shared" si="5"/>
        <v>Tm</v>
      </c>
      <c r="K18" s="5" t="str">
        <f t="shared" si="10"/>
        <v>Row</v>
      </c>
      <c r="L18" s="5" t="str">
        <f>[1]!ConvSnakeToPascal(C18)</f>
        <v>Title</v>
      </c>
      <c r="M18" s="5" t="str">
        <f t="shared" si="6"/>
        <v>KWD_TM_ROW_TITLE</v>
      </c>
      <c r="N18" s="5" t="str">
        <f t="shared" si="11"/>
        <v>lTmRowTitle</v>
      </c>
      <c r="O18" s="5" t="str">
        <f t="shared" si="12"/>
        <v>gtCRInfo</v>
      </c>
      <c r="P18" s="5" t="str">
        <f t="shared" si="7"/>
        <v>Public Const KWD_TM_ROW_TITLE As String = "行_タイトル"</v>
      </c>
      <c r="Q18" s="5" t="str">
        <f t="shared" si="8"/>
        <v xml:space="preserve">	lTmRowTitle As Long</v>
      </c>
      <c r="R18" s="5" t="str">
        <f t="shared" si="9"/>
        <v xml:space="preserve">	gtCRInfo.lTmRowTitle = ThisWorkbook.Sheets(SHT_NAME_TIMEMANAGE).Cells.Find(KWD_TM_ROW_TITLE, LookAt:=xlWhole).Row</v>
      </c>
      <c r="S18" s="11" t="s">
        <v>75</v>
      </c>
    </row>
    <row r="19" spans="1:19" x14ac:dyDescent="0.2">
      <c r="A19" s="4" t="s">
        <v>8</v>
      </c>
      <c r="B19" s="3" t="s">
        <v>18</v>
      </c>
      <c r="C19" s="3" t="s">
        <v>40</v>
      </c>
      <c r="D19" s="3" t="s">
        <v>12</v>
      </c>
      <c r="E19" s="5" t="str">
        <f t="shared" si="0"/>
        <v>ROW</v>
      </c>
      <c r="F19" s="5" t="str">
        <f t="shared" si="1"/>
        <v>Row</v>
      </c>
      <c r="G19" s="5" t="str">
        <f t="shared" si="2"/>
        <v>TIMEMANAGE</v>
      </c>
      <c r="H19" s="5" t="str">
        <f t="shared" si="3"/>
        <v>TM</v>
      </c>
      <c r="I19" s="5" t="str">
        <f t="shared" si="4"/>
        <v>SHT_NAME_TIMEMANAGE</v>
      </c>
      <c r="J19" s="5" t="str">
        <f t="shared" si="5"/>
        <v>Tm</v>
      </c>
      <c r="K19" s="5" t="str">
        <f t="shared" si="10"/>
        <v>Row</v>
      </c>
      <c r="L19" s="5" t="str">
        <f>[1]!ConvSnakeToPascal(C19)</f>
        <v>TimeTotal</v>
      </c>
      <c r="M19" s="5" t="str">
        <f t="shared" si="6"/>
        <v>KWD_TM_ROW_TIME_TOTAL</v>
      </c>
      <c r="N19" s="5" t="str">
        <f t="shared" si="11"/>
        <v>lTmRowTimeTotal</v>
      </c>
      <c r="O19" s="5" t="str">
        <f t="shared" si="12"/>
        <v>gtCRInfo</v>
      </c>
      <c r="P19" s="5" t="str">
        <f t="shared" si="7"/>
        <v>Public Const KWD_TM_ROW_TIME_TOTAL As String = "行_合計"</v>
      </c>
      <c r="Q19" s="5" t="str">
        <f t="shared" si="8"/>
        <v xml:space="preserve">	lTmRowTimeTotal As Long</v>
      </c>
      <c r="R19" s="5" t="str">
        <f t="shared" si="9"/>
        <v xml:space="preserve">	gtCRInfo.lTmRowTimeTotal = ThisWorkbook.Sheets(SHT_NAME_TIMEMANAGE).Cells.Find(KWD_TM_ROW_TIME_TOTAL, LookAt:=xlWhole).Row</v>
      </c>
      <c r="S19" s="11" t="s">
        <v>75</v>
      </c>
    </row>
    <row r="20" spans="1:19" x14ac:dyDescent="0.2">
      <c r="A20" s="4" t="s">
        <v>8</v>
      </c>
      <c r="B20" s="3" t="s">
        <v>15</v>
      </c>
      <c r="C20" s="3" t="s">
        <v>45</v>
      </c>
      <c r="D20" s="3" t="s">
        <v>12</v>
      </c>
      <c r="E20" s="5" t="str">
        <f t="shared" si="0"/>
        <v>ROW</v>
      </c>
      <c r="F20" s="5" t="str">
        <f t="shared" si="1"/>
        <v>Row</v>
      </c>
      <c r="G20" s="5" t="str">
        <f t="shared" si="2"/>
        <v>TIMEMANAGE</v>
      </c>
      <c r="H20" s="5" t="str">
        <f t="shared" si="3"/>
        <v>TM</v>
      </c>
      <c r="I20" s="5" t="str">
        <f t="shared" si="4"/>
        <v>SHT_NAME_TIMEMANAGE</v>
      </c>
      <c r="J20" s="5" t="str">
        <f t="shared" si="5"/>
        <v>Tm</v>
      </c>
      <c r="K20" s="5" t="str">
        <f t="shared" si="10"/>
        <v>Row</v>
      </c>
      <c r="L20" s="5" t="str">
        <f>[1]!ConvSnakeToPascal(C20)</f>
        <v>TaskStrt</v>
      </c>
      <c r="M20" s="5" t="str">
        <f t="shared" si="6"/>
        <v>KWD_TM_ROW_TASK_STRT</v>
      </c>
      <c r="N20" s="5" t="str">
        <f t="shared" si="11"/>
        <v>lTmRowTaskStrt</v>
      </c>
      <c r="O20" s="5" t="str">
        <f t="shared" si="12"/>
        <v>gtCRInfo</v>
      </c>
      <c r="P20" s="5" t="str">
        <f t="shared" si="7"/>
        <v>Public Const KWD_TM_ROW_TASK_STRT As String = "行_タスク開始"</v>
      </c>
      <c r="Q20" s="5" t="str">
        <f t="shared" si="8"/>
        <v xml:space="preserve">	lTmRowTaskStrt As Long</v>
      </c>
      <c r="R20" s="5" t="str">
        <f t="shared" si="9"/>
        <v xml:space="preserve">	gtCRInfo.lTmRowTaskStrt = ThisWorkbook.Sheets(SHT_NAME_TIMEMANAGE).Cells.Find(KWD_TM_ROW_TASK_STRT, LookAt:=xlWhole).Row</v>
      </c>
      <c r="S20" s="11" t="s">
        <v>75</v>
      </c>
    </row>
    <row r="21" spans="1:19" x14ac:dyDescent="0.2">
      <c r="A21" s="4" t="s">
        <v>8</v>
      </c>
      <c r="B21" s="3" t="s">
        <v>16</v>
      </c>
      <c r="C21" s="3" t="s">
        <v>46</v>
      </c>
      <c r="D21" s="3" t="s">
        <v>12</v>
      </c>
      <c r="E21" s="5" t="str">
        <f t="shared" si="0"/>
        <v>ROW</v>
      </c>
      <c r="F21" s="5" t="str">
        <f t="shared" si="1"/>
        <v>Row</v>
      </c>
      <c r="G21" s="5" t="str">
        <f t="shared" si="2"/>
        <v>TIMEMANAGE</v>
      </c>
      <c r="H21" s="5" t="str">
        <f t="shared" si="3"/>
        <v>TM</v>
      </c>
      <c r="I21" s="5" t="str">
        <f t="shared" si="4"/>
        <v>SHT_NAME_TIMEMANAGE</v>
      </c>
      <c r="J21" s="5" t="str">
        <f t="shared" si="5"/>
        <v>Tm</v>
      </c>
      <c r="K21" s="5" t="str">
        <f t="shared" si="10"/>
        <v>Row</v>
      </c>
      <c r="L21" s="5" t="str">
        <f>[1]!ConvSnakeToPascal(C21)</f>
        <v>TaskLast</v>
      </c>
      <c r="M21" s="5" t="str">
        <f t="shared" si="6"/>
        <v>KWD_TM_ROW_TASK_LAST</v>
      </c>
      <c r="N21" s="5" t="str">
        <f t="shared" si="11"/>
        <v>lTmRowTaskLast</v>
      </c>
      <c r="O21" s="5" t="str">
        <f t="shared" si="12"/>
        <v>gtCRInfo</v>
      </c>
      <c r="P21" s="5" t="str">
        <f t="shared" si="7"/>
        <v>Public Const KWD_TM_ROW_TASK_LAST As String = "行_タスク終了"</v>
      </c>
      <c r="Q21" s="5" t="str">
        <f t="shared" si="8"/>
        <v xml:space="preserve">	lTmRowTaskLast As Long</v>
      </c>
      <c r="R21" s="5" t="str">
        <f t="shared" si="9"/>
        <v xml:space="preserve">	gtCRInfo.lTmRowTaskLast = ThisWorkbook.Sheets(SHT_NAME_TIMEMANAGE).Cells.Find(KWD_TM_ROW_TASK_LAST, LookAt:=xlWhole).Row</v>
      </c>
      <c r="S21" s="11" t="s">
        <v>75</v>
      </c>
    </row>
    <row r="22" spans="1:19" x14ac:dyDescent="0.2">
      <c r="A22" s="4" t="s">
        <v>7</v>
      </c>
      <c r="B22" s="3" t="s">
        <v>51</v>
      </c>
      <c r="C22" s="3" t="s">
        <v>59</v>
      </c>
      <c r="D22" s="3" t="s">
        <v>72</v>
      </c>
      <c r="E22" s="5" t="str">
        <f t="shared" si="0"/>
        <v>CLM</v>
      </c>
      <c r="F22" s="5" t="str">
        <f t="shared" si="1"/>
        <v>Column</v>
      </c>
      <c r="G22" s="5" t="str">
        <f t="shared" si="2"/>
        <v>TIMETOTAL</v>
      </c>
      <c r="H22" s="5" t="str">
        <f t="shared" si="3"/>
        <v>TT</v>
      </c>
      <c r="I22" s="5" t="str">
        <f t="shared" si="4"/>
        <v>SHT_NAME_TIMETOTAL</v>
      </c>
      <c r="J22" s="5" t="str">
        <f t="shared" si="5"/>
        <v>Tt</v>
      </c>
      <c r="K22" s="5" t="str">
        <f t="shared" si="10"/>
        <v>Clm</v>
      </c>
      <c r="L22" s="5" t="str">
        <f>[1]!ConvSnakeToPascal(C22)</f>
        <v>TaskCat</v>
      </c>
      <c r="M22" s="5" t="str">
        <f t="shared" si="6"/>
        <v>KWD_TT_CLM_TASK_CAT</v>
      </c>
      <c r="N22" s="5" t="str">
        <f t="shared" si="11"/>
        <v>lTtClmTaskCat</v>
      </c>
      <c r="O22" s="5" t="str">
        <f t="shared" si="12"/>
        <v>gtCRInfo</v>
      </c>
      <c r="P22" s="5" t="str">
        <f t="shared" si="7"/>
        <v>Public Const KWD_TT_CLM_TASK_CAT As String = "列_タスクカテゴリ"</v>
      </c>
      <c r="Q22" s="5" t="str">
        <f t="shared" si="8"/>
        <v xml:space="preserve">	lTtClmTaskCat As Long</v>
      </c>
      <c r="R22" s="5" t="str">
        <f t="shared" si="9"/>
        <v xml:space="preserve">	gtCRInfo.lTtClmTaskCat = ThisWorkbook.Sheets(SHT_NAME_TIMETOTAL).Cells.Find(KWD_TT_CLM_TASK_CAT, LookAt:=xlWhole).Column</v>
      </c>
      <c r="S22" s="11" t="s">
        <v>75</v>
      </c>
    </row>
    <row r="23" spans="1:19" x14ac:dyDescent="0.2">
      <c r="A23" s="4" t="s">
        <v>7</v>
      </c>
      <c r="B23" s="3" t="s">
        <v>1</v>
      </c>
      <c r="C23" s="3" t="s">
        <v>60</v>
      </c>
      <c r="D23" s="3" t="s">
        <v>72</v>
      </c>
      <c r="E23" s="5" t="str">
        <f t="shared" si="0"/>
        <v>CLM</v>
      </c>
      <c r="F23" s="5" t="str">
        <f t="shared" si="1"/>
        <v>Column</v>
      </c>
      <c r="G23" s="5" t="str">
        <f t="shared" si="2"/>
        <v>TIMETOTAL</v>
      </c>
      <c r="H23" s="5" t="str">
        <f t="shared" si="3"/>
        <v>TT</v>
      </c>
      <c r="I23" s="5" t="str">
        <f t="shared" si="4"/>
        <v>SHT_NAME_TIMETOTAL</v>
      </c>
      <c r="J23" s="5" t="str">
        <f t="shared" si="5"/>
        <v>Tt</v>
      </c>
      <c r="K23" s="5" t="str">
        <f t="shared" si="10"/>
        <v>Clm</v>
      </c>
      <c r="L23" s="5" t="str">
        <f>[1]!ConvSnakeToPascal(C23)</f>
        <v>TaskLv1</v>
      </c>
      <c r="M23" s="5" t="str">
        <f t="shared" si="6"/>
        <v>KWD_TT_CLM_TASK_LV1</v>
      </c>
      <c r="N23" s="5" t="str">
        <f t="shared" si="11"/>
        <v>lTtClmTaskLv1</v>
      </c>
      <c r="O23" s="5" t="str">
        <f t="shared" si="12"/>
        <v>gtCRInfo</v>
      </c>
      <c r="P23" s="5" t="str">
        <f t="shared" si="7"/>
        <v>Public Const KWD_TT_CLM_TASK_LV1 As String = "列_タスクレベル１"</v>
      </c>
      <c r="Q23" s="5" t="str">
        <f t="shared" si="8"/>
        <v xml:space="preserve">	lTtClmTaskLv1 As Long</v>
      </c>
      <c r="R23" s="5" t="str">
        <f t="shared" si="9"/>
        <v xml:space="preserve">	gtCRInfo.lTtClmTaskLv1 = ThisWorkbook.Sheets(SHT_NAME_TIMETOTAL).Cells.Find(KWD_TT_CLM_TASK_LV1, LookAt:=xlWhole).Column</v>
      </c>
      <c r="S23" s="11" t="s">
        <v>75</v>
      </c>
    </row>
    <row r="24" spans="1:19" x14ac:dyDescent="0.2">
      <c r="A24" s="4" t="s">
        <v>7</v>
      </c>
      <c r="B24" s="3" t="s">
        <v>52</v>
      </c>
      <c r="C24" s="3" t="s">
        <v>61</v>
      </c>
      <c r="D24" s="3" t="s">
        <v>55</v>
      </c>
      <c r="E24" s="5" t="str">
        <f t="shared" si="0"/>
        <v>CLM</v>
      </c>
      <c r="F24" s="5" t="str">
        <f t="shared" si="1"/>
        <v>Column</v>
      </c>
      <c r="G24" s="5" t="str">
        <f t="shared" si="2"/>
        <v>TIMETOTAL</v>
      </c>
      <c r="H24" s="5" t="str">
        <f t="shared" si="3"/>
        <v>TT</v>
      </c>
      <c r="I24" s="5" t="str">
        <f t="shared" si="4"/>
        <v>SHT_NAME_TIMETOTAL</v>
      </c>
      <c r="J24" s="5" t="str">
        <f t="shared" si="5"/>
        <v>Tt</v>
      </c>
      <c r="K24" s="5" t="str">
        <f t="shared" si="10"/>
        <v>Clm</v>
      </c>
      <c r="L24" s="5" t="str">
        <f>[1]!ConvSnakeToPascal(C24)</f>
        <v>TaskLv2</v>
      </c>
      <c r="M24" s="5" t="str">
        <f t="shared" si="6"/>
        <v>KWD_TT_CLM_TASK_LV2</v>
      </c>
      <c r="N24" s="5" t="str">
        <f t="shared" si="11"/>
        <v>lTtClmTaskLv2</v>
      </c>
      <c r="O24" s="5" t="str">
        <f t="shared" si="12"/>
        <v>gtCRInfo</v>
      </c>
      <c r="P24" s="5" t="str">
        <f t="shared" si="7"/>
        <v>Public Const KWD_TT_CLM_TASK_LV2 As String = "列_タスクレベル２"</v>
      </c>
      <c r="Q24" s="5" t="str">
        <f t="shared" si="8"/>
        <v xml:space="preserve">	lTtClmTaskLv2 As Long</v>
      </c>
      <c r="R24" s="5" t="str">
        <f t="shared" si="9"/>
        <v xml:space="preserve">	gtCRInfo.lTtClmTaskLv2 = ThisWorkbook.Sheets(SHT_NAME_TIMETOTAL).Cells.Find(KWD_TT_CLM_TASK_LV2, LookAt:=xlWhole).Column</v>
      </c>
      <c r="S24" s="11" t="s">
        <v>75</v>
      </c>
    </row>
    <row r="25" spans="1:19" x14ac:dyDescent="0.2">
      <c r="A25" s="4" t="s">
        <v>7</v>
      </c>
      <c r="B25" s="3" t="s">
        <v>53</v>
      </c>
      <c r="C25" s="3" t="s">
        <v>62</v>
      </c>
      <c r="D25" s="3" t="s">
        <v>72</v>
      </c>
      <c r="E25" s="5" t="str">
        <f t="shared" si="0"/>
        <v>CLM</v>
      </c>
      <c r="F25" s="5" t="str">
        <f t="shared" si="1"/>
        <v>Column</v>
      </c>
      <c r="G25" s="5" t="str">
        <f t="shared" si="2"/>
        <v>TIMETOTAL</v>
      </c>
      <c r="H25" s="5" t="str">
        <f t="shared" si="3"/>
        <v>TT</v>
      </c>
      <c r="I25" s="5" t="str">
        <f t="shared" si="4"/>
        <v>SHT_NAME_TIMETOTAL</v>
      </c>
      <c r="J25" s="5" t="str">
        <f t="shared" si="5"/>
        <v>Tt</v>
      </c>
      <c r="K25" s="5" t="str">
        <f t="shared" si="10"/>
        <v>Clm</v>
      </c>
      <c r="L25" s="5" t="str">
        <f>[1]!ConvSnakeToPascal(C25)</f>
        <v>TaskLv3</v>
      </c>
      <c r="M25" s="5" t="str">
        <f t="shared" si="6"/>
        <v>KWD_TT_CLM_TASK_LV3</v>
      </c>
      <c r="N25" s="5" t="str">
        <f t="shared" si="11"/>
        <v>lTtClmTaskLv3</v>
      </c>
      <c r="O25" s="5" t="str">
        <f t="shared" si="12"/>
        <v>gtCRInfo</v>
      </c>
      <c r="P25" s="5" t="str">
        <f t="shared" si="7"/>
        <v>Public Const KWD_TT_CLM_TASK_LV3 As String = "列_タスクレベル３"</v>
      </c>
      <c r="Q25" s="5" t="str">
        <f t="shared" si="8"/>
        <v xml:space="preserve">	lTtClmTaskLv3 As Long</v>
      </c>
      <c r="R25" s="5" t="str">
        <f t="shared" si="9"/>
        <v xml:space="preserve">	gtCRInfo.lTtClmTaskLv3 = ThisWorkbook.Sheets(SHT_NAME_TIMETOTAL).Cells.Find(KWD_TT_CLM_TASK_LV3, LookAt:=xlWhole).Column</v>
      </c>
      <c r="S25" s="11" t="s">
        <v>75</v>
      </c>
    </row>
    <row r="26" spans="1:19" x14ac:dyDescent="0.2">
      <c r="A26" s="4" t="s">
        <v>7</v>
      </c>
      <c r="B26" s="3" t="s">
        <v>30</v>
      </c>
      <c r="C26" s="3" t="s">
        <v>39</v>
      </c>
      <c r="D26" s="3" t="s">
        <v>72</v>
      </c>
      <c r="E26" s="5" t="str">
        <f t="shared" si="0"/>
        <v>CLM</v>
      </c>
      <c r="F26" s="5" t="str">
        <f t="shared" si="1"/>
        <v>Column</v>
      </c>
      <c r="G26" s="5" t="str">
        <f t="shared" si="2"/>
        <v>TIMETOTAL</v>
      </c>
      <c r="H26" s="5" t="str">
        <f t="shared" si="3"/>
        <v>TT</v>
      </c>
      <c r="I26" s="5" t="str">
        <f t="shared" si="4"/>
        <v>SHT_NAME_TIMETOTAL</v>
      </c>
      <c r="J26" s="5" t="str">
        <f t="shared" si="5"/>
        <v>Tt</v>
      </c>
      <c r="K26" s="5" t="str">
        <f t="shared" si="10"/>
        <v>Clm</v>
      </c>
      <c r="L26" s="5" t="str">
        <f>[1]!ConvSnakeToPascal(C26)</f>
        <v>Shedorrslt</v>
      </c>
      <c r="M26" s="5" t="str">
        <f t="shared" si="6"/>
        <v>KWD_TT_CLM_SHEDORRSLT</v>
      </c>
      <c r="N26" s="5" t="str">
        <f t="shared" si="11"/>
        <v>lTtClmShedorrslt</v>
      </c>
      <c r="O26" s="5" t="str">
        <f t="shared" si="12"/>
        <v>gtCRInfo</v>
      </c>
      <c r="P26" s="5" t="str">
        <f t="shared" si="7"/>
        <v>Public Const KWD_TT_CLM_SHEDORRSLT As String = "列_予実"</v>
      </c>
      <c r="Q26" s="5" t="str">
        <f t="shared" si="8"/>
        <v xml:space="preserve">	lTtClmShedorrslt As Long</v>
      </c>
      <c r="R26" s="5" t="str">
        <f t="shared" si="9"/>
        <v xml:space="preserve">	gtCRInfo.lTtClmShedorrslt = ThisWorkbook.Sheets(SHT_NAME_TIMETOTAL).Cells.Find(KWD_TT_CLM_SHEDORRSLT, LookAt:=xlWhole).Column</v>
      </c>
      <c r="S26" s="11" t="s">
        <v>75</v>
      </c>
    </row>
    <row r="27" spans="1:19" x14ac:dyDescent="0.2">
      <c r="A27" s="4" t="s">
        <v>7</v>
      </c>
      <c r="B27" s="3" t="s">
        <v>24</v>
      </c>
      <c r="C27" s="3" t="s">
        <v>57</v>
      </c>
      <c r="D27" s="3" t="s">
        <v>72</v>
      </c>
      <c r="E27" s="5" t="str">
        <f t="shared" si="0"/>
        <v>CLM</v>
      </c>
      <c r="F27" s="5" t="str">
        <f t="shared" si="1"/>
        <v>Column</v>
      </c>
      <c r="G27" s="5" t="str">
        <f t="shared" si="2"/>
        <v>TIMETOTAL</v>
      </c>
      <c r="H27" s="5" t="str">
        <f t="shared" si="3"/>
        <v>TT</v>
      </c>
      <c r="I27" s="5" t="str">
        <f t="shared" si="4"/>
        <v>SHT_NAME_TIMETOTAL</v>
      </c>
      <c r="J27" s="5" t="str">
        <f t="shared" si="5"/>
        <v>Tt</v>
      </c>
      <c r="K27" s="5" t="str">
        <f t="shared" si="10"/>
        <v>Clm</v>
      </c>
      <c r="L27" s="5" t="str">
        <f>[1]!ConvSnakeToPascal(C27)</f>
        <v>Timetotal</v>
      </c>
      <c r="M27" s="5" t="str">
        <f t="shared" si="6"/>
        <v>KWD_TT_CLM_TIMETOTAL</v>
      </c>
      <c r="N27" s="5" t="str">
        <f t="shared" si="11"/>
        <v>lTtClmTimetotal</v>
      </c>
      <c r="O27" s="5" t="str">
        <f t="shared" si="12"/>
        <v>gtCRInfo</v>
      </c>
      <c r="P27" s="5" t="str">
        <f t="shared" si="7"/>
        <v>Public Const KWD_TT_CLM_TIMETOTAL As String = "列_合計"</v>
      </c>
      <c r="Q27" s="5" t="str">
        <f t="shared" si="8"/>
        <v xml:space="preserve">	lTtClmTimetotal As Long</v>
      </c>
      <c r="R27" s="5" t="str">
        <f t="shared" si="9"/>
        <v xml:space="preserve">	gtCRInfo.lTtClmTimetotal = ThisWorkbook.Sheets(SHT_NAME_TIMETOTAL).Cells.Find(KWD_TT_CLM_TIMETOTAL, LookAt:=xlWhole).Column</v>
      </c>
      <c r="S27" s="11" t="s">
        <v>75</v>
      </c>
    </row>
    <row r="28" spans="1:19" x14ac:dyDescent="0.2">
      <c r="A28" s="4" t="s">
        <v>7</v>
      </c>
      <c r="B28" s="3" t="s">
        <v>41</v>
      </c>
      <c r="C28" s="3" t="s">
        <v>63</v>
      </c>
      <c r="D28" s="3" t="s">
        <v>72</v>
      </c>
      <c r="E28" s="5" t="str">
        <f t="shared" si="0"/>
        <v>CLM</v>
      </c>
      <c r="F28" s="5" t="str">
        <f t="shared" si="1"/>
        <v>Column</v>
      </c>
      <c r="G28" s="5" t="str">
        <f t="shared" si="2"/>
        <v>TIMETOTAL</v>
      </c>
      <c r="H28" s="5" t="str">
        <f t="shared" si="3"/>
        <v>TT</v>
      </c>
      <c r="I28" s="5" t="str">
        <f t="shared" si="4"/>
        <v>SHT_NAME_TIMETOTAL</v>
      </c>
      <c r="J28" s="5" t="str">
        <f t="shared" si="5"/>
        <v>Tt</v>
      </c>
      <c r="K28" s="5" t="str">
        <f t="shared" si="10"/>
        <v>Clm</v>
      </c>
      <c r="L28" s="5" t="str">
        <f>[1]!ConvSnakeToPascal(C28)</f>
        <v>Timeave</v>
      </c>
      <c r="M28" s="5" t="str">
        <f t="shared" si="6"/>
        <v>KWD_TT_CLM_TIMEAVE</v>
      </c>
      <c r="N28" s="5" t="str">
        <f t="shared" si="11"/>
        <v>lTtClmTimeave</v>
      </c>
      <c r="O28" s="5" t="str">
        <f t="shared" si="12"/>
        <v>gtCRInfo</v>
      </c>
      <c r="P28" s="5" t="str">
        <f t="shared" si="7"/>
        <v>Public Const KWD_TT_CLM_TIMEAVE As String = "列_平均"</v>
      </c>
      <c r="Q28" s="5" t="str">
        <f t="shared" si="8"/>
        <v xml:space="preserve">	lTtClmTimeave As Long</v>
      </c>
      <c r="R28" s="5" t="str">
        <f t="shared" si="9"/>
        <v xml:space="preserve">	gtCRInfo.lTtClmTimeave = ThisWorkbook.Sheets(SHT_NAME_TIMETOTAL).Cells.Find(KWD_TT_CLM_TIMEAVE, LookAt:=xlWhole).Column</v>
      </c>
      <c r="S28" s="11" t="s">
        <v>75</v>
      </c>
    </row>
    <row r="29" spans="1:19" x14ac:dyDescent="0.2">
      <c r="A29" s="4" t="s">
        <v>7</v>
      </c>
      <c r="B29" s="3" t="s">
        <v>42</v>
      </c>
      <c r="C29" s="3" t="s">
        <v>64</v>
      </c>
      <c r="D29" s="3" t="s">
        <v>72</v>
      </c>
      <c r="E29" s="5" t="str">
        <f t="shared" si="0"/>
        <v>CLM</v>
      </c>
      <c r="F29" s="5" t="str">
        <f t="shared" si="1"/>
        <v>Column</v>
      </c>
      <c r="G29" s="5" t="str">
        <f t="shared" si="2"/>
        <v>TIMETOTAL</v>
      </c>
      <c r="H29" s="5" t="str">
        <f t="shared" si="3"/>
        <v>TT</v>
      </c>
      <c r="I29" s="5" t="str">
        <f t="shared" si="4"/>
        <v>SHT_NAME_TIMETOTAL</v>
      </c>
      <c r="J29" s="5" t="str">
        <f t="shared" si="5"/>
        <v>Tt</v>
      </c>
      <c r="K29" s="5" t="str">
        <f t="shared" si="10"/>
        <v>Clm</v>
      </c>
      <c r="L29" s="5" t="str">
        <f>[1]!ConvSnakeToPascal(C29)</f>
        <v>Timecnt</v>
      </c>
      <c r="M29" s="5" t="str">
        <f t="shared" si="6"/>
        <v>KWD_TT_CLM_TIMECNT</v>
      </c>
      <c r="N29" s="5" t="str">
        <f t="shared" si="11"/>
        <v>lTtClmTimecnt</v>
      </c>
      <c r="O29" s="5" t="str">
        <f t="shared" si="12"/>
        <v>gtCRInfo</v>
      </c>
      <c r="P29" s="5" t="str">
        <f t="shared" si="7"/>
        <v>Public Const KWD_TT_CLM_TIMECNT As String = "列_件数"</v>
      </c>
      <c r="Q29" s="5" t="str">
        <f t="shared" si="8"/>
        <v xml:space="preserve">	lTtClmTimecnt As Long</v>
      </c>
      <c r="R29" s="5" t="str">
        <f t="shared" si="9"/>
        <v xml:space="preserve">	gtCRInfo.lTtClmTimecnt = ThisWorkbook.Sheets(SHT_NAME_TIMETOTAL).Cells.Find(KWD_TT_CLM_TIMECNT, LookAt:=xlWhole).Column</v>
      </c>
      <c r="S29" s="11" t="s">
        <v>75</v>
      </c>
    </row>
    <row r="30" spans="1:19" x14ac:dyDescent="0.2">
      <c r="A30" s="4" t="s">
        <v>8</v>
      </c>
      <c r="B30" s="3" t="s">
        <v>54</v>
      </c>
      <c r="C30" s="3" t="s">
        <v>2</v>
      </c>
      <c r="D30" s="3" t="s">
        <v>72</v>
      </c>
      <c r="E30" s="5" t="str">
        <f t="shared" ref="E30:E39" si="20">IF($A30="列","CLM",IF($A30="行","ROW",""))</f>
        <v>ROW</v>
      </c>
      <c r="F30" s="5" t="str">
        <f t="shared" ref="F30:F39" si="21">IF($A30="列","Column",IF($A30="行","Row",""))</f>
        <v>Row</v>
      </c>
      <c r="G30" s="5" t="str">
        <f t="shared" si="2"/>
        <v>TIMETOTAL</v>
      </c>
      <c r="H30" s="5" t="str">
        <f t="shared" si="3"/>
        <v>TT</v>
      </c>
      <c r="I30" s="5" t="str">
        <f t="shared" si="4"/>
        <v>SHT_NAME_TIMETOTAL</v>
      </c>
      <c r="J30" s="5" t="str">
        <f t="shared" si="5"/>
        <v>Tt</v>
      </c>
      <c r="K30" s="5" t="str">
        <f t="shared" ref="K30:K31" si="22">PROPER(E30)</f>
        <v>Row</v>
      </c>
      <c r="L30" s="5" t="str">
        <f>[1]!ConvSnakeToPascal(C30)</f>
        <v>Title</v>
      </c>
      <c r="M30" s="5" t="str">
        <f t="shared" si="6"/>
        <v>KWD_TT_ROW_TITLE</v>
      </c>
      <c r="N30" s="5" t="str">
        <f t="shared" si="11"/>
        <v>lTtRowTitle</v>
      </c>
      <c r="O30" s="5" t="str">
        <f t="shared" si="12"/>
        <v>gtCRInfo</v>
      </c>
      <c r="P30" s="5" t="str">
        <f t="shared" si="7"/>
        <v>Public Const KWD_TT_ROW_TITLE As String = "行_タイトル"</v>
      </c>
      <c r="Q30" s="5" t="str">
        <f t="shared" si="8"/>
        <v xml:space="preserve">	lTtRowTitle As Long</v>
      </c>
      <c r="R30" s="5" t="str">
        <f t="shared" si="9"/>
        <v xml:space="preserve">	gtCRInfo.lTtRowTitle = ThisWorkbook.Sheets(SHT_NAME_TIMETOTAL).Cells.Find(KWD_TT_ROW_TITLE, LookAt:=xlWhole).Row</v>
      </c>
      <c r="S30" s="11" t="s">
        <v>75</v>
      </c>
    </row>
    <row r="31" spans="1:19" x14ac:dyDescent="0.2">
      <c r="A31" s="4" t="s">
        <v>8</v>
      </c>
      <c r="B31" s="3" t="s">
        <v>104</v>
      </c>
      <c r="C31" s="3" t="s">
        <v>45</v>
      </c>
      <c r="D31" s="3" t="s">
        <v>72</v>
      </c>
      <c r="E31" s="5" t="str">
        <f t="shared" si="20"/>
        <v>ROW</v>
      </c>
      <c r="F31" s="5" t="str">
        <f t="shared" si="21"/>
        <v>Row</v>
      </c>
      <c r="G31" s="5" t="str">
        <f t="shared" si="2"/>
        <v>TIMETOTAL</v>
      </c>
      <c r="H31" s="5" t="str">
        <f t="shared" si="3"/>
        <v>TT</v>
      </c>
      <c r="I31" s="5" t="str">
        <f t="shared" si="4"/>
        <v>SHT_NAME_TIMETOTAL</v>
      </c>
      <c r="J31" s="5" t="str">
        <f t="shared" si="5"/>
        <v>Tt</v>
      </c>
      <c r="K31" s="5" t="str">
        <f t="shared" si="22"/>
        <v>Row</v>
      </c>
      <c r="L31" s="5" t="str">
        <f>[1]!ConvSnakeToPascal(C31)</f>
        <v>TaskStrt</v>
      </c>
      <c r="M31" s="5" t="str">
        <f t="shared" si="6"/>
        <v>KWD_TT_ROW_TASK_STRT</v>
      </c>
      <c r="N31" s="5" t="str">
        <f t="shared" si="11"/>
        <v>lTtRowTaskStrt</v>
      </c>
      <c r="O31" s="5" t="str">
        <f t="shared" si="12"/>
        <v>gtCRInfo</v>
      </c>
      <c r="P31" s="5" t="str">
        <f t="shared" si="7"/>
        <v>Public Const KWD_TT_ROW_TASK_STRT As String = "行_タスク開始"</v>
      </c>
      <c r="Q31" s="5" t="str">
        <f t="shared" si="8"/>
        <v xml:space="preserve">	lTtRowTaskStrt As Long</v>
      </c>
      <c r="R31" s="5" t="str">
        <f t="shared" si="9"/>
        <v xml:space="preserve">	gtCRInfo.lTtRowTaskStrt = ThisWorkbook.Sheets(SHT_NAME_TIMETOTAL).Cells.Find(KWD_TT_ROW_TASK_STRT, LookAt:=xlWhole).Row</v>
      </c>
      <c r="S31" s="11" t="s">
        <v>75</v>
      </c>
    </row>
    <row r="32" spans="1:19" x14ac:dyDescent="0.2">
      <c r="A32" s="4" t="s">
        <v>8</v>
      </c>
      <c r="B32" s="3" t="s">
        <v>105</v>
      </c>
      <c r="C32" s="3" t="s">
        <v>46</v>
      </c>
      <c r="D32" s="3" t="s">
        <v>72</v>
      </c>
      <c r="E32" s="5" t="str">
        <f t="shared" si="20"/>
        <v>ROW</v>
      </c>
      <c r="F32" s="5" t="str">
        <f t="shared" si="21"/>
        <v>Row</v>
      </c>
      <c r="G32" s="5" t="str">
        <f t="shared" si="2"/>
        <v>TIMETOTAL</v>
      </c>
      <c r="H32" s="5" t="str">
        <f t="shared" si="3"/>
        <v>TT</v>
      </c>
      <c r="I32" s="5" t="str">
        <f t="shared" si="4"/>
        <v>SHT_NAME_TIMETOTAL</v>
      </c>
      <c r="J32" s="5" t="str">
        <f t="shared" ref="J32:J39" si="23">PROPER(H32)</f>
        <v>Tt</v>
      </c>
      <c r="K32" s="5" t="str">
        <f t="shared" si="10"/>
        <v>Row</v>
      </c>
      <c r="L32" s="5" t="str">
        <f>[1]!ConvSnakeToPascal(C32)</f>
        <v>TaskLast</v>
      </c>
      <c r="M32" s="5" t="str">
        <f t="shared" ref="M32:M39" si="24">"KWD_"&amp;$H32&amp;"_"&amp;E32&amp;"_"&amp;$C32</f>
        <v>KWD_TT_ROW_TASK_LAST</v>
      </c>
      <c r="N32" s="5" t="str">
        <f t="shared" ref="N32:N39" si="25">"l"&amp;J32&amp;K32&amp;L32</f>
        <v>lTtRowTaskLast</v>
      </c>
      <c r="O32" s="5" t="str">
        <f t="shared" si="12"/>
        <v>gtCRInfo</v>
      </c>
      <c r="P32" s="5" t="str">
        <f t="shared" ref="P32:P39" si="26">IF($B32="","","Public Const "&amp;M32&amp;" As String = """&amp;$B32&amp;"""")</f>
        <v>Public Const KWD_TT_ROW_TASK_LAST As String = "行_タスク終了"</v>
      </c>
      <c r="Q32" s="5" t="str">
        <f t="shared" ref="Q32:Q39" si="27">IF($B32="","",CHAR(9)&amp;N32&amp;" As Long")</f>
        <v xml:space="preserve">	lTtRowTaskLast As Long</v>
      </c>
      <c r="R32" s="5" t="str">
        <f t="shared" ref="R32:R39" si="28">IF($B32="","",CHAR(9)&amp;$O32&amp;"."&amp;$N32&amp;" = ThisWorkbook.Sheets("&amp;$I32&amp;").Cells.Find("&amp;M32&amp;", LookAt:=xlWhole)."&amp;F32)</f>
        <v xml:space="preserve">	gtCRInfo.lTtRowTaskLast = ThisWorkbook.Sheets(SHT_NAME_TIMETOTAL).Cells.Find(KWD_TT_ROW_TASK_LAST, LookAt:=xlWhole).Row</v>
      </c>
      <c r="S32" s="11" t="s">
        <v>75</v>
      </c>
    </row>
    <row r="33" spans="1:19" x14ac:dyDescent="0.2">
      <c r="A33" s="4" t="s">
        <v>8</v>
      </c>
      <c r="B33" s="3" t="s">
        <v>14</v>
      </c>
      <c r="C33" s="3" t="s">
        <v>2</v>
      </c>
      <c r="D33" s="3" t="s">
        <v>65</v>
      </c>
      <c r="E33" s="5" t="str">
        <f t="shared" si="20"/>
        <v>ROW</v>
      </c>
      <c r="F33" s="5" t="str">
        <f t="shared" si="21"/>
        <v>Row</v>
      </c>
      <c r="G33" s="5" t="str">
        <f t="shared" si="2"/>
        <v>HOLIDAYLIST</v>
      </c>
      <c r="H33" s="5" t="str">
        <f t="shared" si="3"/>
        <v>HL</v>
      </c>
      <c r="I33" s="5" t="str">
        <f t="shared" si="4"/>
        <v>SHT_NAME_HOLIDAYLIST</v>
      </c>
      <c r="J33" s="5" t="str">
        <f t="shared" si="23"/>
        <v>Hl</v>
      </c>
      <c r="K33" s="5" t="str">
        <f t="shared" si="10"/>
        <v>Row</v>
      </c>
      <c r="L33" s="5" t="str">
        <f>[1]!ConvSnakeToPascal(C33)</f>
        <v>Title</v>
      </c>
      <c r="M33" s="5" t="str">
        <f t="shared" si="24"/>
        <v>KWD_HL_ROW_TITLE</v>
      </c>
      <c r="N33" s="5" t="str">
        <f t="shared" si="25"/>
        <v>lHlRowTitle</v>
      </c>
      <c r="O33" s="5" t="str">
        <f t="shared" si="12"/>
        <v>gtCRInfo</v>
      </c>
      <c r="P33" s="5" t="str">
        <f t="shared" si="26"/>
        <v>Public Const KWD_HL_ROW_TITLE As String = "行_タイトル"</v>
      </c>
      <c r="Q33" s="5" t="str">
        <f t="shared" si="27"/>
        <v xml:space="preserve">	lHlRowTitle As Long</v>
      </c>
      <c r="R33" s="5" t="str">
        <f t="shared" si="28"/>
        <v xml:space="preserve">	gtCRInfo.lHlRowTitle = ThisWorkbook.Sheets(SHT_NAME_HOLIDAYLIST).Cells.Find(KWD_HL_ROW_TITLE, LookAt:=xlWhole).Row</v>
      </c>
      <c r="S33" s="11" t="s">
        <v>75</v>
      </c>
    </row>
    <row r="34" spans="1:19" x14ac:dyDescent="0.2">
      <c r="A34" s="4" t="s">
        <v>8</v>
      </c>
      <c r="B34" s="3" t="s">
        <v>86</v>
      </c>
      <c r="C34" s="3" t="s">
        <v>92</v>
      </c>
      <c r="D34" s="3" t="s">
        <v>65</v>
      </c>
      <c r="E34" s="5" t="str">
        <f t="shared" si="20"/>
        <v>ROW</v>
      </c>
      <c r="F34" s="5" t="str">
        <f t="shared" si="21"/>
        <v>Row</v>
      </c>
      <c r="G34" s="5" t="str">
        <f t="shared" si="2"/>
        <v>HOLIDAYLIST</v>
      </c>
      <c r="H34" s="5" t="str">
        <f t="shared" si="3"/>
        <v>HL</v>
      </c>
      <c r="I34" s="5" t="str">
        <f t="shared" si="4"/>
        <v>SHT_NAME_HOLIDAYLIST</v>
      </c>
      <c r="J34" s="5" t="str">
        <f t="shared" si="23"/>
        <v>Hl</v>
      </c>
      <c r="K34" s="5" t="str">
        <f t="shared" si="10"/>
        <v>Row</v>
      </c>
      <c r="L34" s="5" t="str">
        <f>[1]!ConvSnakeToPascal(C34)</f>
        <v>HoliStrt</v>
      </c>
      <c r="M34" s="5" t="str">
        <f t="shared" si="24"/>
        <v>KWD_HL_ROW_HOLI_STRT</v>
      </c>
      <c r="N34" s="5" t="str">
        <f t="shared" si="25"/>
        <v>lHlRowHoliStrt</v>
      </c>
      <c r="O34" s="5" t="str">
        <f t="shared" si="12"/>
        <v>gtCRInfo</v>
      </c>
      <c r="P34" s="5" t="str">
        <f t="shared" si="26"/>
        <v>Public Const KWD_HL_ROW_HOLI_STRT As String = "行_休日開始"</v>
      </c>
      <c r="Q34" s="5" t="str">
        <f t="shared" si="27"/>
        <v xml:space="preserve">	lHlRowHoliStrt As Long</v>
      </c>
      <c r="R34" s="5" t="str">
        <f t="shared" si="28"/>
        <v xml:space="preserve">	gtCRInfo.lHlRowHoliStrt = ThisWorkbook.Sheets(SHT_NAME_HOLIDAYLIST).Cells.Find(KWD_HL_ROW_HOLI_STRT, LookAt:=xlWhole).Row</v>
      </c>
      <c r="S34" s="11" t="s">
        <v>75</v>
      </c>
    </row>
    <row r="35" spans="1:19" x14ac:dyDescent="0.2">
      <c r="A35" s="4" t="s">
        <v>8</v>
      </c>
      <c r="B35" s="3" t="s">
        <v>87</v>
      </c>
      <c r="C35" s="3" t="s">
        <v>93</v>
      </c>
      <c r="D35" s="3" t="s">
        <v>65</v>
      </c>
      <c r="E35" s="5" t="str">
        <f t="shared" si="20"/>
        <v>ROW</v>
      </c>
      <c r="F35" s="5" t="str">
        <f t="shared" si="21"/>
        <v>Row</v>
      </c>
      <c r="G35" s="5" t="str">
        <f t="shared" si="2"/>
        <v>HOLIDAYLIST</v>
      </c>
      <c r="H35" s="5" t="str">
        <f t="shared" si="3"/>
        <v>HL</v>
      </c>
      <c r="I35" s="5" t="str">
        <f t="shared" si="4"/>
        <v>SHT_NAME_HOLIDAYLIST</v>
      </c>
      <c r="J35" s="5" t="str">
        <f t="shared" si="23"/>
        <v>Hl</v>
      </c>
      <c r="K35" s="5" t="str">
        <f t="shared" si="10"/>
        <v>Row</v>
      </c>
      <c r="L35" s="5" t="str">
        <f>[1]!ConvSnakeToPascal(C35)</f>
        <v>HoliLast</v>
      </c>
      <c r="M35" s="5" t="str">
        <f t="shared" si="24"/>
        <v>KWD_HL_ROW_HOLI_LAST</v>
      </c>
      <c r="N35" s="5" t="str">
        <f t="shared" si="25"/>
        <v>lHlRowHoliLast</v>
      </c>
      <c r="O35" s="5" t="str">
        <f t="shared" si="12"/>
        <v>gtCRInfo</v>
      </c>
      <c r="P35" s="5" t="str">
        <f t="shared" si="26"/>
        <v>Public Const KWD_HL_ROW_HOLI_LAST As String = "行_休日終了"</v>
      </c>
      <c r="Q35" s="5" t="str">
        <f t="shared" si="27"/>
        <v xml:space="preserve">	lHlRowHoliLast As Long</v>
      </c>
      <c r="R35" s="5" t="str">
        <f t="shared" si="28"/>
        <v xml:space="preserve">	gtCRInfo.lHlRowHoliLast = ThisWorkbook.Sheets(SHT_NAME_HOLIDAYLIST).Cells.Find(KWD_HL_ROW_HOLI_LAST, LookAt:=xlWhole).Row</v>
      </c>
      <c r="S35" s="11" t="s">
        <v>75</v>
      </c>
    </row>
    <row r="36" spans="1:19" x14ac:dyDescent="0.2">
      <c r="A36" s="4" t="s">
        <v>6</v>
      </c>
      <c r="B36" s="3" t="s">
        <v>88</v>
      </c>
      <c r="C36" s="3" t="s">
        <v>44</v>
      </c>
      <c r="D36" s="3" t="s">
        <v>65</v>
      </c>
      <c r="E36" s="5" t="str">
        <f t="shared" si="20"/>
        <v>CLM</v>
      </c>
      <c r="F36" s="5" t="str">
        <f t="shared" si="21"/>
        <v>Column</v>
      </c>
      <c r="G36" s="5" t="str">
        <f t="shared" si="2"/>
        <v>HOLIDAYLIST</v>
      </c>
      <c r="H36" s="5" t="str">
        <f t="shared" si="3"/>
        <v>HL</v>
      </c>
      <c r="I36" s="5" t="str">
        <f t="shared" si="4"/>
        <v>SHT_NAME_HOLIDAYLIST</v>
      </c>
      <c r="J36" s="5" t="str">
        <f t="shared" si="23"/>
        <v>Hl</v>
      </c>
      <c r="K36" s="5" t="str">
        <f t="shared" si="10"/>
        <v>Clm</v>
      </c>
      <c r="L36" s="5" t="str">
        <f>[1]!ConvSnakeToPascal(C36)</f>
        <v>Date</v>
      </c>
      <c r="M36" s="5" t="str">
        <f t="shared" si="24"/>
        <v>KWD_HL_CLM_DATE</v>
      </c>
      <c r="N36" s="5" t="str">
        <f t="shared" si="25"/>
        <v>lHlClmDate</v>
      </c>
      <c r="O36" s="5" t="str">
        <f t="shared" si="12"/>
        <v>gtCRInfo</v>
      </c>
      <c r="P36" s="5" t="str">
        <f t="shared" si="26"/>
        <v>Public Const KWD_HL_CLM_DATE As String = "列_日付"</v>
      </c>
      <c r="Q36" s="5" t="str">
        <f t="shared" si="27"/>
        <v xml:space="preserve">	lHlClmDate As Long</v>
      </c>
      <c r="R36" s="5" t="str">
        <f t="shared" si="28"/>
        <v xml:space="preserve">	gtCRInfo.lHlClmDate = ThisWorkbook.Sheets(SHT_NAME_HOLIDAYLIST).Cells.Find(KWD_HL_CLM_DATE, LookAt:=xlWhole).Column</v>
      </c>
      <c r="S36" s="11" t="s">
        <v>75</v>
      </c>
    </row>
    <row r="37" spans="1:19" x14ac:dyDescent="0.2">
      <c r="A37" s="4" t="s">
        <v>6</v>
      </c>
      <c r="B37" s="3" t="s">
        <v>89</v>
      </c>
      <c r="C37" s="3" t="s">
        <v>94</v>
      </c>
      <c r="D37" s="3" t="s">
        <v>65</v>
      </c>
      <c r="E37" s="5" t="str">
        <f t="shared" si="20"/>
        <v>CLM</v>
      </c>
      <c r="F37" s="5" t="str">
        <f t="shared" si="21"/>
        <v>Column</v>
      </c>
      <c r="G37" s="5" t="str">
        <f t="shared" si="2"/>
        <v>HOLIDAYLIST</v>
      </c>
      <c r="H37" s="5" t="str">
        <f t="shared" si="3"/>
        <v>HL</v>
      </c>
      <c r="I37" s="5" t="str">
        <f t="shared" si="4"/>
        <v>SHT_NAME_HOLIDAYLIST</v>
      </c>
      <c r="J37" s="5" t="str">
        <f t="shared" si="23"/>
        <v>Hl</v>
      </c>
      <c r="K37" s="5" t="str">
        <f t="shared" si="10"/>
        <v>Clm</v>
      </c>
      <c r="L37" s="5" t="str">
        <f>[1]!ConvSnakeToPascal(C37)</f>
        <v>Type</v>
      </c>
      <c r="M37" s="5" t="str">
        <f t="shared" si="24"/>
        <v>KWD_HL_CLM_TYPE</v>
      </c>
      <c r="N37" s="5" t="str">
        <f t="shared" si="25"/>
        <v>lHlClmType</v>
      </c>
      <c r="O37" s="5" t="str">
        <f t="shared" si="12"/>
        <v>gtCRInfo</v>
      </c>
      <c r="P37" s="5" t="str">
        <f t="shared" si="26"/>
        <v>Public Const KWD_HL_CLM_TYPE As String = "列_種別"</v>
      </c>
      <c r="Q37" s="5" t="str">
        <f t="shared" si="27"/>
        <v xml:space="preserve">	lHlClmType As Long</v>
      </c>
      <c r="R37" s="5" t="str">
        <f t="shared" si="28"/>
        <v xml:space="preserve">	gtCRInfo.lHlClmType = ThisWorkbook.Sheets(SHT_NAME_HOLIDAYLIST).Cells.Find(KWD_HL_CLM_TYPE, LookAt:=xlWhole).Column</v>
      </c>
      <c r="S37" s="11" t="s">
        <v>75</v>
      </c>
    </row>
    <row r="38" spans="1:19" x14ac:dyDescent="0.2">
      <c r="A38" s="4" t="s">
        <v>6</v>
      </c>
      <c r="B38" s="3" t="s">
        <v>90</v>
      </c>
      <c r="C38" s="3" t="s">
        <v>95</v>
      </c>
      <c r="D38" s="3" t="s">
        <v>65</v>
      </c>
      <c r="E38" s="5" t="str">
        <f t="shared" si="20"/>
        <v>CLM</v>
      </c>
      <c r="F38" s="5" t="str">
        <f t="shared" si="21"/>
        <v>Column</v>
      </c>
      <c r="G38" s="5" t="str">
        <f t="shared" si="2"/>
        <v>HOLIDAYLIST</v>
      </c>
      <c r="H38" s="5" t="str">
        <f t="shared" si="3"/>
        <v>HL</v>
      </c>
      <c r="I38" s="5" t="str">
        <f t="shared" si="4"/>
        <v>SHT_NAME_HOLIDAYLIST</v>
      </c>
      <c r="J38" s="5" t="str">
        <f t="shared" si="23"/>
        <v>Hl</v>
      </c>
      <c r="K38" s="5" t="str">
        <f t="shared" si="10"/>
        <v>Clm</v>
      </c>
      <c r="L38" s="5" t="str">
        <f>[1]!ConvSnakeToPascal(C38)</f>
        <v>Cate</v>
      </c>
      <c r="M38" s="5" t="str">
        <f t="shared" si="24"/>
        <v>KWD_HL_CLM_CATE</v>
      </c>
      <c r="N38" s="5" t="str">
        <f t="shared" si="25"/>
        <v>lHlClmCate</v>
      </c>
      <c r="O38" s="5" t="str">
        <f t="shared" si="12"/>
        <v>gtCRInfo</v>
      </c>
      <c r="P38" s="5" t="str">
        <f t="shared" si="26"/>
        <v>Public Const KWD_HL_CLM_CATE As String = "列_カテゴリ"</v>
      </c>
      <c r="Q38" s="5" t="str">
        <f t="shared" si="27"/>
        <v xml:space="preserve">	lHlClmCate As Long</v>
      </c>
      <c r="R38" s="5" t="str">
        <f t="shared" si="28"/>
        <v xml:space="preserve">	gtCRInfo.lHlClmCate = ThisWorkbook.Sheets(SHT_NAME_HOLIDAYLIST).Cells.Find(KWD_HL_CLM_CATE, LookAt:=xlWhole).Column</v>
      </c>
      <c r="S38" s="11" t="s">
        <v>75</v>
      </c>
    </row>
    <row r="39" spans="1:19" x14ac:dyDescent="0.2">
      <c r="A39" s="4" t="s">
        <v>6</v>
      </c>
      <c r="B39" s="3" t="s">
        <v>91</v>
      </c>
      <c r="C39" s="3" t="s">
        <v>96</v>
      </c>
      <c r="D39" s="3" t="s">
        <v>65</v>
      </c>
      <c r="E39" s="5" t="str">
        <f t="shared" si="20"/>
        <v>CLM</v>
      </c>
      <c r="F39" s="5" t="str">
        <f t="shared" si="21"/>
        <v>Column</v>
      </c>
      <c r="G39" s="5" t="str">
        <f t="shared" si="2"/>
        <v>HOLIDAYLIST</v>
      </c>
      <c r="H39" s="5" t="str">
        <f t="shared" si="3"/>
        <v>HL</v>
      </c>
      <c r="I39" s="5" t="str">
        <f t="shared" si="4"/>
        <v>SHT_NAME_HOLIDAYLIST</v>
      </c>
      <c r="J39" s="5" t="str">
        <f t="shared" si="23"/>
        <v>Hl</v>
      </c>
      <c r="K39" s="5" t="str">
        <f t="shared" si="10"/>
        <v>Clm</v>
      </c>
      <c r="L39" s="5" t="str">
        <f>[1]!ConvSnakeToPascal(C39)</f>
        <v>Context</v>
      </c>
      <c r="M39" s="5" t="str">
        <f t="shared" si="24"/>
        <v>KWD_HL_CLM_CONTEXT</v>
      </c>
      <c r="N39" s="5" t="str">
        <f t="shared" si="25"/>
        <v>lHlClmContext</v>
      </c>
      <c r="O39" s="5" t="str">
        <f t="shared" si="12"/>
        <v>gtCRInfo</v>
      </c>
      <c r="P39" s="5" t="str">
        <f t="shared" si="26"/>
        <v>Public Const KWD_HL_CLM_CONTEXT As String = "列_説明"</v>
      </c>
      <c r="Q39" s="5" t="str">
        <f t="shared" si="27"/>
        <v xml:space="preserve">	lHlClmContext As Long</v>
      </c>
      <c r="R39" s="5" t="str">
        <f t="shared" si="28"/>
        <v xml:space="preserve">	gtCRInfo.lHlClmContext = ThisWorkbook.Sheets(SHT_NAME_HOLIDAYLIST).Cells.Find(KWD_HL_CLM_CONTEXT, LookAt:=xlWhole).Column</v>
      </c>
      <c r="S39" s="11" t="s">
        <v>75</v>
      </c>
    </row>
    <row r="40" spans="1:19" s="19" customFormat="1" ht="5.4" customHeight="1" x14ac:dyDescent="0.2">
      <c r="A40" s="17"/>
      <c r="B40" s="18"/>
      <c r="C40" s="18"/>
      <c r="D40" s="18"/>
      <c r="E40" s="18"/>
      <c r="F40" s="18"/>
      <c r="G40" s="18"/>
      <c r="H40" s="18"/>
      <c r="I40" s="18"/>
      <c r="J40" s="18"/>
      <c r="K40" s="18"/>
      <c r="L40" s="18"/>
      <c r="M40" s="18"/>
      <c r="N40" s="18"/>
      <c r="O40" s="18"/>
      <c r="P40" s="18"/>
      <c r="Q40" s="18"/>
      <c r="R40" s="18"/>
      <c r="S40" s="11" t="s">
        <v>75</v>
      </c>
    </row>
  </sheetData>
  <phoneticPr fontId="1"/>
  <dataValidations count="2">
    <dataValidation type="list" allowBlank="1" showInputMessage="1" showErrorMessage="1" sqref="D5:D39">
      <formula1>シート名</formula1>
    </dataValidation>
    <dataValidation type="list" allowBlank="1" showInputMessage="1" showErrorMessage="1" sqref="A5:A39">
      <formula1>"行,列"</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B2:B20"/>
  <sheetViews>
    <sheetView showGridLines="0" zoomScale="70" zoomScaleNormal="70" workbookViewId="0">
      <selection activeCell="B20" sqref="B3:B20"/>
    </sheetView>
  </sheetViews>
  <sheetFormatPr defaultRowHeight="13.2" x14ac:dyDescent="0.2"/>
  <cols>
    <col min="1" max="1" width="8.88671875" style="1"/>
    <col min="2" max="2" width="77.33203125" style="1" customWidth="1"/>
    <col min="3" max="16384" width="8.88671875" style="1"/>
  </cols>
  <sheetData>
    <row r="2" spans="2:2" ht="13.8" thickBot="1" x14ac:dyDescent="0.25"/>
    <row r="3" spans="2:2" x14ac:dyDescent="0.2">
      <c r="B3" s="21" t="s">
        <v>77</v>
      </c>
    </row>
    <row r="4" spans="2:2" x14ac:dyDescent="0.2">
      <c r="B4" s="22" t="str">
        <f>[1]!concstr(シート情報!F3:F7,CHAR(10))</f>
        <v xml:space="preserve">
Public Const SHT_NAME_TIMEMANAGE As String = "時間管理"
Public Const SHT_NAME_TIMETOTAL As String = "総時間"
Public Const SHT_NAME_HOLIDAYLIST As String = "休日一覧"
</v>
      </c>
    </row>
    <row r="5" spans="2:2" x14ac:dyDescent="0.2">
      <c r="B5" s="22" t="s">
        <v>106</v>
      </c>
    </row>
    <row r="6" spans="2:2" x14ac:dyDescent="0.2">
      <c r="B6" s="22" t="s">
        <v>78</v>
      </c>
    </row>
    <row r="7" spans="2:2" x14ac:dyDescent="0.2">
      <c r="B7" s="22" t="str">
        <f>[1]!concstr(行列情報!P4:P40,CHAR(10))</f>
        <v xml:space="preserve">
Public Const KWD_TM_CLM_DATE_STRT As String = "列_日付開始"
Public Const KWD_TM_CLM_DATE_LAST As String = "列_日付終了"
Public Const KWD_TM_CLM_STYLE_WEEK As String = "列_平日書式"
Public Const KWD_TM_CLM_STYLE_HOLI_HALF As String = "列_半休書式"
Public Const KWD_TM_CLM_STYLE_HOLI_ALL As String = "列_全休書式"
Public Const KWD_TM_CLM_TASK_CATE As String = "列_タスク_カテゴリ"
Public Const KWD_TM_CLM_TASK_LEVEL1 As String = "列_タスク_レベル１"
Public Const KWD_TM_CLM_TASK_LEVEL2 As String = "列_タスク_レベル２"
Public Const KWD_TM_CLM_TASK_LEVEL3 As String = "列_タスク_レベル３"
Public Const KWD_TM_CLM_SHEDORRSLT As String = "列_予実"
Public Const KWD_TM_CLM_TIME_TOTAL As String = "列_合計"
Public Const KWD_TM_ROW_HOLI_TYPE As String = "行_休日種別"
Public Const KWD_TM_ROW_DATE As String = "行_日付"
Public Const KWD_TM_ROW_TITLE As String = "行_タイトル"
Public Const KWD_TM_ROW_TIME_TOTAL As String = "行_合計"
Public Const KWD_TM_ROW_TASK_STRT As String = "行_タスク開始"
Public Const KWD_TM_ROW_TASK_LAST As String = "行_タスク終了"
Public Const KWD_TT_CLM_TASK_CAT As String = "列_タスクカテゴリ"
Public Const KWD_TT_CLM_TASK_LV1 As String = "列_タスクレベル１"
Public Const KWD_TT_CLM_TASK_LV2 As String = "列_タスクレベル２"
Public Const KWD_TT_CLM_TASK_LV3 As String = "列_タスクレベル３"
Public Const KWD_TT_CLM_SHEDORRSLT As String = "列_予実"
Public Const KWD_TT_CLM_TIMETOTAL As String = "列_合計"
Public Const KWD_TT_CLM_TIMEAVE As String = "列_平均"
Public Const KWD_TT_CLM_TIMECNT As String = "列_件数"
Public Const KWD_TT_ROW_TITLE As String = "行_タイトル"
Public Const KWD_TT_ROW_TASK_STRT As String = "行_タスク開始"
Public Const KWD_TT_ROW_TASK_LAST As String = "行_タスク終了"
Public Const KWD_HL_ROW_TITLE As String = "行_タイトル"
Public Const KWD_HL_ROW_HOLI_STRT As String = "行_休日開始"
Public Const KWD_HL_ROW_HOLI_LAST As String = "行_休日終了"
Public Const KWD_HL_CLM_DATE As String = "列_日付"
Public Const KWD_HL_CLM_TYPE As String = "列_種別"
Public Const KWD_HL_CLM_CATE As String = "列_カテゴリ"
Public Const KWD_HL_CLM_CONTEXT As String = "列_説明"
</v>
      </c>
    </row>
    <row r="8" spans="2:2" x14ac:dyDescent="0.2">
      <c r="B8" s="22" t="s">
        <v>106</v>
      </c>
    </row>
    <row r="9" spans="2:2" x14ac:dyDescent="0.2">
      <c r="B9" s="22" t="s">
        <v>79</v>
      </c>
    </row>
    <row r="10" spans="2:2" x14ac:dyDescent="0.2">
      <c r="B10" s="22" t="s">
        <v>80</v>
      </c>
    </row>
    <row r="11" spans="2:2" x14ac:dyDescent="0.2">
      <c r="B11" s="22" t="str">
        <f>[1]!concstr(行列情報!Q4:Q40,CHAR(10))</f>
        <v xml:space="preserve">
	lTmClmDateStrt As Long
	lTmClmDateLast As Long
	lTmClmStyleWeek As Long
	lTmClmStyleHoliHalf As Long
	lTmClmStyleHoliAll As Long
	lTmClmTaskCate As Long
	lTmClmTaskLevel1 As Long
	lTmClmTaskLevel2 As Long
	lTmClmTaskLevel3 As Long
	lTmClmShedorrslt As Long
	lTmClmTimeTotal As Long
	lTmRowHoliType As Long
	lTmRowDate As Long
	lTmRowTitle As Long
	lTmRowTimeTotal As Long
	lTmRowTaskStrt As Long
	lTmRowTaskLast As Long
	lTtClmTaskCat As Long
	lTtClmTaskLv1 As Long
	lTtClmTaskLv2 As Long
	lTtClmTaskLv3 As Long
	lTtClmShedorrslt As Long
	lTtClmTimetotal As Long
	lTtClmTimeave As Long
	lTtClmTimecnt As Long
	lTtRowTitle As Long
	lTtRowTaskStrt As Long
	lTtRowTaskLast As Long
	lHlRowTitle As Long
	lHlRowHoliStrt As Long
	lHlRowHoliLast As Long
	lHlClmDate As Long
	lHlClmType As Long
	lHlClmCate As Long
	lHlClmContext As Long
</v>
      </c>
    </row>
    <row r="12" spans="2:2" x14ac:dyDescent="0.2">
      <c r="B12" s="22" t="s">
        <v>76</v>
      </c>
    </row>
    <row r="13" spans="2:2" x14ac:dyDescent="0.2">
      <c r="B13" s="22" t="s">
        <v>106</v>
      </c>
    </row>
    <row r="14" spans="2:2" x14ac:dyDescent="0.2">
      <c r="B14" s="22" t="s">
        <v>81</v>
      </c>
    </row>
    <row r="15" spans="2:2" x14ac:dyDescent="0.2">
      <c r="B15" s="22" t="s">
        <v>82</v>
      </c>
    </row>
    <row r="16" spans="2:2" x14ac:dyDescent="0.2">
      <c r="B16" s="22" t="s">
        <v>106</v>
      </c>
    </row>
    <row r="17" spans="2:2" x14ac:dyDescent="0.2">
      <c r="B17" s="22" t="s">
        <v>83</v>
      </c>
    </row>
    <row r="18" spans="2:2" x14ac:dyDescent="0.2">
      <c r="B18" s="22" t="s">
        <v>84</v>
      </c>
    </row>
    <row r="19" spans="2:2" x14ac:dyDescent="0.2">
      <c r="B19" s="22" t="str">
        <f>[1]!concstr(行列情報!R4:R40,CHAR(10))</f>
        <v xml:space="preserve">
	gtCRInfo.lTmClmDateStrt = ThisWorkbook.Sheets(SHT_NAME_TIMEMANAGE).Cells.Find(KWD_TM_CLM_DATE_STRT, LookAt:=xlWhole).Column
	gtCRInfo.lTmClmDateLast = ThisWorkbook.Sheets(SHT_NAME_TIMEMANAGE).Cells.Find(KWD_TM_CLM_DATE_LAST, LookAt:=xlWhole).Column
	gtCRInfo.lTmClmStyleWeek = ThisWorkbook.Sheets(SHT_NAME_TIMEMANAGE).Cells.Find(KWD_TM_CLM_STYLE_WEEK, LookAt:=xlWhole).Column
	gtCRInfo.lTmClmStyleHoliHalf = ThisWorkbook.Sheets(SHT_NAME_TIMEMANAGE).Cells.Find(KWD_TM_CLM_STYLE_HOLI_HALF, LookAt:=xlWhole).Column
	gtCRInfo.lTmClmStyleHoliAll = ThisWorkbook.Sheets(SHT_NAME_TIMEMANAGE).Cells.Find(KWD_TM_CLM_STYLE_HOLI_ALL, LookAt:=xlWhole).Column
	gtCRInfo.lTmClmTaskCate = ThisWorkbook.Sheets(SHT_NAME_TIMEMANAGE).Cells.Find(KWD_TM_CLM_TASK_CATE, LookAt:=xlWhole).Column
	gtCRInfo.lTmClmTaskLevel1 = ThisWorkbook.Sheets(SHT_NAME_TIMEMANAGE).Cells.Find(KWD_TM_CLM_TASK_LEVEL1, LookAt:=xlWhole).Column
	gtCRInfo.lTmClmTaskLevel2 = ThisWorkbook.Sheets(SHT_NAME_TIMEMANAGE).Cells.Find(KWD_TM_CLM_TASK_LEVEL2, LookAt:=xlWhole).Column
	gtCRInfo.lTmClmTaskLevel3 = ThisWorkbook.Sheets(SHT_NAME_TIMEMANAGE).Cells.Find(KWD_TM_CLM_TASK_LEVEL3, LookAt:=xlWhole).Column
	gtCRInfo.lTmClmShedorrslt = ThisWorkbook.Sheets(SHT_NAME_TIMEMANAGE).Cells.Find(KWD_TM_CLM_SHEDORRSLT, LookAt:=xlWhole).Column
	gtCRInfo.lTmClmTimeTotal = ThisWorkbook.Sheets(SHT_NAME_TIMEMANAGE).Cells.Find(KWD_TM_CLM_TIME_TOTAL, LookAt:=xlWhole).Column
	gtCRInfo.lTmRowHoliType = ThisWorkbook.Sheets(SHT_NAME_TIMEMANAGE).Cells.Find(KWD_TM_ROW_HOLI_TYPE, LookAt:=xlWhole).Row
	gtCRInfo.lTmRowDate = ThisWorkbook.Sheets(SHT_NAME_TIMEMANAGE).Cells.Find(KWD_TM_ROW_DATE, LookAt:=xlWhole).Row
	gtCRInfo.lTmRowTitle = ThisWorkbook.Sheets(SHT_NAME_TIMEMANAGE).Cells.Find(KWD_TM_ROW_TITLE, LookAt:=xlWhole).Row
	gtCRInfo.lTmRowTimeTotal = ThisWorkbook.Sheets(SHT_NAME_TIMEMANAGE).Cells.Find(KWD_TM_ROW_TIME_TOTAL, LookAt:=xlWhole).Row
	gtCRInfo.lTmRowTaskStrt = ThisWorkbook.Sheets(SHT_NAME_TIMEMANAGE).Cells.Find(KWD_TM_ROW_TASK_STRT, LookAt:=xlWhole).Row
	gtCRInfo.lTmRowTaskLast = ThisWorkbook.Sheets(SHT_NAME_TIMEMANAGE).Cells.Find(KWD_TM_ROW_TASK_LAST, LookAt:=xlWhole).Row
	gtCRInfo.lTtClmTaskCat = ThisWorkbook.Sheets(SHT_NAME_TIMETOTAL).Cells.Find(KWD_TT_CLM_TASK_CAT, LookAt:=xlWhole).Column
	gtCRInfo.lTtClmTaskLv1 = ThisWorkbook.Sheets(SHT_NAME_TIMETOTAL).Cells.Find(KWD_TT_CLM_TASK_LV1, LookAt:=xlWhole).Column
	gtCRInfo.lTtClmTaskLv2 = ThisWorkbook.Sheets(SHT_NAME_TIMETOTAL).Cells.Find(KWD_TT_CLM_TASK_LV2, LookAt:=xlWhole).Column
	gtCRInfo.lTtClmTaskLv3 = ThisWorkbook.Sheets(SHT_NAME_TIMETOTAL).Cells.Find(KWD_TT_CLM_TASK_LV3, LookAt:=xlWhole).Column
	gtCRInfo.lTtClmShedorrslt = ThisWorkbook.Sheets(SHT_NAME_TIMETOTAL).Cells.Find(KWD_TT_CLM_SHEDORRSLT, LookAt:=xlWhole).Column
	gtCRInfo.lTtClmTimetotal = ThisWorkbook.Sheets(SHT_NAME_TIMETOTAL).Cells.Find(KWD_TT_CLM_TIMETOTAL, LookAt:=xlWhole).Column
	gtCRInfo.lTtClmTimeave = ThisWorkbook.Sheets(SHT_NAME_TIMETOTAL).Cells.Find(KWD_TT_CLM_TIMEAVE, LookAt:=xlWhole).Column
	gtCRInfo.lTtClmTimecnt = ThisWorkbook.Sheets(SHT_NAME_TIMETOTAL).Cells.Find(KWD_TT_CLM_TIMECNT, LookAt:=xlWhole).Column
	gtCRInfo.lTtRowTitle = ThisWorkbook.Sheets(SHT_NAME_TIMETOTAL).Cells.Find(KWD_TT_ROW_TITLE, LookAt:=xlWhole).Row
	gtCRInfo.lTtRowTaskStrt = ThisWorkbook.Sheets(SHT_NAME_TIMETOTAL).Cells.Find(KWD_TT_ROW_TASK_STRT, LookAt:=xlWhole).Row
	gtCRInfo.lTtRowTaskLast = ThisWorkbook.Sheets(SHT_NAME_TIMETOTAL).Cells.Find(KWD_TT_ROW_TASK_LAST, LookAt:=xlWhole).Row
	gtCRInfo.lHlRowTitle = ThisWorkbook.Sheets(SHT_NAME_HOLIDAYLIST).Cells.Find(KWD_HL_ROW_TITLE, LookAt:=xlWhole).Row
	gtCRInfo.lHlRowHoliStrt = ThisWorkbook.Sheets(SHT_NAME_HOLIDAYLIST).Cells.Find(KWD_HL_ROW_HOLI_STRT, LookAt:=xlWhole).Row
	gtCRInfo.lHlRowHoliLast = ThisWorkbook.Sheets(SHT_NAME_HOLIDAYLIST).Cells.Find(KWD_HL_ROW_HOLI_LAST, LookAt:=xlWhole).Row
	gtCRInfo.lHlClmDate = ThisWorkbook.Sheets(SHT_NAME_HOLIDAYLIST).Cells.Find(KWD_HL_CLM_DATE, LookAt:=xlWhole).Column
	gtCRInfo.lHlClmType = ThisWorkbook.Sheets(SHT_NAME_HOLIDAYLIST).Cells.Find(KWD_HL_CLM_TYPE, LookAt:=xlWhole).Column
	gtCRInfo.lHlClmCate = ThisWorkbook.Sheets(SHT_NAME_HOLIDAYLIST).Cells.Find(KWD_HL_CLM_CATE, LookAt:=xlWhole).Column
	gtCRInfo.lHlClmContext = ThisWorkbook.Sheets(SHT_NAME_HOLIDAYLIST).Cells.Find(KWD_HL_CLM_CONTEXT, LookAt:=xlWhole).Column
</v>
      </c>
    </row>
    <row r="20" spans="2:2" ht="13.8" thickBot="1" x14ac:dyDescent="0.25">
      <c r="B20" s="23" t="s">
        <v>85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9"/>
  <sheetViews>
    <sheetView workbookViewId="0"/>
  </sheetViews>
  <sheetFormatPr defaultRowHeight="13.2" x14ac:dyDescent="0.2"/>
  <cols>
    <col min="1" max="1" width="8.88671875" style="24"/>
    <col min="2" max="2" width="10.5546875" style="24" bestFit="1" customWidth="1"/>
    <col min="3" max="3" width="8.88671875" style="24"/>
    <col min="4" max="4" width="36.44140625" customWidth="1"/>
  </cols>
  <sheetData>
    <row r="1" spans="1:4" s="24" customFormat="1" x14ac:dyDescent="0.2">
      <c r="A1" s="28" t="s">
        <v>97</v>
      </c>
      <c r="B1" s="28" t="s">
        <v>98</v>
      </c>
      <c r="C1" s="28" t="s">
        <v>99</v>
      </c>
      <c r="D1" s="28" t="s">
        <v>100</v>
      </c>
    </row>
    <row r="2" spans="1:4" x14ac:dyDescent="0.2">
      <c r="A2" s="25" t="s">
        <v>101</v>
      </c>
      <c r="B2" s="26">
        <v>42996</v>
      </c>
      <c r="C2" s="25" t="s">
        <v>102</v>
      </c>
      <c r="D2" s="27" t="s">
        <v>103</v>
      </c>
    </row>
    <row r="3" spans="1:4" x14ac:dyDescent="0.2">
      <c r="A3" s="25"/>
      <c r="B3" s="25"/>
      <c r="C3" s="25"/>
      <c r="D3" s="27"/>
    </row>
    <row r="4" spans="1:4" x14ac:dyDescent="0.2">
      <c r="A4" s="25"/>
      <c r="B4" s="25"/>
      <c r="C4" s="25"/>
      <c r="D4" s="27"/>
    </row>
    <row r="5" spans="1:4" x14ac:dyDescent="0.2">
      <c r="A5" s="25"/>
      <c r="B5" s="25"/>
      <c r="C5" s="25"/>
      <c r="D5" s="27"/>
    </row>
    <row r="6" spans="1:4" x14ac:dyDescent="0.2">
      <c r="A6" s="25"/>
      <c r="B6" s="25"/>
      <c r="C6" s="25"/>
      <c r="D6" s="27"/>
    </row>
    <row r="7" spans="1:4" x14ac:dyDescent="0.2">
      <c r="A7" s="25"/>
      <c r="B7" s="25"/>
      <c r="C7" s="25"/>
      <c r="D7" s="27"/>
    </row>
    <row r="8" spans="1:4" x14ac:dyDescent="0.2">
      <c r="A8" s="25"/>
      <c r="B8" s="25"/>
      <c r="C8" s="25"/>
      <c r="D8" s="27"/>
    </row>
    <row r="9" spans="1:4" x14ac:dyDescent="0.2">
      <c r="A9" s="25"/>
      <c r="B9" s="25"/>
      <c r="C9" s="25"/>
      <c r="D9" s="27"/>
    </row>
    <row r="10" spans="1:4" x14ac:dyDescent="0.2">
      <c r="A10" s="25"/>
      <c r="B10" s="25"/>
      <c r="C10" s="25"/>
      <c r="D10" s="27"/>
    </row>
    <row r="11" spans="1:4" x14ac:dyDescent="0.2">
      <c r="A11" s="25"/>
      <c r="B11" s="25"/>
      <c r="C11" s="25"/>
      <c r="D11" s="27"/>
    </row>
    <row r="12" spans="1:4" x14ac:dyDescent="0.2">
      <c r="A12" s="25"/>
      <c r="B12" s="25"/>
      <c r="C12" s="25"/>
      <c r="D12" s="27"/>
    </row>
    <row r="13" spans="1:4" x14ac:dyDescent="0.2">
      <c r="A13" s="25"/>
      <c r="B13" s="25"/>
      <c r="C13" s="25"/>
      <c r="D13" s="27"/>
    </row>
    <row r="14" spans="1:4" x14ac:dyDescent="0.2">
      <c r="A14" s="25"/>
      <c r="B14" s="25"/>
      <c r="C14" s="25"/>
      <c r="D14" s="27"/>
    </row>
    <row r="15" spans="1:4" x14ac:dyDescent="0.2">
      <c r="A15" s="25"/>
      <c r="B15" s="25"/>
      <c r="C15" s="25"/>
      <c r="D15" s="27"/>
    </row>
    <row r="16" spans="1:4" x14ac:dyDescent="0.2">
      <c r="A16" s="25"/>
      <c r="B16" s="25"/>
      <c r="C16" s="25"/>
      <c r="D16" s="27"/>
    </row>
    <row r="17" spans="1:4" x14ac:dyDescent="0.2">
      <c r="A17" s="25"/>
      <c r="B17" s="25"/>
      <c r="C17" s="25"/>
      <c r="D17" s="27"/>
    </row>
    <row r="18" spans="1:4" x14ac:dyDescent="0.2">
      <c r="A18" s="25"/>
      <c r="B18" s="25"/>
      <c r="C18" s="25"/>
      <c r="D18" s="27"/>
    </row>
    <row r="19" spans="1:4" x14ac:dyDescent="0.2">
      <c r="A19" s="25"/>
      <c r="B19" s="25"/>
      <c r="C19" s="25"/>
      <c r="D19" s="2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シート情報</vt:lpstr>
      <vt:lpstr>行列情報</vt:lpstr>
      <vt:lpstr>貼り付けコード</vt:lpstr>
      <vt:lpstr>改訂履歴</vt:lpstr>
      <vt:lpstr>シート情報</vt:lpstr>
      <vt:lpstr>シート名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dcterms:created xsi:type="dcterms:W3CDTF">2017-09-17T07:40:56Z</dcterms:created>
  <dcterms:modified xsi:type="dcterms:W3CDTF">2017-09-18T12:47:59Z</dcterms:modified>
</cp:coreProperties>
</file>