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\temporary\"/>
    </mc:Choice>
  </mc:AlternateContent>
  <xr:revisionPtr revIDLastSave="0" documentId="13_ncr:1_{E04B01C6-DE7D-45A6-B5C1-FA12408B3EAD}" xr6:coauthVersionLast="45" xr6:coauthVersionMax="45" xr10:uidLastSave="{00000000-0000-0000-0000-000000000000}"/>
  <bookViews>
    <workbookView xWindow="-120" yWindow="-120" windowWidth="26700" windowHeight="16440" xr2:uid="{7FC836E4-71D1-4F31-8829-CD77887B26FE}"/>
  </bookViews>
  <sheets>
    <sheet name="sincos算出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C32" i="2" s="1"/>
  <c r="B31" i="2"/>
  <c r="C31" i="2" s="1"/>
  <c r="B27" i="2"/>
  <c r="B28" i="2" s="1"/>
  <c r="B26" i="2"/>
  <c r="C25" i="2"/>
  <c r="B25" i="2"/>
  <c r="B24" i="2"/>
  <c r="C24" i="2" s="1"/>
  <c r="B21" i="2"/>
  <c r="C21" i="2" s="1"/>
  <c r="B20" i="2"/>
  <c r="E20" i="2" s="1"/>
  <c r="F20" i="2" s="1"/>
  <c r="G20" i="2" s="1"/>
  <c r="J19" i="2"/>
  <c r="J18" i="2"/>
  <c r="J16" i="2"/>
  <c r="B16" i="2"/>
  <c r="E16" i="2" s="1"/>
  <c r="F16" i="2" s="1"/>
  <c r="G16" i="2" s="1"/>
  <c r="J15" i="2"/>
  <c r="B15" i="2"/>
  <c r="E15" i="2" s="1"/>
  <c r="F15" i="2" s="1"/>
  <c r="G15" i="2" s="1"/>
  <c r="J14" i="2"/>
  <c r="B14" i="2"/>
  <c r="C14" i="2" s="1"/>
  <c r="J13" i="2"/>
  <c r="C13" i="2"/>
  <c r="B13" i="2"/>
  <c r="J12" i="2"/>
  <c r="B12" i="2"/>
  <c r="E12" i="2" s="1"/>
  <c r="F12" i="2" s="1"/>
  <c r="G12" i="2" s="1"/>
  <c r="J10" i="2"/>
  <c r="J9" i="2"/>
  <c r="E9" i="2"/>
  <c r="F9" i="2" s="1"/>
  <c r="G9" i="2" s="1"/>
  <c r="C9" i="2"/>
  <c r="C5" i="2"/>
  <c r="B5" i="2"/>
  <c r="C4" i="2"/>
  <c r="B4" i="2"/>
  <c r="C26" i="2" s="1"/>
  <c r="B3" i="2"/>
  <c r="E32" i="2" s="1"/>
  <c r="F32" i="2" s="1"/>
  <c r="G32" i="2" s="1"/>
  <c r="C2" i="2"/>
  <c r="C28" i="2" l="1"/>
  <c r="E28" i="2"/>
  <c r="F28" i="2" s="1"/>
  <c r="G28" i="2" s="1"/>
  <c r="C10" i="2"/>
  <c r="C15" i="2"/>
  <c r="C20" i="2"/>
  <c r="E24" i="2"/>
  <c r="F24" i="2" s="1"/>
  <c r="G24" i="2" s="1"/>
  <c r="E25" i="2"/>
  <c r="F25" i="2" s="1"/>
  <c r="G25" i="2" s="1"/>
  <c r="C3" i="2"/>
  <c r="C12" i="2"/>
  <c r="C16" i="2"/>
  <c r="E21" i="2"/>
  <c r="F21" i="2" s="1"/>
  <c r="G21" i="2" s="1"/>
  <c r="C27" i="2"/>
  <c r="E31" i="2"/>
  <c r="F31" i="2" s="1"/>
  <c r="G31" i="2" s="1"/>
  <c r="E27" i="2"/>
  <c r="F27" i="2" s="1"/>
  <c r="G27" i="2" s="1"/>
  <c r="B30" i="2"/>
  <c r="E10" i="2"/>
  <c r="F10" i="2" s="1"/>
  <c r="G10" i="2" s="1"/>
  <c r="B19" i="2"/>
  <c r="B22" i="2"/>
  <c r="E26" i="2"/>
  <c r="F26" i="2" s="1"/>
  <c r="G26" i="2" s="1"/>
  <c r="E13" i="2"/>
  <c r="F13" i="2" s="1"/>
  <c r="G13" i="2" s="1"/>
  <c r="E14" i="2"/>
  <c r="F14" i="2" s="1"/>
  <c r="G14" i="2" s="1"/>
  <c r="E22" i="2" l="1"/>
  <c r="F22" i="2" s="1"/>
  <c r="G22" i="2" s="1"/>
  <c r="C22" i="2"/>
  <c r="E30" i="2"/>
  <c r="F30" i="2" s="1"/>
  <c r="G30" i="2" s="1"/>
  <c r="C30" i="2"/>
  <c r="E19" i="2"/>
  <c r="F19" i="2" s="1"/>
  <c r="G19" i="2" s="1"/>
  <c r="B18" i="2"/>
  <c r="C19" i="2"/>
  <c r="E18" i="2" l="1"/>
  <c r="F18" i="2" s="1"/>
  <c r="G18" i="2" s="1"/>
  <c r="C18" i="2"/>
</calcChain>
</file>

<file path=xl/sharedStrings.xml><?xml version="1.0" encoding="utf-8"?>
<sst xmlns="http://schemas.openxmlformats.org/spreadsheetml/2006/main" count="10" uniqueCount="10">
  <si>
    <t>sin用idx</t>
    <rPh sb="3" eb="4">
      <t>ヨウ</t>
    </rPh>
    <phoneticPr fontId="3"/>
  </si>
  <si>
    <t>cos用idx</t>
    <rPh sb="3" eb="4">
      <t>ヨウ</t>
    </rPh>
    <phoneticPr fontId="3"/>
  </si>
  <si>
    <t>sintbl</t>
    <phoneticPr fontId="3"/>
  </si>
  <si>
    <t>sinidxraw</t>
  </si>
  <si>
    <t>sinidx</t>
    <phoneticPr fontId="3"/>
  </si>
  <si>
    <t>cosidxraw1</t>
    <phoneticPr fontId="3"/>
  </si>
  <si>
    <t>cosidxraw2</t>
    <phoneticPr fontId="3"/>
  </si>
  <si>
    <t>cosidx</t>
    <phoneticPr fontId="3"/>
  </si>
  <si>
    <t>idx</t>
    <phoneticPr fontId="3"/>
  </si>
  <si>
    <t>出力値</t>
    <rPh sb="0" eb="2">
      <t>シュツリョク</t>
    </rPh>
    <rPh sb="2" eb="3">
      <t>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</si>
</sst>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8">
    <xf numFmtId="0" fontId="0" fillId="0" borderId="0" xfId="0">
      <alignment vertical="center"/>
    </xf>
    <xf numFmtId="0" fontId="1" fillId="0" borderId="0" xfId="1">
      <alignment vertical="top"/>
    </xf>
    <xf numFmtId="0" fontId="1" fillId="0" borderId="0" xfId="1" applyAlignment="1">
      <alignment horizontal="centerContinuous" vertical="top"/>
    </xf>
    <xf numFmtId="0" fontId="1" fillId="0" borderId="0" xfId="1" applyAlignment="1">
      <alignment horizontal="center" vertical="top"/>
    </xf>
    <xf numFmtId="0" fontId="4" fillId="0" borderId="0" xfId="1" applyFont="1">
      <alignment vertical="top"/>
    </xf>
    <xf numFmtId="0" fontId="1" fillId="2" borderId="0" xfId="1" applyFill="1">
      <alignment vertical="top"/>
    </xf>
    <xf numFmtId="0" fontId="1" fillId="3" borderId="0" xfId="1" applyFill="1">
      <alignment vertical="top"/>
    </xf>
    <xf numFmtId="0" fontId="1" fillId="4" borderId="0" xfId="1" applyFill="1">
      <alignment vertical="top"/>
    </xf>
  </cellXfs>
  <cellStyles count="2">
    <cellStyle name="標準" xfId="0" builtinId="0"/>
    <cellStyle name="標準 2" xfId="1" xr:uid="{4E10A37E-EF44-461B-A8E7-CE429AA765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14</xdr:col>
      <xdr:colOff>51290</xdr:colOff>
      <xdr:row>18</xdr:row>
      <xdr:rowOff>58617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1462FFF-5299-4299-A4C4-952C2901AB24}"/>
            </a:ext>
          </a:extLst>
        </xdr:cNvPr>
        <xdr:cNvSpPr txBox="1"/>
      </xdr:nvSpPr>
      <xdr:spPr>
        <a:xfrm>
          <a:off x="5753100" y="857250"/>
          <a:ext cx="1651490" cy="1773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+mj-lt"/>
              <a:ea typeface="+mn-ea"/>
            </a:rPr>
            <a:t>■sin</a:t>
          </a:r>
        </a:p>
        <a:p>
          <a:endParaRPr kumimoji="1" lang="en-US" altLang="ja-JP" sz="800">
            <a:latin typeface="+mj-lt"/>
            <a:ea typeface="+mn-ea"/>
          </a:endParaRPr>
        </a:p>
        <a:p>
          <a:endParaRPr kumimoji="1" lang="en-US" altLang="ja-JP" sz="800">
            <a:latin typeface="+mj-lt"/>
            <a:ea typeface="+mn-ea"/>
          </a:endParaRPr>
        </a:p>
        <a:p>
          <a:r>
            <a:rPr kumimoji="1" lang="en-US" altLang="ja-JP" sz="800">
              <a:latin typeface="+mj-lt"/>
              <a:ea typeface="+mn-ea"/>
            </a:rPr>
            <a:t>sinidx = sinidxraw &amp; 0xFFF</a:t>
          </a:r>
        </a:p>
        <a:p>
          <a:endParaRPr kumimoji="1" lang="en-US" altLang="ja-JP" sz="800">
            <a:latin typeface="+mj-lt"/>
            <a:ea typeface="+mn-ea"/>
          </a:endParaRPr>
        </a:p>
        <a:p>
          <a:r>
            <a:rPr kumimoji="1" lang="en-US" altLang="ja-JP" sz="800">
              <a:latin typeface="+mj-lt"/>
              <a:ea typeface="+mn-ea"/>
            </a:rPr>
            <a:t>if ( sinidx &lt; 4096)</a:t>
          </a:r>
        </a:p>
        <a:p>
          <a:r>
            <a:rPr kumimoji="1" lang="en-US" altLang="ja-JP" sz="800">
              <a:latin typeface="+mj-lt"/>
              <a:ea typeface="+mn-ea"/>
            </a:rPr>
            <a:t>{</a:t>
          </a:r>
        </a:p>
        <a:p>
          <a:r>
            <a:rPr kumimoji="1" lang="en-US" altLang="ja-JP" sz="800">
              <a:latin typeface="+mj-lt"/>
              <a:ea typeface="+mn-ea"/>
            </a:rPr>
            <a:t>    sintbl[sinidx]</a:t>
          </a:r>
        </a:p>
        <a:p>
          <a:r>
            <a:rPr kumimoji="1" lang="en-US" altLang="ja-JP" sz="800">
              <a:latin typeface="+mj-lt"/>
              <a:ea typeface="+mn-ea"/>
            </a:rPr>
            <a:t>}</a:t>
          </a:r>
        </a:p>
        <a:p>
          <a:r>
            <a:rPr kumimoji="1" lang="en-US" altLang="ja-JP" sz="800">
              <a:latin typeface="+mj-lt"/>
              <a:ea typeface="+mn-ea"/>
            </a:rPr>
            <a:t>else</a:t>
          </a:r>
        </a:p>
        <a:p>
          <a:r>
            <a:rPr kumimoji="1" lang="en-US" altLang="ja-JP" sz="800">
              <a:latin typeface="+mj-lt"/>
              <a:ea typeface="+mn-ea"/>
            </a:rPr>
            <a:t>}</a:t>
          </a:r>
        </a:p>
        <a:p>
          <a:r>
            <a:rPr kumimoji="1" lang="en-US" altLang="ja-JP" sz="800">
              <a:latin typeface="+mj-lt"/>
              <a:ea typeface="+mn-ea"/>
            </a:rPr>
            <a:t>    -sintbl[sinidx]</a:t>
          </a:r>
        </a:p>
        <a:p>
          <a:r>
            <a:rPr kumimoji="1" lang="en-US" altLang="ja-JP" sz="800">
              <a:latin typeface="+mj-lt"/>
              <a:ea typeface="+mn-ea"/>
            </a:rPr>
            <a:t>}</a:t>
          </a:r>
          <a:endParaRPr kumimoji="1" lang="ja-JP" altLang="en-US" sz="800">
            <a:latin typeface="+mj-lt"/>
            <a:ea typeface="+mn-ea"/>
          </a:endParaRPr>
        </a:p>
      </xdr:txBody>
    </xdr:sp>
    <xdr:clientData/>
  </xdr:twoCellAnchor>
  <xdr:twoCellAnchor>
    <xdr:from>
      <xdr:col>15</xdr:col>
      <xdr:colOff>1</xdr:colOff>
      <xdr:row>6</xdr:row>
      <xdr:rowOff>0</xdr:rowOff>
    </xdr:from>
    <xdr:to>
      <xdr:col>19</xdr:col>
      <xdr:colOff>1</xdr:colOff>
      <xdr:row>18</xdr:row>
      <xdr:rowOff>58617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2F159B6-0214-41D9-BED1-1BE8CE92CD58}"/>
            </a:ext>
          </a:extLst>
        </xdr:cNvPr>
        <xdr:cNvSpPr txBox="1"/>
      </xdr:nvSpPr>
      <xdr:spPr>
        <a:xfrm>
          <a:off x="7886701" y="857250"/>
          <a:ext cx="2133600" cy="1773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+mj-lt"/>
              <a:ea typeface="+mn-ea"/>
            </a:rPr>
            <a:t>■cos</a:t>
          </a:r>
        </a:p>
        <a:p>
          <a:r>
            <a:rPr kumimoji="1" lang="en-US" altLang="ja-JP" sz="800">
              <a:latin typeface="+mj-lt"/>
              <a:ea typeface="+mn-ea"/>
            </a:rPr>
            <a:t>cosidxraw1</a:t>
          </a:r>
          <a:r>
            <a:rPr kumimoji="1" lang="en-US" altLang="ja-JP" sz="800" baseline="0">
              <a:latin typeface="+mj-lt"/>
              <a:ea typeface="+mn-ea"/>
            </a:rPr>
            <a:t> = sinidxraw + 2047</a:t>
          </a:r>
          <a:endParaRPr kumimoji="1" lang="en-US" altLang="ja-JP" sz="800">
            <a:latin typeface="+mj-lt"/>
            <a:ea typeface="+mn-ea"/>
          </a:endParaRPr>
        </a:p>
        <a:p>
          <a:r>
            <a:rPr kumimoji="1" lang="en-US" altLang="ja-JP" sz="800">
              <a:latin typeface="+mj-lt"/>
              <a:ea typeface="+mn-ea"/>
            </a:rPr>
            <a:t>cosidxraw2 = ( cosidxraw1 &amp; 0x1FFF )</a:t>
          </a:r>
        </a:p>
        <a:p>
          <a:r>
            <a:rPr kumimoji="1" lang="en-US" altLang="ja-JP" sz="800">
              <a:latin typeface="+mj-lt"/>
              <a:ea typeface="+mn-ea"/>
            </a:rPr>
            <a:t>cosidx = cosidxraw2 &amp; 0xFFF</a:t>
          </a:r>
        </a:p>
        <a:p>
          <a:endParaRPr kumimoji="1" lang="en-US" altLang="ja-JP" sz="800">
            <a:latin typeface="+mj-lt"/>
            <a:ea typeface="+mn-ea"/>
          </a:endParaRPr>
        </a:p>
        <a:p>
          <a:r>
            <a:rPr kumimoji="1" lang="en-US" altLang="ja-JP" sz="800">
              <a:latin typeface="+mj-lt"/>
              <a:ea typeface="+mn-ea"/>
            </a:rPr>
            <a:t>if ( </a:t>
          </a:r>
          <a:r>
            <a:rPr kumimoji="1" lang="en-US" altLang="ja-JP" sz="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cosidx</a:t>
          </a:r>
          <a:r>
            <a:rPr kumimoji="1" lang="en-US" altLang="ja-JP" sz="800">
              <a:latin typeface="+mj-lt"/>
              <a:ea typeface="+mn-ea"/>
            </a:rPr>
            <a:t> &lt; 4096 &amp;&amp; 8091 &lt; </a:t>
          </a:r>
          <a:r>
            <a:rPr kumimoji="1" lang="en-US" altLang="ja-JP" sz="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cosidx </a:t>
          </a:r>
          <a:r>
            <a:rPr kumimoji="1" lang="en-US" altLang="ja-JP" sz="800">
              <a:latin typeface="+mj-lt"/>
              <a:ea typeface="+mn-ea"/>
            </a:rPr>
            <a:t>)</a:t>
          </a:r>
        </a:p>
        <a:p>
          <a:r>
            <a:rPr kumimoji="1" lang="en-US" altLang="ja-JP" sz="800">
              <a:latin typeface="+mj-lt"/>
              <a:ea typeface="+mn-ea"/>
            </a:rPr>
            <a:t>{</a:t>
          </a:r>
        </a:p>
        <a:p>
          <a:r>
            <a:rPr kumimoji="1" lang="en-US" altLang="ja-JP" sz="800">
              <a:latin typeface="+mj-lt"/>
              <a:ea typeface="+mn-ea"/>
            </a:rPr>
            <a:t>    costbl[</a:t>
          </a:r>
          <a:r>
            <a:rPr kumimoji="1" lang="en-US" altLang="ja-JP" sz="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cosidx</a:t>
          </a:r>
          <a:r>
            <a:rPr kumimoji="1" lang="en-US" altLang="ja-JP" sz="800">
              <a:latin typeface="+mj-lt"/>
              <a:ea typeface="+mn-ea"/>
            </a:rPr>
            <a:t>]</a:t>
          </a:r>
        </a:p>
        <a:p>
          <a:r>
            <a:rPr kumimoji="1" lang="en-US" altLang="ja-JP" sz="800">
              <a:latin typeface="+mj-lt"/>
              <a:ea typeface="+mn-ea"/>
            </a:rPr>
            <a:t>}</a:t>
          </a:r>
        </a:p>
        <a:p>
          <a:r>
            <a:rPr kumimoji="1" lang="en-US" altLang="ja-JP" sz="800">
              <a:latin typeface="+mj-lt"/>
              <a:ea typeface="+mn-ea"/>
            </a:rPr>
            <a:t>else</a:t>
          </a:r>
        </a:p>
        <a:p>
          <a:r>
            <a:rPr kumimoji="1" lang="en-US" altLang="ja-JP" sz="800">
              <a:latin typeface="+mj-lt"/>
              <a:ea typeface="+mn-ea"/>
            </a:rPr>
            <a:t>}</a:t>
          </a:r>
        </a:p>
        <a:p>
          <a:r>
            <a:rPr kumimoji="1" lang="en-US" altLang="ja-JP" sz="800">
              <a:latin typeface="+mj-lt"/>
              <a:ea typeface="+mn-ea"/>
            </a:rPr>
            <a:t>    -costbl[</a:t>
          </a:r>
          <a:r>
            <a:rPr kumimoji="1" lang="en-US" altLang="ja-JP" sz="80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cosidx</a:t>
          </a:r>
          <a:r>
            <a:rPr kumimoji="1" lang="en-US" altLang="ja-JP" sz="800">
              <a:latin typeface="+mj-lt"/>
              <a:ea typeface="+mn-ea"/>
            </a:rPr>
            <a:t>]</a:t>
          </a:r>
        </a:p>
        <a:p>
          <a:r>
            <a:rPr kumimoji="1" lang="en-US" altLang="ja-JP" sz="800">
              <a:latin typeface="+mj-lt"/>
              <a:ea typeface="+mn-ea"/>
            </a:rPr>
            <a:t>}</a:t>
          </a:r>
          <a:endParaRPr kumimoji="1" lang="ja-JP" altLang="en-US" sz="800">
            <a:latin typeface="+mj-lt"/>
            <a:ea typeface="+mn-ea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18</xdr:col>
          <xdr:colOff>238125</xdr:colOff>
          <xdr:row>36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BC1B36C-31F5-449A-8204-8315E20C4F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1FCF-FDD8-4BCF-A94B-1216BBF50B7F}">
  <dimension ref="B2:J32"/>
  <sheetViews>
    <sheetView tabSelected="1" zoomScale="130" zoomScaleNormal="130" workbookViewId="0">
      <selection activeCell="W16" sqref="W16"/>
    </sheetView>
  </sheetViews>
  <sheetFormatPr defaultRowHeight="11.25" x14ac:dyDescent="0.15"/>
  <cols>
    <col min="1" max="1" width="9.33203125" style="1"/>
    <col min="2" max="3" width="11.33203125" style="1" customWidth="1"/>
    <col min="4" max="4" width="3.5" style="1" customWidth="1"/>
    <col min="5" max="7" width="11.6640625" style="1" customWidth="1"/>
    <col min="8" max="8" width="2.1640625" style="1" customWidth="1"/>
    <col min="9" max="16384" width="9.33203125" style="1"/>
  </cols>
  <sheetData>
    <row r="2" spans="2:10" x14ac:dyDescent="0.15">
      <c r="B2" s="1">
        <v>0</v>
      </c>
      <c r="C2" s="1" t="str">
        <f>DEC2HEX(B2,4)</f>
        <v>0000</v>
      </c>
    </row>
    <row r="3" spans="2:10" x14ac:dyDescent="0.15">
      <c r="B3" s="1">
        <f>2^12/2-1</f>
        <v>2047</v>
      </c>
      <c r="C3" s="1" t="str">
        <f t="shared" ref="C3:C5" si="0">DEC2HEX(B3,4)</f>
        <v>07FF</v>
      </c>
    </row>
    <row r="4" spans="2:10" x14ac:dyDescent="0.15">
      <c r="B4" s="1">
        <f>2^12-1</f>
        <v>4095</v>
      </c>
      <c r="C4" s="1" t="str">
        <f t="shared" si="0"/>
        <v>0FFF</v>
      </c>
    </row>
    <row r="5" spans="2:10" x14ac:dyDescent="0.15">
      <c r="B5" s="1">
        <f>2^12*2-1</f>
        <v>8191</v>
      </c>
      <c r="C5" s="1" t="str">
        <f t="shared" si="0"/>
        <v>1FFF</v>
      </c>
    </row>
    <row r="7" spans="2:10" x14ac:dyDescent="0.15">
      <c r="B7" s="2" t="s">
        <v>0</v>
      </c>
      <c r="C7" s="2"/>
      <c r="E7" s="2" t="s">
        <v>1</v>
      </c>
      <c r="F7" s="2"/>
      <c r="G7" s="2"/>
      <c r="I7" s="2" t="s">
        <v>2</v>
      </c>
      <c r="J7" s="2"/>
    </row>
    <row r="8" spans="2:10" x14ac:dyDescent="0.15">
      <c r="B8" s="3" t="s">
        <v>3</v>
      </c>
      <c r="C8" s="3" t="s">
        <v>4</v>
      </c>
      <c r="E8" s="2" t="s">
        <v>5</v>
      </c>
      <c r="F8" s="2" t="s">
        <v>6</v>
      </c>
      <c r="G8" s="3" t="s">
        <v>7</v>
      </c>
      <c r="I8" s="3" t="s">
        <v>8</v>
      </c>
      <c r="J8" s="3" t="s">
        <v>9</v>
      </c>
    </row>
    <row r="9" spans="2:10" x14ac:dyDescent="0.15">
      <c r="B9" s="1">
        <v>0</v>
      </c>
      <c r="C9" s="7">
        <f>_xlfn.BITAND($B9,$B$4)</f>
        <v>0</v>
      </c>
      <c r="E9" s="1">
        <f>B9+$B$3</f>
        <v>2047</v>
      </c>
      <c r="F9" s="1">
        <f>_xlfn.BITAND(E9,$B$5)</f>
        <v>2047</v>
      </c>
      <c r="G9" s="7">
        <f>_xlfn.BITAND($F9,$B$4)</f>
        <v>2047</v>
      </c>
      <c r="I9" s="1">
        <v>0</v>
      </c>
      <c r="J9" s="1">
        <f>180/4095*I9/180</f>
        <v>0</v>
      </c>
    </row>
    <row r="10" spans="2:10" x14ac:dyDescent="0.15">
      <c r="B10" s="1">
        <v>1</v>
      </c>
      <c r="C10" s="7">
        <f>_xlfn.BITAND($B10,$B$4)</f>
        <v>1</v>
      </c>
      <c r="E10" s="1">
        <f>B10+$B$3</f>
        <v>2048</v>
      </c>
      <c r="F10" s="1">
        <f>_xlfn.BITAND(E10,$B$5)</f>
        <v>2048</v>
      </c>
      <c r="G10" s="7">
        <f>_xlfn.BITAND($F10,$B$4)</f>
        <v>2048</v>
      </c>
      <c r="I10" s="1">
        <v>1</v>
      </c>
      <c r="J10" s="1">
        <f>180/4095*I10/180</f>
        <v>2.442002442002442E-4</v>
      </c>
    </row>
    <row r="12" spans="2:10" x14ac:dyDescent="0.15">
      <c r="B12" s="1">
        <f>B13-1</f>
        <v>2046</v>
      </c>
      <c r="C12" s="7">
        <f>_xlfn.BITAND($B12,$B$4)</f>
        <v>2046</v>
      </c>
      <c r="E12" s="1">
        <f>B12+$B$3</f>
        <v>4093</v>
      </c>
      <c r="F12" s="1">
        <f>_xlfn.BITAND(E12,$B$5)</f>
        <v>4093</v>
      </c>
      <c r="G12" s="7">
        <f t="shared" ref="G12:G16" si="1">_xlfn.BITAND($F12,$B$4)</f>
        <v>4093</v>
      </c>
      <c r="I12" s="1">
        <v>2046</v>
      </c>
      <c r="J12" s="1">
        <f>180/4095*I12/180</f>
        <v>0.49963369963369969</v>
      </c>
    </row>
    <row r="13" spans="2:10" x14ac:dyDescent="0.15">
      <c r="B13" s="1">
        <f>B14-1</f>
        <v>2047</v>
      </c>
      <c r="C13" s="7">
        <f>_xlfn.BITAND($B13,$B$4)</f>
        <v>2047</v>
      </c>
      <c r="E13" s="1">
        <f>B13+$B$3</f>
        <v>4094</v>
      </c>
      <c r="F13" s="1">
        <f>_xlfn.BITAND(E13,$B$5)</f>
        <v>4094</v>
      </c>
      <c r="G13" s="7">
        <f t="shared" si="1"/>
        <v>4094</v>
      </c>
      <c r="I13" s="1">
        <v>2047</v>
      </c>
      <c r="J13" s="1">
        <f>180/4095*I13/180</f>
        <v>0.49987789987789993</v>
      </c>
    </row>
    <row r="14" spans="2:10" x14ac:dyDescent="0.15">
      <c r="B14" s="4">
        <f>2^12/2</f>
        <v>2048</v>
      </c>
      <c r="C14" s="7">
        <f>_xlfn.BITAND($B14,$B$4)</f>
        <v>2048</v>
      </c>
      <c r="E14" s="1">
        <f>B14+$B$3</f>
        <v>4095</v>
      </c>
      <c r="F14" s="1">
        <f>_xlfn.BITAND(E14,$B$5)</f>
        <v>4095</v>
      </c>
      <c r="G14" s="7">
        <f t="shared" si="1"/>
        <v>4095</v>
      </c>
      <c r="I14" s="4">
        <v>2048</v>
      </c>
      <c r="J14" s="1">
        <f>180/4095*I14/180</f>
        <v>0.50012210012210012</v>
      </c>
    </row>
    <row r="15" spans="2:10" x14ac:dyDescent="0.15">
      <c r="B15" s="1">
        <f>B14+1</f>
        <v>2049</v>
      </c>
      <c r="C15" s="7">
        <f>_xlfn.BITAND($B15,$B$4)</f>
        <v>2049</v>
      </c>
      <c r="E15" s="1">
        <f>B15+$B$3</f>
        <v>4096</v>
      </c>
      <c r="F15" s="1">
        <f>_xlfn.BITAND(E15,$B$5)</f>
        <v>4096</v>
      </c>
      <c r="G15" s="5">
        <f t="shared" si="1"/>
        <v>0</v>
      </c>
      <c r="I15" s="1">
        <v>2049</v>
      </c>
      <c r="J15" s="1">
        <f>180/4095*I15/180</f>
        <v>0.50036630036630036</v>
      </c>
    </row>
    <row r="16" spans="2:10" x14ac:dyDescent="0.15">
      <c r="B16" s="1">
        <f>B15+1</f>
        <v>2050</v>
      </c>
      <c r="C16" s="7">
        <f>_xlfn.BITAND($B16,$B$4)</f>
        <v>2050</v>
      </c>
      <c r="E16" s="1">
        <f>B16+$B$3</f>
        <v>4097</v>
      </c>
      <c r="F16" s="1">
        <f>_xlfn.BITAND(E16,$B$5)</f>
        <v>4097</v>
      </c>
      <c r="G16" s="5">
        <f t="shared" si="1"/>
        <v>1</v>
      </c>
      <c r="I16" s="1">
        <v>2049</v>
      </c>
      <c r="J16" s="1">
        <f>180/4095*I16/180</f>
        <v>0.50036630036630036</v>
      </c>
    </row>
    <row r="18" spans="2:10" x14ac:dyDescent="0.15">
      <c r="B18" s="1">
        <f>B19-1</f>
        <v>4094</v>
      </c>
      <c r="C18" s="7">
        <f>_xlfn.BITAND($B18,$B$4)</f>
        <v>4094</v>
      </c>
      <c r="E18" s="1">
        <f>B18+$B$3</f>
        <v>6141</v>
      </c>
      <c r="F18" s="1">
        <f>_xlfn.BITAND(E18,$B$5)</f>
        <v>6141</v>
      </c>
      <c r="G18" s="5">
        <f t="shared" ref="G18:G28" si="2">_xlfn.BITAND($F18,$B$4)</f>
        <v>2045</v>
      </c>
      <c r="I18" s="1">
        <v>4094</v>
      </c>
      <c r="J18" s="1">
        <f t="shared" ref="J18:J19" si="3">180/4095*I18/180</f>
        <v>0.99975579975579987</v>
      </c>
    </row>
    <row r="19" spans="2:10" x14ac:dyDescent="0.15">
      <c r="B19" s="1">
        <f>B20-1</f>
        <v>4095</v>
      </c>
      <c r="C19" s="7">
        <f>_xlfn.BITAND($B19,$B$4)</f>
        <v>4095</v>
      </c>
      <c r="E19" s="1">
        <f>B19+$B$3</f>
        <v>6142</v>
      </c>
      <c r="F19" s="1">
        <f>_xlfn.BITAND(E19,$B$5)</f>
        <v>6142</v>
      </c>
      <c r="G19" s="5">
        <f t="shared" si="2"/>
        <v>2046</v>
      </c>
      <c r="I19" s="1">
        <v>4095</v>
      </c>
      <c r="J19" s="1">
        <f t="shared" si="3"/>
        <v>1</v>
      </c>
    </row>
    <row r="20" spans="2:10" x14ac:dyDescent="0.15">
      <c r="B20" s="4">
        <f>2^12</f>
        <v>4096</v>
      </c>
      <c r="C20" s="5">
        <f>_xlfn.BITAND($B20,$B$4)</f>
        <v>0</v>
      </c>
      <c r="E20" s="1">
        <f>B20+$B$3</f>
        <v>6143</v>
      </c>
      <c r="F20" s="1">
        <f>_xlfn.BITAND(E20,$B$5)</f>
        <v>6143</v>
      </c>
      <c r="G20" s="5">
        <f t="shared" si="2"/>
        <v>2047</v>
      </c>
    </row>
    <row r="21" spans="2:10" x14ac:dyDescent="0.15">
      <c r="B21" s="1">
        <f>B20+1</f>
        <v>4097</v>
      </c>
      <c r="C21" s="5">
        <f>_xlfn.BITAND($B21,$B$4)</f>
        <v>1</v>
      </c>
      <c r="E21" s="1">
        <f>B21+$B$3</f>
        <v>6144</v>
      </c>
      <c r="F21" s="1">
        <f>_xlfn.BITAND(E21,$B$5)</f>
        <v>6144</v>
      </c>
      <c r="G21" s="5">
        <f t="shared" si="2"/>
        <v>2048</v>
      </c>
    </row>
    <row r="22" spans="2:10" x14ac:dyDescent="0.15">
      <c r="B22" s="1">
        <f>B21+1</f>
        <v>4098</v>
      </c>
      <c r="C22" s="5">
        <f>_xlfn.BITAND($B22,$B$4)</f>
        <v>2</v>
      </c>
      <c r="E22" s="1">
        <f>B22+$B$3</f>
        <v>6145</v>
      </c>
      <c r="F22" s="1">
        <f>_xlfn.BITAND(E22,$B$5)</f>
        <v>6145</v>
      </c>
      <c r="G22" s="5">
        <f t="shared" si="2"/>
        <v>2049</v>
      </c>
    </row>
    <row r="24" spans="2:10" x14ac:dyDescent="0.15">
      <c r="B24" s="1">
        <f>B25-1</f>
        <v>6142</v>
      </c>
      <c r="C24" s="5">
        <f>_xlfn.BITAND($B24,$B$4)</f>
        <v>2046</v>
      </c>
      <c r="E24" s="1">
        <f>B24+$B$3</f>
        <v>8189</v>
      </c>
      <c r="F24" s="1">
        <f>_xlfn.BITAND(E24,$B$5)</f>
        <v>8189</v>
      </c>
      <c r="G24" s="5">
        <f t="shared" si="2"/>
        <v>4093</v>
      </c>
    </row>
    <row r="25" spans="2:10" x14ac:dyDescent="0.15">
      <c r="B25" s="1">
        <f>B26-1</f>
        <v>6143</v>
      </c>
      <c r="C25" s="5">
        <f>_xlfn.BITAND($B25,$B$4)</f>
        <v>2047</v>
      </c>
      <c r="E25" s="1">
        <f>B25+$B$3</f>
        <v>8190</v>
      </c>
      <c r="F25" s="1">
        <f>_xlfn.BITAND(E25,$B$5)</f>
        <v>8190</v>
      </c>
      <c r="G25" s="5">
        <f t="shared" si="2"/>
        <v>4094</v>
      </c>
    </row>
    <row r="26" spans="2:10" x14ac:dyDescent="0.15">
      <c r="B26" s="4">
        <f>2^12+2^12/2</f>
        <v>6144</v>
      </c>
      <c r="C26" s="5">
        <f>_xlfn.BITAND($B26,$B$4)</f>
        <v>2048</v>
      </c>
      <c r="E26" s="1">
        <f>B26+$B$3</f>
        <v>8191</v>
      </c>
      <c r="F26" s="1">
        <f>_xlfn.BITAND(E26,$B$5)</f>
        <v>8191</v>
      </c>
      <c r="G26" s="5">
        <f t="shared" si="2"/>
        <v>4095</v>
      </c>
    </row>
    <row r="27" spans="2:10" x14ac:dyDescent="0.15">
      <c r="B27" s="1">
        <f>B26+1</f>
        <v>6145</v>
      </c>
      <c r="C27" s="5">
        <f>_xlfn.BITAND($B27,$B$4)</f>
        <v>2049</v>
      </c>
      <c r="E27" s="1">
        <f>B27+$B$3</f>
        <v>8192</v>
      </c>
      <c r="F27" s="1">
        <f>_xlfn.BITAND(E27,$B$5)</f>
        <v>0</v>
      </c>
      <c r="G27" s="7">
        <f t="shared" si="2"/>
        <v>0</v>
      </c>
    </row>
    <row r="28" spans="2:10" x14ac:dyDescent="0.15">
      <c r="B28" s="1">
        <f>B27+1</f>
        <v>6146</v>
      </c>
      <c r="C28" s="5">
        <f>_xlfn.BITAND($B28,$B$4)</f>
        <v>2050</v>
      </c>
      <c r="E28" s="1">
        <f>B28+$B$3</f>
        <v>8193</v>
      </c>
      <c r="F28" s="1">
        <f>_xlfn.BITAND(E28,$B$5)</f>
        <v>1</v>
      </c>
      <c r="G28" s="7">
        <f t="shared" si="2"/>
        <v>1</v>
      </c>
    </row>
    <row r="30" spans="2:10" x14ac:dyDescent="0.15">
      <c r="B30" s="1">
        <f>B31-1</f>
        <v>8190</v>
      </c>
      <c r="C30" s="5">
        <f>_xlfn.BITAND($B30,$B$4)</f>
        <v>4094</v>
      </c>
      <c r="E30" s="1">
        <f>B30+$B$3</f>
        <v>10237</v>
      </c>
      <c r="F30" s="1">
        <f>_xlfn.BITAND(E30,$B$5)</f>
        <v>2045</v>
      </c>
      <c r="G30" s="7">
        <f t="shared" ref="G30:G32" si="4">_xlfn.BITAND($F30,$B$4)</f>
        <v>2045</v>
      </c>
    </row>
    <row r="31" spans="2:10" x14ac:dyDescent="0.15">
      <c r="B31" s="1">
        <f>B32-1</f>
        <v>8191</v>
      </c>
      <c r="C31" s="5">
        <f>_xlfn.BITAND($B31,$B$4)</f>
        <v>4095</v>
      </c>
      <c r="E31" s="1">
        <f>B31+$B$3</f>
        <v>10238</v>
      </c>
      <c r="F31" s="1">
        <f>_xlfn.BITAND(E31,$B$5)</f>
        <v>2046</v>
      </c>
      <c r="G31" s="7">
        <f t="shared" si="4"/>
        <v>2046</v>
      </c>
    </row>
    <row r="32" spans="2:10" x14ac:dyDescent="0.15">
      <c r="B32" s="4">
        <f>2^12*2</f>
        <v>8192</v>
      </c>
      <c r="C32" s="6">
        <f>_xlfn.BITAND($B32,$B$4)</f>
        <v>0</v>
      </c>
      <c r="E32" s="1">
        <f>B32+$B$3</f>
        <v>10239</v>
      </c>
      <c r="F32" s="1">
        <f>_xlfn.BITAND(E32,$B$5)</f>
        <v>2047</v>
      </c>
      <c r="G32" s="6">
        <f t="shared" si="4"/>
        <v>2047</v>
      </c>
    </row>
  </sheetData>
  <phoneticPr fontId="2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25" r:id="rId3">
          <objectPr defaultSize="0" r:id="rId4">
            <anchor moveWithCells="1">
              <from>
                <xdr:col>9</xdr:col>
                <xdr:colOff>0</xdr:colOff>
                <xdr:row>20</xdr:row>
                <xdr:rowOff>0</xdr:rowOff>
              </from>
              <to>
                <xdr:col>18</xdr:col>
                <xdr:colOff>238125</xdr:colOff>
                <xdr:row>36</xdr:row>
                <xdr:rowOff>38100</xdr:rowOff>
              </to>
            </anchor>
          </objectPr>
        </oleObject>
      </mc:Choice>
      <mc:Fallback>
        <oleObject progId="Visio.Drawing.15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sincos算出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2020-08-12T00:22:53Z</dcterms:created>
  <dcterms:modified xsi:type="dcterms:W3CDTF">2020-08-12T00:48:05Z</dcterms:modified>
</cp:coreProperties>
</file>