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B6A86EE-D326-448A-85C9-7B22F545099B}"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python!$A$2:$F$248</definedName>
    <definedName name="_xlnm._FilterDatabase" localSheetId="3" hidden="1">shell!$A$2:$G$504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python!$A$1:$F$262</definedName>
    <definedName name="_xlnm.Print_Area" localSheetId="3">shell!$A$1:$D$504</definedName>
    <definedName name="_xlnm.Print_Area" localSheetId="0">'vbs,vba'!$A$1:$E$387</definedName>
  </definedNames>
  <calcPr calcId="181029"/>
</workbook>
</file>

<file path=xl/calcChain.xml><?xml version="1.0" encoding="utf-8"?>
<calcChain xmlns="http://schemas.openxmlformats.org/spreadsheetml/2006/main">
  <c r="I29" i="45" l="1"/>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69" i="47"/>
  <c r="G468" i="47"/>
  <c r="C193" i="47"/>
  <c r="G193" i="47"/>
  <c r="G470" i="47"/>
  <c r="G483" i="47"/>
  <c r="G465" i="47"/>
  <c r="G466" i="47"/>
  <c r="G464" i="47"/>
  <c r="G478" i="47"/>
  <c r="G477" i="47"/>
  <c r="G227" i="47"/>
  <c r="G230" i="47"/>
  <c r="G237" i="47"/>
  <c r="G234" i="47"/>
  <c r="G235" i="47"/>
  <c r="C158" i="47"/>
  <c r="C157" i="47"/>
  <c r="G493" i="47"/>
  <c r="G88" i="47"/>
  <c r="G87" i="47"/>
  <c r="G86" i="47"/>
  <c r="G85" i="47"/>
  <c r="G84" i="47"/>
  <c r="G83" i="47"/>
  <c r="G71" i="47"/>
  <c r="G82" i="47"/>
  <c r="G81" i="47"/>
  <c r="G80" i="47"/>
  <c r="G79" i="47"/>
  <c r="G78" i="47"/>
  <c r="G77" i="47"/>
  <c r="G76" i="47"/>
  <c r="G75" i="47"/>
  <c r="G74" i="47"/>
  <c r="G73" i="47"/>
  <c r="G72" i="47"/>
  <c r="G157" i="47"/>
  <c r="C151" i="47"/>
  <c r="C150" i="47"/>
  <c r="G14" i="47"/>
  <c r="G497" i="47"/>
  <c r="G254" i="47"/>
  <c r="G257" i="47"/>
  <c r="G52" i="47"/>
  <c r="G51" i="47"/>
  <c r="G4" i="47"/>
  <c r="C438" i="47"/>
  <c r="G368" i="47"/>
  <c r="G354"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0" i="47"/>
  <c r="G499" i="47"/>
  <c r="G498" i="47"/>
  <c r="G467" i="47"/>
  <c r="G496" i="47"/>
  <c r="G495" i="47"/>
  <c r="G494" i="47"/>
  <c r="G492" i="47"/>
  <c r="G473" i="47"/>
  <c r="G472" i="47"/>
  <c r="G471" i="47"/>
  <c r="G70" i="47"/>
  <c r="G491" i="47"/>
  <c r="G490" i="47"/>
  <c r="G489" i="47"/>
  <c r="G488" i="47"/>
  <c r="G487" i="47"/>
  <c r="G486" i="47"/>
  <c r="G458" i="47"/>
  <c r="G457" i="47"/>
  <c r="G456" i="47"/>
  <c r="G479" i="47"/>
  <c r="G476" i="47"/>
  <c r="G475" i="47"/>
  <c r="G474" i="47"/>
  <c r="G455" i="47"/>
  <c r="G353" i="47"/>
  <c r="G352" i="47"/>
  <c r="G351" i="47"/>
  <c r="G350" i="47"/>
  <c r="G349" i="47"/>
  <c r="G348" i="47"/>
  <c r="G347" i="47"/>
  <c r="G346" i="47"/>
  <c r="G454" i="47"/>
  <c r="G482" i="47"/>
  <c r="G481" i="47"/>
  <c r="G480" i="47"/>
  <c r="G453" i="47"/>
  <c r="G452" i="47"/>
  <c r="G451" i="47"/>
  <c r="G450" i="47"/>
  <c r="G449" i="47"/>
  <c r="G448" i="47"/>
  <c r="G447" i="47"/>
  <c r="G446" i="47"/>
  <c r="G445" i="47"/>
  <c r="G444" i="47"/>
  <c r="G443" i="47"/>
  <c r="G44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59" i="47"/>
  <c r="G463" i="47"/>
  <c r="G462" i="47"/>
  <c r="G461" i="47"/>
  <c r="G69" i="47"/>
  <c r="G68" i="47"/>
  <c r="G65" i="47"/>
  <c r="G66" i="47"/>
  <c r="G460" i="47"/>
  <c r="G485" i="47"/>
  <c r="G48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02" i="47"/>
  <c r="G501" i="47"/>
  <c r="G263" i="47"/>
  <c r="G262" i="47"/>
  <c r="G261" i="47"/>
  <c r="G260" i="47"/>
  <c r="G259" i="47"/>
  <c r="G258" i="47"/>
  <c r="G256" i="47"/>
  <c r="G255" i="47"/>
  <c r="G253" i="47"/>
  <c r="G252" i="47"/>
  <c r="G251" i="47"/>
  <c r="G250" i="47"/>
  <c r="G249" i="47"/>
  <c r="G248" i="47"/>
  <c r="G247" i="47"/>
  <c r="G246" i="47"/>
  <c r="G245" i="47"/>
  <c r="G244" i="47"/>
  <c r="G243" i="47"/>
  <c r="G242" i="47"/>
  <c r="G5" i="47"/>
  <c r="G503" i="47"/>
  <c r="G504" i="47"/>
  <c r="G3" i="47"/>
  <c r="I19" i="45"/>
  <c r="C201" i="43"/>
  <c r="I207" i="45"/>
  <c r="I200" i="45"/>
  <c r="I234" i="45"/>
  <c r="I218" i="45"/>
  <c r="I236" i="45"/>
  <c r="I224" i="45"/>
  <c r="I233" i="45"/>
  <c r="I214" i="45"/>
  <c r="C250"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1" i="45"/>
  <c r="I260" i="45"/>
  <c r="I259" i="45"/>
  <c r="I258" i="45"/>
  <c r="I257" i="45"/>
  <c r="I256" i="45"/>
  <c r="I255" i="45"/>
  <c r="I254" i="45"/>
  <c r="I253" i="45"/>
  <c r="I252" i="45"/>
  <c r="I251" i="45"/>
  <c r="I250" i="45"/>
  <c r="I249" i="45"/>
  <c r="I248" i="45"/>
  <c r="I247" i="45"/>
  <c r="I246" i="45"/>
  <c r="I245" i="45"/>
  <c r="I244" i="45"/>
  <c r="I243" i="45"/>
  <c r="I242" i="45"/>
  <c r="I241" i="45"/>
  <c r="I240" i="45"/>
  <c r="I237" i="45"/>
  <c r="I239" i="45"/>
  <c r="I238" i="45"/>
  <c r="I232" i="45"/>
  <c r="I231" i="45"/>
  <c r="I230" i="45"/>
  <c r="I229" i="45"/>
  <c r="I228" i="45"/>
  <c r="I227" i="45"/>
  <c r="I226" i="45"/>
  <c r="I225" i="45"/>
  <c r="I223" i="45"/>
  <c r="I222" i="45"/>
  <c r="I221" i="45"/>
  <c r="I220" i="45"/>
  <c r="I219" i="45"/>
  <c r="I235" i="45"/>
  <c r="I217" i="45"/>
  <c r="I216" i="45"/>
  <c r="I215" i="45"/>
  <c r="I213" i="45"/>
  <c r="I212" i="45"/>
  <c r="I211" i="45"/>
  <c r="I210" i="45"/>
  <c r="I209" i="45"/>
  <c r="I206" i="45"/>
  <c r="I205" i="45"/>
  <c r="I204" i="45"/>
  <c r="I203" i="45"/>
  <c r="I202" i="45"/>
  <c r="I201"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51"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K13" i="46"/>
  <c r="A13" i="46"/>
  <c r="B12" i="46"/>
  <c r="D372" i="43"/>
  <c r="H29" i="45" l="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H262" i="45" s="1"/>
  <c r="K14" i="46"/>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l="1"/>
  <c r="F80" i="44" s="1"/>
  <c r="D596" i="46"/>
  <c r="D607" i="46"/>
  <c r="D604" i="46"/>
  <c r="D640" i="46"/>
  <c r="D595" i="46"/>
  <c r="D617" i="46"/>
  <c r="D656" i="46"/>
  <c r="D593" i="46"/>
  <c r="D605" i="46"/>
  <c r="D609" i="46"/>
  <c r="D650" i="46"/>
  <c r="D630" i="46"/>
  <c r="D629" i="46"/>
  <c r="D597" i="46"/>
  <c r="D657" i="46"/>
  <c r="D594" i="46"/>
  <c r="D649" i="46"/>
  <c r="D625" i="46"/>
  <c r="D618" i="46"/>
  <c r="D638" i="46"/>
  <c r="D626" i="46"/>
  <c r="D598" i="46"/>
  <c r="D628" i="46"/>
  <c r="D661" i="46"/>
  <c r="D623" i="46"/>
  <c r="D613" i="46"/>
  <c r="D622" i="46"/>
  <c r="D601" i="46"/>
  <c r="D642" i="46"/>
  <c r="D611" i="46"/>
  <c r="D662" i="46"/>
  <c r="D599" i="46"/>
  <c r="D637" i="46"/>
  <c r="D621" i="46"/>
  <c r="D651" i="46"/>
  <c r="D645" i="46"/>
  <c r="D619" i="46"/>
  <c r="D653" i="46"/>
  <c r="D639" i="46"/>
  <c r="D610" i="46"/>
  <c r="D647" i="46"/>
  <c r="D616" i="46"/>
  <c r="D606" i="46"/>
  <c r="D602" i="46"/>
  <c r="D663" i="46"/>
  <c r="D643" i="46"/>
  <c r="D652" i="46"/>
  <c r="D615" i="46"/>
  <c r="D664" i="46"/>
  <c r="D659" i="46"/>
  <c r="D635" i="46"/>
  <c r="D612" i="46"/>
  <c r="D648" i="46"/>
  <c r="D633" i="46"/>
  <c r="D634" i="46"/>
  <c r="D620" i="46"/>
  <c r="D660" i="46"/>
  <c r="D603" i="46"/>
  <c r="D655" i="46"/>
  <c r="D624" i="46"/>
  <c r="D614" i="46"/>
  <c r="D608" i="46"/>
  <c r="D632" i="46"/>
  <c r="D646" i="46"/>
  <c r="D641" i="46"/>
  <c r="D636" i="46"/>
  <c r="D627" i="46"/>
  <c r="D600" i="46"/>
  <c r="D658" i="46"/>
  <c r="D631" i="46"/>
  <c r="D654" i="46"/>
  <c r="D644" i="46"/>
  <c r="F81" i="44" l="1"/>
  <c r="F82" i="44" l="1"/>
  <c r="F83" i="44" l="1"/>
  <c r="F84" i="44" l="1"/>
  <c r="F85" i="44" l="1"/>
  <c r="F86" i="44" l="1"/>
  <c r="D563" i="46" s="1"/>
  <c r="D171" i="46"/>
  <c r="D665" i="46"/>
  <c r="D667" i="46"/>
  <c r="D283" i="46"/>
  <c r="D373" i="46" l="1"/>
  <c r="D873" i="46"/>
  <c r="D102" i="46"/>
  <c r="D525" i="46"/>
  <c r="D395" i="46"/>
  <c r="D508" i="46"/>
  <c r="D386" i="46"/>
  <c r="D203" i="46"/>
  <c r="D179" i="46"/>
  <c r="D385" i="46"/>
  <c r="D477" i="46"/>
  <c r="D61" i="46"/>
  <c r="D544" i="46"/>
  <c r="D278" i="46"/>
  <c r="D302" i="46"/>
  <c r="D552" i="46"/>
  <c r="D107" i="46"/>
  <c r="D854" i="46"/>
  <c r="D187" i="46"/>
  <c r="D32" i="46"/>
  <c r="D864" i="46"/>
  <c r="D64" i="46"/>
  <c r="D460" i="46"/>
  <c r="D66" i="46"/>
  <c r="D165" i="46"/>
  <c r="D488" i="46"/>
  <c r="D449" i="46"/>
  <c r="D557" i="46"/>
  <c r="D847" i="46"/>
  <c r="D86" i="46"/>
  <c r="D937" i="46"/>
  <c r="D265" i="46"/>
  <c r="D773" i="46"/>
  <c r="D222" i="46"/>
  <c r="D733" i="46"/>
  <c r="D191" i="46"/>
  <c r="D234" i="46"/>
  <c r="D103" i="46"/>
  <c r="D917" i="46"/>
  <c r="D54" i="46"/>
  <c r="D333" i="46"/>
  <c r="D985" i="46"/>
  <c r="D800" i="46"/>
  <c r="D176" i="46"/>
  <c r="D750" i="46"/>
  <c r="D157" i="46"/>
  <c r="D938" i="46"/>
  <c r="D555" i="46"/>
  <c r="D5" i="46"/>
  <c r="D758" i="46"/>
  <c r="D535" i="46"/>
  <c r="D474" i="46"/>
  <c r="D736" i="46"/>
  <c r="D413" i="46"/>
  <c r="D49" i="46"/>
  <c r="D164" i="46"/>
  <c r="D197" i="46"/>
  <c r="D336" i="46"/>
  <c r="D680" i="46"/>
  <c r="D371" i="46"/>
  <c r="D681" i="46"/>
  <c r="D219" i="46"/>
  <c r="D762" i="46"/>
  <c r="D950" i="46"/>
  <c r="D506" i="46"/>
  <c r="D885" i="46"/>
  <c r="D14" i="46"/>
  <c r="D118" i="46"/>
  <c r="D858" i="46"/>
  <c r="D734" i="46"/>
  <c r="D212" i="46"/>
  <c r="D67" i="46"/>
  <c r="D303" i="46"/>
  <c r="D85" i="46"/>
  <c r="D412" i="46"/>
  <c r="D181" i="46"/>
  <c r="D568" i="46"/>
  <c r="D890" i="46"/>
  <c r="D541" i="46"/>
  <c r="D490" i="46"/>
  <c r="D123" i="46"/>
  <c r="D23" i="46"/>
  <c r="D151" i="46"/>
  <c r="D34" i="46"/>
  <c r="D239" i="46"/>
  <c r="D317" i="46"/>
  <c r="D148" i="46"/>
  <c r="D135" i="46"/>
  <c r="D119" i="46"/>
  <c r="D816" i="46"/>
  <c r="D246" i="46"/>
  <c r="D425" i="46"/>
  <c r="D145" i="46"/>
  <c r="D512" i="46"/>
  <c r="D776" i="46"/>
  <c r="D818" i="46"/>
  <c r="D567" i="46"/>
  <c r="D399" i="46"/>
  <c r="D274" i="46"/>
  <c r="D418" i="46"/>
  <c r="D90" i="46"/>
  <c r="D390" i="46"/>
  <c r="D895" i="46"/>
  <c r="D12" i="46"/>
  <c r="D944" i="46"/>
  <c r="D355" i="46"/>
  <c r="D84" i="46"/>
  <c r="D462" i="46"/>
  <c r="D671" i="46"/>
  <c r="D394" i="46"/>
  <c r="D295" i="46"/>
  <c r="D772" i="46"/>
  <c r="D975" i="46"/>
  <c r="D210" i="46"/>
  <c r="D881" i="46"/>
  <c r="D540" i="46"/>
  <c r="D558" i="46"/>
  <c r="D57" i="46"/>
  <c r="D139" i="46"/>
  <c r="D434" i="46"/>
  <c r="D269" i="46"/>
  <c r="D761" i="46"/>
  <c r="D378" i="46"/>
  <c r="D524" i="46"/>
  <c r="D74" i="46"/>
  <c r="D213" i="46"/>
  <c r="D174" i="46"/>
  <c r="D19" i="46"/>
  <c r="D15" i="46"/>
  <c r="D20" i="46"/>
  <c r="D193" i="46"/>
  <c r="D173" i="46"/>
  <c r="D851" i="46"/>
  <c r="D131" i="46"/>
  <c r="D347" i="46"/>
  <c r="D829" i="46"/>
  <c r="D592" i="46"/>
  <c r="D28" i="46"/>
  <c r="D819" i="46"/>
  <c r="D163" i="46"/>
  <c r="D50" i="46"/>
  <c r="D821" i="46"/>
  <c r="D94" i="46"/>
  <c r="D25" i="46"/>
  <c r="D996" i="46"/>
  <c r="D42" i="46"/>
  <c r="D575" i="46"/>
  <c r="D220" i="46"/>
  <c r="D391" i="46"/>
  <c r="D162" i="46"/>
  <c r="D844" i="46"/>
  <c r="D104" i="46"/>
  <c r="D989" i="46"/>
  <c r="D461" i="46"/>
  <c r="D87" i="46"/>
  <c r="D445" i="46"/>
  <c r="D271" i="46"/>
  <c r="D419" i="46"/>
  <c r="D915" i="46"/>
  <c r="D542" i="46"/>
  <c r="D182" i="46"/>
  <c r="D792" i="46"/>
  <c r="D216" i="46"/>
  <c r="D546" i="46"/>
  <c r="D356" i="46"/>
  <c r="D940" i="46"/>
  <c r="D363" i="46"/>
  <c r="D721" i="46"/>
  <c r="D11" i="46"/>
  <c r="D704" i="46"/>
  <c r="D971" i="46"/>
  <c r="D91" i="46"/>
  <c r="D326" i="46"/>
  <c r="D537" i="46"/>
  <c r="D444" i="46"/>
  <c r="D198" i="46"/>
  <c r="F2" i="47"/>
  <c r="F3" i="47" s="1"/>
  <c r="F4" i="47" s="1"/>
  <c r="F5" i="47" s="1"/>
  <c r="F6" i="47" s="1"/>
  <c r="F7" i="47" s="1"/>
  <c r="F8" i="47" s="1"/>
  <c r="F9" i="47" s="1"/>
  <c r="F10" i="47" s="1"/>
  <c r="F11" i="47" s="1"/>
  <c r="F12" i="47" s="1"/>
  <c r="D863" i="46"/>
  <c r="D99" i="46"/>
  <c r="D416" i="46"/>
  <c r="D227" i="46"/>
  <c r="D712" i="46"/>
  <c r="D329" i="46"/>
  <c r="D318" i="46"/>
  <c r="D708" i="46"/>
  <c r="D311" i="46"/>
  <c r="D360" i="46"/>
  <c r="D80" i="46"/>
  <c r="D468" i="46"/>
  <c r="D142" i="46"/>
  <c r="D129" i="46"/>
  <c r="D795" i="46"/>
  <c r="D147" i="46"/>
  <c r="D68" i="46"/>
  <c r="D141" i="46"/>
  <c r="D153" i="46"/>
  <c r="D258" i="46"/>
  <c r="D696" i="46"/>
  <c r="D500" i="46"/>
  <c r="D415" i="46"/>
  <c r="D152" i="46"/>
  <c r="D972" i="46"/>
  <c r="D100" i="46"/>
  <c r="D73" i="46"/>
  <c r="D105" i="46"/>
  <c r="D465" i="46"/>
  <c r="D304" i="46"/>
  <c r="D111" i="46"/>
  <c r="D533" i="46"/>
  <c r="D730" i="46"/>
  <c r="D383" i="46"/>
  <c r="D95" i="46"/>
  <c r="D675" i="46"/>
  <c r="D375" i="46"/>
  <c r="D374" i="46"/>
  <c r="D562" i="46"/>
  <c r="D397" i="46"/>
  <c r="D26" i="46"/>
  <c r="D579" i="46"/>
  <c r="D947" i="46"/>
  <c r="D201" i="46"/>
  <c r="D253" i="46"/>
  <c r="D744" i="46"/>
  <c r="D771" i="46"/>
  <c r="D109" i="46"/>
  <c r="D398" i="46"/>
  <c r="D45" i="46"/>
  <c r="D346" i="46"/>
  <c r="D565" i="46"/>
  <c r="D554" i="46"/>
  <c r="D350" i="46"/>
  <c r="D753" i="46"/>
  <c r="D195" i="46"/>
  <c r="D466" i="46"/>
  <c r="D305" i="46"/>
  <c r="D221" i="46"/>
  <c r="D720" i="46"/>
  <c r="D136" i="46"/>
  <c r="D56" i="46"/>
  <c r="D343" i="46"/>
  <c r="D40" i="46"/>
  <c r="D571" i="46"/>
  <c r="D426" i="46"/>
  <c r="D377" i="46"/>
  <c r="D584" i="46"/>
  <c r="D970" i="46"/>
  <c r="D545" i="46"/>
  <c r="D88" i="46"/>
  <c r="D532" i="46"/>
  <c r="D549" i="46"/>
  <c r="D566" i="46"/>
  <c r="D314" i="46"/>
  <c r="D37" i="46"/>
  <c r="D811" i="46"/>
  <c r="D716" i="46"/>
  <c r="D366" i="46"/>
  <c r="D411" i="46"/>
  <c r="D243" i="46"/>
  <c r="D403" i="46"/>
  <c r="D156" i="46"/>
  <c r="D936" i="46"/>
  <c r="D669" i="46"/>
  <c r="D981" i="46"/>
  <c r="D247" i="46"/>
  <c r="D495" i="46"/>
  <c r="D576" i="46"/>
  <c r="D268" i="46"/>
  <c r="D480" i="46"/>
  <c r="D35" i="46"/>
  <c r="D501" i="46"/>
  <c r="D678" i="46"/>
  <c r="D384" i="46"/>
  <c r="D691" i="46"/>
  <c r="D70" i="46"/>
  <c r="D298" i="46"/>
  <c r="D572" i="46"/>
  <c r="D961" i="46"/>
  <c r="D16" i="46"/>
  <c r="D52" i="46"/>
  <c r="D530" i="46"/>
  <c r="D966" i="46"/>
  <c r="D747" i="46"/>
  <c r="D359" i="46"/>
  <c r="D840" i="46"/>
  <c r="D448" i="46"/>
  <c r="D752" i="46"/>
  <c r="D547" i="46"/>
  <c r="D893" i="46"/>
  <c r="D489" i="46"/>
  <c r="D933" i="46"/>
  <c r="D231" i="46"/>
  <c r="D235" i="46"/>
  <c r="D270" i="46"/>
  <c r="D276" i="46"/>
  <c r="D978" i="46"/>
  <c r="D976" i="46"/>
  <c r="D723" i="46"/>
  <c r="D841" i="46"/>
  <c r="D910" i="46"/>
  <c r="D248" i="46"/>
  <c r="D132" i="46"/>
  <c r="D578" i="46"/>
  <c r="D513" i="46"/>
  <c r="D250" i="46"/>
  <c r="D697" i="46"/>
  <c r="D233" i="46"/>
  <c r="D494" i="46"/>
  <c r="D309" i="46"/>
  <c r="D548" i="46"/>
  <c r="D740" i="46"/>
  <c r="D18" i="46"/>
  <c r="D905" i="46"/>
  <c r="D272" i="46"/>
  <c r="D83" i="46"/>
  <c r="D275" i="46"/>
  <c r="D297" i="46"/>
  <c r="D382" i="46"/>
  <c r="D777" i="46"/>
  <c r="D170" i="46"/>
  <c r="D543" i="46"/>
  <c r="D1002" i="46"/>
  <c r="D410" i="46"/>
  <c r="D161" i="46"/>
  <c r="D194" i="46"/>
  <c r="D926" i="46"/>
  <c r="D846" i="46"/>
  <c r="D368" i="46"/>
  <c r="D120" i="46"/>
  <c r="D476" i="46"/>
  <c r="D396" i="46"/>
  <c r="D843" i="46"/>
  <c r="D492" i="46"/>
  <c r="D400" i="46"/>
  <c r="D30" i="46"/>
  <c r="D941" i="46"/>
  <c r="D232" i="46"/>
  <c r="D178" i="46"/>
  <c r="D887" i="46"/>
  <c r="D573" i="46"/>
  <c r="D291" i="46"/>
  <c r="D202" i="46"/>
  <c r="D507" i="46"/>
  <c r="D979" i="46"/>
  <c r="D33" i="46"/>
  <c r="D306" i="46"/>
  <c r="D899" i="46"/>
  <c r="D550" i="46"/>
  <c r="D428" i="46"/>
  <c r="D782" i="46"/>
  <c r="D458" i="46"/>
  <c r="D447" i="46"/>
  <c r="D196" i="46"/>
  <c r="D117" i="46"/>
  <c r="D510" i="46"/>
  <c r="D553" i="46"/>
  <c r="D710" i="46"/>
  <c r="D256" i="46"/>
  <c r="D839" i="46"/>
  <c r="D180" i="46"/>
  <c r="D943" i="46"/>
  <c r="D842" i="46"/>
  <c r="D24" i="46"/>
  <c r="D932" i="46"/>
  <c r="D980" i="46"/>
  <c r="D986" i="46"/>
  <c r="D523" i="46"/>
  <c r="D536" i="46"/>
  <c r="D130" i="46"/>
  <c r="D457" i="46"/>
  <c r="D760" i="46"/>
  <c r="D749" i="46"/>
  <c r="D190" i="46"/>
  <c r="D38" i="46"/>
  <c r="D763" i="46"/>
  <c r="D1000" i="46"/>
  <c r="D47" i="46"/>
  <c r="D591" i="46"/>
  <c r="D437" i="46"/>
  <c r="D60" i="46"/>
  <c r="D499" i="46"/>
  <c r="D693" i="46"/>
  <c r="D902" i="46"/>
  <c r="D286" i="46"/>
  <c r="D266" i="46"/>
  <c r="D775" i="46"/>
  <c r="D351" i="46"/>
  <c r="D127" i="46"/>
  <c r="D22" i="46"/>
  <c r="D527" i="46"/>
  <c r="D927" i="46"/>
  <c r="D685" i="46"/>
  <c r="D211" i="46"/>
  <c r="D238" i="46"/>
  <c r="D324" i="46"/>
  <c r="D960" i="46"/>
  <c r="D682" i="46"/>
  <c r="D830" i="46"/>
  <c r="D743" i="46"/>
  <c r="D538" i="46"/>
  <c r="D958" i="46"/>
  <c r="D436" i="46"/>
  <c r="D106" i="46"/>
  <c r="D218" i="46"/>
  <c r="D774" i="46"/>
  <c r="D788" i="46"/>
  <c r="D865" i="46"/>
  <c r="D361" i="46"/>
  <c r="D294" i="46"/>
  <c r="D882" i="46"/>
  <c r="D140" i="46"/>
  <c r="D732" i="46"/>
  <c r="D483" i="46"/>
  <c r="D372" i="46"/>
  <c r="D205" i="46"/>
  <c r="D702" i="46"/>
  <c r="D907" i="46"/>
  <c r="D284" i="46"/>
  <c r="D974" i="46"/>
  <c r="D804" i="46"/>
  <c r="D876" i="46"/>
  <c r="D503" i="46"/>
  <c r="D741" i="46"/>
  <c r="D344" i="46"/>
  <c r="D880" i="46"/>
  <c r="D214" i="46"/>
  <c r="D934" i="46"/>
  <c r="D442" i="46"/>
  <c r="D850" i="46"/>
  <c r="D703" i="46"/>
  <c r="D875" i="46"/>
  <c r="D184" i="46"/>
  <c r="D877" i="46"/>
  <c r="D930" i="46"/>
  <c r="D125" i="46"/>
  <c r="D770" i="46"/>
  <c r="D987" i="46"/>
  <c r="D706" i="46"/>
  <c r="D790" i="46"/>
  <c r="D362" i="46"/>
  <c r="D918" i="46"/>
  <c r="D783" i="46"/>
  <c r="D381" i="46"/>
  <c r="D482" i="46"/>
  <c r="D815" i="46"/>
  <c r="D921" i="46"/>
  <c r="D912" i="46"/>
  <c r="D143" i="46"/>
  <c r="D892" i="46"/>
  <c r="D316" i="46"/>
  <c r="D715" i="46"/>
  <c r="D69" i="46"/>
  <c r="D577" i="46"/>
  <c r="D255" i="46"/>
  <c r="D589" i="46"/>
  <c r="D423" i="46"/>
  <c r="D81" i="46"/>
  <c r="D230" i="46"/>
  <c r="D780" i="46"/>
  <c r="D267" i="46"/>
  <c r="D509" i="46"/>
  <c r="D340" i="46"/>
  <c r="D339" i="46"/>
  <c r="D341" i="46"/>
  <c r="D916" i="46"/>
  <c r="D823" i="46"/>
  <c r="D828" i="46"/>
  <c r="D280" i="46"/>
  <c r="D570" i="46"/>
  <c r="D414" i="46"/>
  <c r="D919" i="46"/>
  <c r="D759" i="46"/>
  <c r="D453" i="46"/>
  <c r="D115" i="46"/>
  <c r="D310" i="46"/>
  <c r="D705" i="46"/>
  <c r="D335" i="46"/>
  <c r="D126" i="46"/>
  <c r="D108" i="46"/>
  <c r="D277" i="46"/>
  <c r="D836" i="46"/>
  <c r="D904" i="46"/>
  <c r="D388" i="46"/>
  <c r="D560" i="46"/>
  <c r="D405" i="46"/>
  <c r="D866" i="46"/>
  <c r="D440" i="46"/>
  <c r="D519" i="46"/>
  <c r="D319" i="46"/>
  <c r="D673" i="46"/>
  <c r="D719" i="46"/>
  <c r="D322" i="46"/>
  <c r="D113" i="46"/>
  <c r="D726" i="46"/>
  <c r="D825" i="46"/>
  <c r="D101" i="46"/>
  <c r="D878" i="46"/>
  <c r="D551" i="46"/>
  <c r="D672" i="46"/>
  <c r="D393" i="46"/>
  <c r="D352" i="46"/>
  <c r="D928" i="46"/>
  <c r="D751" i="46"/>
  <c r="D486" i="46"/>
  <c r="D713" i="46"/>
  <c r="D96" i="46"/>
  <c r="D909" i="46"/>
  <c r="D908" i="46"/>
  <c r="D686" i="46"/>
  <c r="D789" i="46"/>
  <c r="D852" i="46"/>
  <c r="D860" i="46"/>
  <c r="D722" i="46"/>
  <c r="D679" i="46"/>
  <c r="D116" i="46"/>
  <c r="D832" i="46"/>
  <c r="D931" i="46"/>
  <c r="D452" i="46"/>
  <c r="D199" i="46"/>
  <c r="D312" i="46"/>
  <c r="D784" i="46"/>
  <c r="D467" i="46"/>
  <c r="D7" i="46"/>
  <c r="D337" i="46"/>
  <c r="D585" i="46"/>
  <c r="D424" i="46"/>
  <c r="D443" i="46"/>
  <c r="D676" i="46"/>
  <c r="D93" i="46"/>
  <c r="D320" i="46"/>
  <c r="D224" i="46"/>
  <c r="D289" i="46"/>
  <c r="D727" i="46"/>
  <c r="D497" i="46"/>
  <c r="D240" i="46"/>
  <c r="D349" i="46"/>
  <c r="D802" i="46"/>
  <c r="D707" i="46"/>
  <c r="D869" i="46"/>
  <c r="D683" i="46"/>
  <c r="D353" i="46"/>
  <c r="D948" i="46"/>
  <c r="D55" i="46"/>
  <c r="D450" i="46"/>
  <c r="D814" i="46"/>
  <c r="D806" i="46"/>
  <c r="D290" i="46"/>
  <c r="D46" i="46"/>
  <c r="D357" i="46"/>
  <c r="D71" i="46"/>
  <c r="D698" i="46"/>
  <c r="D718" i="46"/>
  <c r="D922" i="46"/>
  <c r="D328" i="46"/>
  <c r="D367" i="46"/>
  <c r="D717" i="46"/>
  <c r="D137" i="46"/>
  <c r="D169" i="46"/>
  <c r="D520" i="46"/>
  <c r="D281" i="46"/>
  <c r="D464" i="46"/>
  <c r="D517" i="46"/>
  <c r="D992" i="46"/>
  <c r="D392" i="46"/>
  <c r="D874" i="46"/>
  <c r="D767" i="46"/>
  <c r="D914" i="46"/>
  <c r="D160" i="46"/>
  <c r="D51" i="46"/>
  <c r="D469" i="46"/>
  <c r="D226" i="46"/>
  <c r="D835" i="46"/>
  <c r="D345" i="46"/>
  <c r="D798" i="46"/>
  <c r="D387" i="46"/>
  <c r="D765" i="46"/>
  <c r="D9" i="46"/>
  <c r="D868" i="46"/>
  <c r="D991" i="46"/>
  <c r="D478" i="46"/>
  <c r="D301" i="46"/>
  <c r="D824" i="46"/>
  <c r="D684" i="46"/>
  <c r="D215" i="46"/>
  <c r="D241" i="46"/>
  <c r="D994" i="46"/>
  <c r="D867" i="46"/>
  <c r="D725" i="46"/>
  <c r="D299" i="46"/>
  <c r="D1003" i="46"/>
  <c r="D481" i="46"/>
  <c r="D701" i="46"/>
  <c r="D236" i="46"/>
  <c r="D688" i="46"/>
  <c r="D186" i="46"/>
  <c r="D745" i="46"/>
  <c r="D889" i="46"/>
  <c r="D82" i="46"/>
  <c r="D168" i="46"/>
  <c r="D739" i="46"/>
  <c r="D48" i="46"/>
  <c r="D292" i="46"/>
  <c r="D588" i="46"/>
  <c r="D778" i="46"/>
  <c r="D521" i="46"/>
  <c r="D952" i="46"/>
  <c r="D498" i="46"/>
  <c r="D528" i="46"/>
  <c r="D677" i="46"/>
  <c r="D380" i="46"/>
  <c r="D935" i="46"/>
  <c r="D192" i="46"/>
  <c r="D900" i="46"/>
  <c r="D564" i="46"/>
  <c r="D791" i="46"/>
  <c r="D834" i="46"/>
  <c r="D53" i="46"/>
  <c r="D903" i="46"/>
  <c r="D334" i="46"/>
  <c r="D803" i="46"/>
  <c r="D264" i="46"/>
  <c r="D939" i="46"/>
  <c r="D779" i="46"/>
  <c r="D504" i="46"/>
  <c r="D259" i="46"/>
  <c r="D983" i="46"/>
  <c r="D977" i="46"/>
  <c r="D408" i="46"/>
  <c r="D228" i="46"/>
  <c r="D982" i="46"/>
  <c r="D8" i="46"/>
  <c r="D849" i="46"/>
  <c r="D470" i="46"/>
  <c r="D786" i="46"/>
  <c r="D799" i="46"/>
  <c r="D463" i="46"/>
  <c r="D870" i="46"/>
  <c r="D973" i="46"/>
  <c r="D556" i="46"/>
  <c r="D714" i="46"/>
  <c r="D348" i="46"/>
  <c r="D63" i="46"/>
  <c r="D580" i="46"/>
  <c r="D857" i="46"/>
  <c r="D325" i="46"/>
  <c r="D456" i="46"/>
  <c r="D522" i="46"/>
  <c r="D837" i="46"/>
  <c r="D406" i="46"/>
  <c r="D150" i="46"/>
  <c r="D358" i="46"/>
  <c r="D484" i="46"/>
  <c r="D128" i="46"/>
  <c r="D41" i="46"/>
  <c r="D122" i="46"/>
  <c r="D417" i="46"/>
  <c r="D407" i="46"/>
  <c r="D920" i="46"/>
  <c r="D79" i="46"/>
  <c r="D781" i="46"/>
  <c r="D124" i="46"/>
  <c r="D797" i="46"/>
  <c r="D244" i="46"/>
  <c r="D188" i="46"/>
  <c r="D260" i="46"/>
  <c r="D459" i="46"/>
  <c r="D308" i="46"/>
  <c r="D17" i="46"/>
  <c r="D257" i="46"/>
  <c r="D748" i="46"/>
  <c r="D77" i="46"/>
  <c r="D861" i="46"/>
  <c r="D886" i="46"/>
  <c r="D511" i="46"/>
  <c r="D76" i="46"/>
  <c r="D475" i="46"/>
  <c r="D793" i="46"/>
  <c r="D898" i="46"/>
  <c r="D742" i="46"/>
  <c r="D984" i="46"/>
  <c r="D315" i="46"/>
  <c r="D420" i="46"/>
  <c r="D969" i="46"/>
  <c r="D505" i="46"/>
  <c r="D365" i="46"/>
  <c r="D894" i="46"/>
  <c r="D155" i="46"/>
  <c r="D853" i="46"/>
  <c r="D737" i="46"/>
  <c r="D72" i="46"/>
  <c r="D838" i="46"/>
  <c r="D471" i="46"/>
  <c r="D531" i="46"/>
  <c r="D883" i="46"/>
  <c r="D421" i="46"/>
  <c r="D590" i="46"/>
  <c r="D946" i="46"/>
  <c r="D583" i="46"/>
  <c r="D813" i="46"/>
  <c r="D514" i="46"/>
  <c r="D300" i="46"/>
  <c r="D808" i="46"/>
  <c r="D896" i="46"/>
  <c r="D44" i="46"/>
  <c r="D39" i="46"/>
  <c r="D955" i="46"/>
  <c r="D668" i="46"/>
  <c r="D785" i="46"/>
  <c r="D389" i="46"/>
  <c r="D208" i="46"/>
  <c r="D451" i="46"/>
  <c r="D332" i="46"/>
  <c r="D402" i="46"/>
  <c r="D911" i="46"/>
  <c r="D906" i="46"/>
  <c r="D901" i="46"/>
  <c r="D206" i="46"/>
  <c r="D822" i="46"/>
  <c r="D670" i="46"/>
  <c r="D376" i="46"/>
  <c r="D993" i="46"/>
  <c r="D144" i="46"/>
  <c r="D409" i="46"/>
  <c r="D582" i="46"/>
  <c r="D175" i="46"/>
  <c r="D279" i="46"/>
  <c r="D990" i="46"/>
  <c r="D273" i="46"/>
  <c r="D871" i="46"/>
  <c r="D756" i="46"/>
  <c r="D957" i="46"/>
  <c r="D189" i="46"/>
  <c r="D913" i="46"/>
  <c r="D441" i="46"/>
  <c r="D110" i="46"/>
  <c r="D446" i="46"/>
  <c r="D728" i="46"/>
  <c r="D493" i="46"/>
  <c r="D454" i="46"/>
  <c r="D473" i="46"/>
  <c r="D229" i="46"/>
  <c r="D949" i="46"/>
  <c r="D587" i="46"/>
  <c r="D321" i="46"/>
  <c r="D331" i="46"/>
  <c r="D185" i="46"/>
  <c r="D735" i="46"/>
  <c r="D36" i="46"/>
  <c r="D897" i="46"/>
  <c r="D342" i="46"/>
  <c r="D999" i="46"/>
  <c r="D112" i="46"/>
  <c r="D491" i="46"/>
  <c r="D330" i="46"/>
  <c r="D687" i="46"/>
  <c r="D561" i="46"/>
  <c r="D515" i="46"/>
  <c r="D942" i="46"/>
  <c r="D962" i="46"/>
  <c r="D988" i="46"/>
  <c r="D817" i="46"/>
  <c r="D431" i="46"/>
  <c r="D953" i="46"/>
  <c r="D134" i="46"/>
  <c r="D923" i="46"/>
  <c r="D261" i="46"/>
  <c r="D27" i="46"/>
  <c r="D812" i="46"/>
  <c r="D21" i="46"/>
  <c r="D574" i="46"/>
  <c r="D158" i="46"/>
  <c r="D78" i="46"/>
  <c r="D856" i="46"/>
  <c r="D313" i="46"/>
  <c r="D951" i="46"/>
  <c r="D31" i="46"/>
  <c r="D285" i="46"/>
  <c r="D694" i="46"/>
  <c r="D689" i="46"/>
  <c r="D964" i="46"/>
  <c r="D766" i="46"/>
  <c r="D709" i="46"/>
  <c r="D796" i="46"/>
  <c r="D430" i="46"/>
  <c r="D787" i="46"/>
  <c r="D700" i="46"/>
  <c r="D872" i="46"/>
  <c r="D369" i="46"/>
  <c r="D479" i="46"/>
  <c r="D251" i="46"/>
  <c r="D998" i="46"/>
  <c r="D769" i="46"/>
  <c r="D327" i="46"/>
  <c r="D945" i="46"/>
  <c r="D805" i="46"/>
  <c r="D43" i="46"/>
  <c r="D559" i="46"/>
  <c r="D968" i="46"/>
  <c r="D13" i="46"/>
  <c r="D711" i="46"/>
  <c r="D801" i="46"/>
  <c r="D404" i="46"/>
  <c r="D699" i="46"/>
  <c r="D242" i="46"/>
  <c r="D455" i="46"/>
  <c r="D963" i="46"/>
  <c r="D516" i="46"/>
  <c r="D10" i="46"/>
  <c r="D422" i="46"/>
  <c r="D364" i="46"/>
  <c r="D225" i="46"/>
  <c r="D354" i="46"/>
  <c r="D862" i="46"/>
  <c r="D65" i="46"/>
  <c r="D959" i="46"/>
  <c r="D282" i="46"/>
  <c r="D159" i="46"/>
  <c r="D166" i="46"/>
  <c r="D995" i="46"/>
  <c r="D370" i="46"/>
  <c r="D666" i="46"/>
  <c r="D690" i="46"/>
  <c r="D879" i="46"/>
  <c r="D581" i="46"/>
  <c r="D288" i="46"/>
  <c r="D167" i="46"/>
  <c r="D149" i="46"/>
  <c r="D539" i="46"/>
  <c r="D223" i="46"/>
  <c r="D245" i="46"/>
  <c r="D432" i="46"/>
  <c r="D884" i="46"/>
  <c r="D526" i="46"/>
  <c r="D75" i="46"/>
  <c r="D496" i="46"/>
  <c r="D92" i="46"/>
  <c r="D757" i="46"/>
  <c r="D29" i="46"/>
  <c r="D323" i="46"/>
  <c r="D293" i="46"/>
  <c r="D729" i="46"/>
  <c r="D97" i="46"/>
  <c r="D307" i="46"/>
  <c r="D146" i="46"/>
  <c r="D4" i="46"/>
  <c r="D746" i="46"/>
  <c r="D845" i="46"/>
  <c r="D929" i="46"/>
  <c r="D133" i="46"/>
  <c r="D848" i="46"/>
  <c r="D237" i="46"/>
  <c r="D177" i="46"/>
  <c r="D438" i="46"/>
  <c r="D569" i="46"/>
  <c r="D252" i="46"/>
  <c r="D956" i="46"/>
  <c r="D855" i="46"/>
  <c r="D287" i="46"/>
  <c r="D891" i="46"/>
  <c r="D768" i="46"/>
  <c r="D296" i="46"/>
  <c r="D925" i="46"/>
  <c r="D809" i="46"/>
  <c r="D888" i="46"/>
  <c r="D738" i="46"/>
  <c r="D172" i="46"/>
  <c r="D965" i="46"/>
  <c r="D6" i="46"/>
  <c r="D338" i="46"/>
  <c r="D534" i="46"/>
  <c r="D518" i="46"/>
  <c r="D435" i="46"/>
  <c r="D154" i="46"/>
  <c r="D764" i="46"/>
  <c r="D754" i="46"/>
  <c r="D695" i="46"/>
  <c r="D254" i="46"/>
  <c r="D433" i="46"/>
  <c r="D586" i="46"/>
  <c r="D114" i="46"/>
  <c r="D807" i="46"/>
  <c r="D121" i="46"/>
  <c r="D529" i="46"/>
  <c r="D472" i="46"/>
  <c r="D967" i="46"/>
  <c r="D1001" i="46"/>
  <c r="D674" i="46"/>
  <c r="D58" i="46"/>
  <c r="D200" i="46"/>
  <c r="D429" i="46"/>
  <c r="D724" i="46"/>
  <c r="D427" i="46"/>
  <c r="D833" i="46"/>
  <c r="D217" i="46"/>
  <c r="D502" i="46"/>
  <c r="D859" i="46"/>
  <c r="D692" i="46"/>
  <c r="D487" i="46"/>
  <c r="D379" i="46"/>
  <c r="D924" i="46"/>
  <c r="D183" i="46"/>
  <c r="D755" i="46"/>
  <c r="D204" i="46"/>
  <c r="D485" i="46"/>
  <c r="D827" i="46"/>
  <c r="D731" i="46"/>
  <c r="D62" i="46"/>
  <c r="D209" i="46"/>
  <c r="D207" i="46"/>
  <c r="D794" i="46"/>
  <c r="D831" i="46"/>
  <c r="D954" i="46"/>
  <c r="D401" i="46"/>
  <c r="D263" i="46"/>
  <c r="D826" i="46"/>
  <c r="D439" i="46"/>
  <c r="D59" i="46"/>
  <c r="D810" i="46"/>
  <c r="D262" i="46"/>
  <c r="D138" i="46"/>
  <c r="D249" i="46"/>
  <c r="D89" i="46"/>
  <c r="D997" i="46"/>
  <c r="D820" i="46"/>
  <c r="D98" i="46"/>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E670" i="46"/>
  <c r="F670" i="46" s="1"/>
  <c r="E669" i="46"/>
  <c r="F669" i="46" s="1"/>
  <c r="F146" i="47" l="1"/>
  <c r="F147"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48" i="47"/>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49" i="47" l="1"/>
  <c r="E806" i="46"/>
  <c r="F806" i="46" s="1"/>
  <c r="I806" i="46" s="1"/>
  <c r="F150" i="47" l="1"/>
  <c r="E807" i="46"/>
  <c r="F807" i="46" s="1"/>
  <c r="I807" i="46" s="1"/>
  <c r="E808" i="46" l="1"/>
  <c r="F808" i="46" s="1"/>
  <c r="I808" i="46" s="1"/>
  <c r="F151" i="47"/>
  <c r="E809" i="46" s="1"/>
  <c r="F809" i="46" s="1"/>
  <c r="I809" i="46" s="1"/>
  <c r="F152" i="47" l="1"/>
  <c r="E810" i="46" l="1"/>
  <c r="F810" i="46" s="1"/>
  <c r="I810" i="46" s="1"/>
  <c r="F153" i="47"/>
  <c r="E811" i="46" s="1"/>
  <c r="F811" i="46" s="1"/>
  <c r="I811" i="46" s="1"/>
  <c r="F154" i="47" l="1"/>
  <c r="F155" i="47" l="1"/>
  <c r="F156" i="47" s="1"/>
  <c r="E812" i="46"/>
  <c r="F812" i="46" s="1"/>
  <c r="I812" i="46" s="1"/>
  <c r="F157" i="47"/>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E886" i="46"/>
  <c r="F886" i="46" s="1"/>
  <c r="E885" i="46"/>
  <c r="F885" i="46" s="1"/>
  <c r="E887" i="46"/>
  <c r="F887" i="46" s="1"/>
  <c r="F343" i="47" l="1"/>
  <c r="F344" i="47" s="1"/>
  <c r="E892" i="46"/>
  <c r="F892" i="46" s="1"/>
  <c r="E894" i="46"/>
  <c r="F894" i="46" s="1"/>
  <c r="E889" i="46"/>
  <c r="F889" i="46" s="1"/>
  <c r="E888" i="46"/>
  <c r="F888" i="46" s="1"/>
  <c r="E895" i="46"/>
  <c r="F895" i="46" s="1"/>
  <c r="I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I905" i="46" s="1"/>
  <c r="E893" i="46"/>
  <c r="F893" i="46" s="1"/>
  <c r="I893" i="46" s="1"/>
  <c r="E890" i="46"/>
  <c r="F890" i="46" s="1"/>
  <c r="I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I894" i="46"/>
  <c r="I888" i="46"/>
  <c r="I892" i="46"/>
  <c r="I933" i="46"/>
  <c r="I887" i="46"/>
  <c r="I885" i="46"/>
  <c r="I886" i="46"/>
  <c r="I926" i="46"/>
  <c r="E1001" i="46"/>
  <c r="F1001" i="46" s="1"/>
  <c r="I908" i="46"/>
  <c r="E975" i="46"/>
  <c r="F975" i="46" s="1"/>
  <c r="I889" i="46"/>
  <c r="E999" i="46"/>
  <c r="F999" i="46" s="1"/>
  <c r="I939" i="46"/>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F345" i="47" l="1"/>
  <c r="I839" i="46"/>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863" i="46"/>
  <c r="I854" i="46"/>
  <c r="I820" i="46"/>
  <c r="I828" i="46"/>
  <c r="I822" i="46"/>
  <c r="I836" i="46"/>
  <c r="I999" i="46"/>
  <c r="I847" i="46"/>
  <c r="I861" i="46"/>
  <c r="I853" i="46"/>
  <c r="I831" i="46"/>
  <c r="I840" i="46"/>
  <c r="I975" i="46"/>
  <c r="F346" i="47" l="1"/>
  <c r="E1002" i="46"/>
  <c r="F1002" i="46" s="1"/>
  <c r="I1002" i="46" s="1"/>
  <c r="F347" i="47" l="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E1003" i="46"/>
  <c r="F1003" i="46" s="1"/>
  <c r="I1003" i="46" s="1"/>
  <c r="F373" i="47" l="1"/>
  <c r="F374" i="47" l="1"/>
  <c r="F375" i="47" l="1"/>
  <c r="F376" i="47" l="1"/>
  <c r="F377" i="47" l="1"/>
  <c r="F378" i="47" l="1"/>
  <c r="F379" i="47" l="1"/>
  <c r="F380" i="47" l="1"/>
  <c r="F381" i="47" l="1"/>
  <c r="F382" i="47" l="1"/>
  <c r="F383" i="47" l="1"/>
  <c r="F384" i="47" l="1"/>
  <c r="F385" i="47" l="1"/>
  <c r="F386" i="47" l="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E665" i="46" l="1"/>
  <c r="F665" i="46" s="1"/>
  <c r="I665" i="46" s="1"/>
  <c r="E666" i="46"/>
  <c r="F666" i="46" s="1"/>
  <c r="I666" i="46" s="1"/>
  <c r="E467" i="46"/>
  <c r="F467" i="46" s="1"/>
  <c r="I467" i="46" s="1"/>
  <c r="E664" i="46"/>
  <c r="F664" i="46" s="1"/>
  <c r="I664" i="46" s="1"/>
  <c r="E54" i="46"/>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I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I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I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I275" i="46" s="1"/>
  <c r="E272" i="46"/>
  <c r="F272" i="46" s="1"/>
  <c r="I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I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I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I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I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I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I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E449" i="46"/>
  <c r="F449" i="46" s="1"/>
  <c r="E622" i="46"/>
  <c r="F622" i="46" s="1"/>
  <c r="E89" i="46"/>
  <c r="F89" i="46" s="1"/>
  <c r="E27" i="46"/>
  <c r="F27" i="46" s="1"/>
  <c r="E608" i="46"/>
  <c r="F608" i="46" s="1"/>
  <c r="E257" i="46"/>
  <c r="F257" i="46" s="1"/>
  <c r="E623" i="46"/>
  <c r="F623" i="46" s="1"/>
  <c r="E499" i="46"/>
  <c r="F499" i="46" s="1"/>
  <c r="E248" i="46"/>
  <c r="F248" i="46" s="1"/>
  <c r="E376" i="46"/>
  <c r="F376" i="46" s="1"/>
  <c r="E549" i="46"/>
  <c r="F549" i="46" s="1"/>
  <c r="E554" i="46"/>
  <c r="F554" i="46" s="1"/>
  <c r="E441" i="46"/>
  <c r="F441" i="46" s="1"/>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E316" i="46"/>
  <c r="F316" i="46" s="1"/>
  <c r="E37" i="46"/>
  <c r="F37" i="46" s="1"/>
  <c r="E157" i="46"/>
  <c r="F157" i="46" s="1"/>
  <c r="E438" i="46"/>
  <c r="F438" i="46" s="1"/>
  <c r="E530" i="46"/>
  <c r="F530" i="46" s="1"/>
  <c r="E309" i="46"/>
  <c r="F309" i="46" s="1"/>
  <c r="E188" i="46"/>
  <c r="F188" i="46" s="1"/>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H373" i="46" s="1"/>
  <c r="I148" i="46"/>
  <c r="G148" i="46"/>
  <c r="I651" i="46"/>
  <c r="G651" i="46"/>
  <c r="I465" i="46"/>
  <c r="G465" i="46"/>
  <c r="I440" i="46"/>
  <c r="G440" i="46"/>
  <c r="H440" i="46" s="1"/>
  <c r="I536" i="46"/>
  <c r="G536" i="46"/>
  <c r="I489" i="46"/>
  <c r="G489" i="46"/>
  <c r="H489" i="46" s="1"/>
  <c r="I371" i="46"/>
  <c r="G371" i="46"/>
  <c r="H371" i="46" s="1"/>
  <c r="I463" i="46"/>
  <c r="G463" i="46"/>
  <c r="H463" i="46" s="1"/>
  <c r="I217" i="46"/>
  <c r="G217" i="46"/>
  <c r="I378" i="46"/>
  <c r="G378" i="46"/>
  <c r="I593" i="46"/>
  <c r="G593" i="46"/>
  <c r="I516" i="46"/>
  <c r="G516" i="46"/>
  <c r="H516" i="46" s="1"/>
  <c r="G216" i="46"/>
  <c r="G47" i="46"/>
  <c r="G529" i="46"/>
  <c r="G652" i="46"/>
  <c r="G194" i="46"/>
  <c r="H194" i="46" s="1"/>
  <c r="G198" i="46"/>
  <c r="G392" i="46"/>
  <c r="G96" i="46"/>
  <c r="G398" i="46"/>
  <c r="G584" i="46"/>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G690" i="46"/>
  <c r="G892" i="46"/>
  <c r="G950" i="46"/>
  <c r="G902" i="46"/>
  <c r="G873" i="46"/>
  <c r="G831" i="46"/>
  <c r="G994" i="46"/>
  <c r="G891" i="46"/>
  <c r="G851" i="46"/>
  <c r="G801" i="46"/>
  <c r="G759" i="46"/>
  <c r="G961" i="46"/>
  <c r="G765" i="46"/>
  <c r="G715" i="46"/>
  <c r="G880" i="46"/>
  <c r="G830" i="46"/>
  <c r="G928" i="46"/>
  <c r="G836" i="46"/>
  <c r="G786" i="46"/>
  <c r="G744" i="46"/>
  <c r="G694" i="46"/>
  <c r="G982" i="46"/>
  <c r="G700" i="46"/>
  <c r="G893" i="46"/>
  <c r="G863" i="46"/>
  <c r="G962" i="46"/>
  <c r="G869" i="46"/>
  <c r="G819" i="46"/>
  <c r="G769" i="46"/>
  <c r="G727" i="46"/>
  <c r="G403" i="46"/>
  <c r="G246" i="46"/>
  <c r="G461" i="46"/>
  <c r="H461" i="46" s="1"/>
  <c r="G570" i="46"/>
  <c r="H570" i="46" s="1"/>
  <c r="G275" i="46"/>
  <c r="G544" i="46"/>
  <c r="H544" i="46" s="1"/>
  <c r="G162" i="46"/>
  <c r="G476" i="46"/>
  <c r="H476" i="46" s="1"/>
  <c r="G177" i="46"/>
  <c r="G423" i="46"/>
  <c r="H423" i="46" s="1"/>
  <c r="G121" i="46"/>
  <c r="G473" i="46"/>
  <c r="H473" i="46" s="1"/>
  <c r="I549" i="46"/>
  <c r="G549" i="46"/>
  <c r="G363" i="46"/>
  <c r="H363" i="46" s="1"/>
  <c r="I449" i="46"/>
  <c r="G449" i="46"/>
  <c r="H449" i="46" s="1"/>
  <c r="G100" i="46"/>
  <c r="G109" i="46"/>
  <c r="G55" i="46"/>
  <c r="G33" i="46"/>
  <c r="G364" i="46"/>
  <c r="H364" i="46" s="1"/>
  <c r="I364" i="46"/>
  <c r="G79" i="46"/>
  <c r="G71" i="46"/>
  <c r="G317" i="46"/>
  <c r="G502" i="46"/>
  <c r="H502" i="46" s="1"/>
  <c r="G145" i="46"/>
  <c r="G567" i="46"/>
  <c r="G38" i="46"/>
  <c r="G524" i="46"/>
  <c r="G172" i="46"/>
  <c r="G616" i="46"/>
  <c r="G26" i="46"/>
  <c r="G611" i="46"/>
  <c r="G421" i="46"/>
  <c r="G265" i="46"/>
  <c r="I573" i="46"/>
  <c r="G573" i="46"/>
  <c r="I451" i="46"/>
  <c r="G451" i="46"/>
  <c r="H451" i="46" s="1"/>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H445" i="46" s="1"/>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H438" i="46" s="1"/>
  <c r="G624" i="46"/>
  <c r="G630" i="46"/>
  <c r="G658" i="46"/>
  <c r="G527" i="46"/>
  <c r="G144" i="46"/>
  <c r="G644" i="46"/>
  <c r="G67" i="46"/>
  <c r="G125" i="46"/>
  <c r="G645" i="46"/>
  <c r="G380" i="46"/>
  <c r="G483" i="46"/>
  <c r="G339" i="46"/>
  <c r="G589" i="46"/>
  <c r="G123" i="46"/>
  <c r="I638" i="46"/>
  <c r="G638" i="46"/>
  <c r="I448" i="46"/>
  <c r="G448" i="46"/>
  <c r="H448" i="46" s="1"/>
  <c r="G50" i="46"/>
  <c r="G988" i="46"/>
  <c r="G972" i="46"/>
  <c r="G989" i="46"/>
  <c r="G987" i="46"/>
  <c r="G996" i="46"/>
  <c r="G999" i="46"/>
  <c r="G812" i="46"/>
  <c r="G762" i="46"/>
  <c r="G720" i="46"/>
  <c r="G672" i="46"/>
  <c r="G958" i="46"/>
  <c r="G675" i="46"/>
  <c r="G881" i="46"/>
  <c r="G839" i="46"/>
  <c r="G1002" i="46"/>
  <c r="G895" i="46"/>
  <c r="G859" i="46"/>
  <c r="G809" i="46"/>
  <c r="G767" i="46"/>
  <c r="G930" i="46"/>
  <c r="G837" i="46"/>
  <c r="G787" i="46"/>
  <c r="G737" i="46"/>
  <c r="G695" i="46"/>
  <c r="G1000" i="46"/>
  <c r="G701" i="46"/>
  <c r="G858" i="46"/>
  <c r="G816" i="46"/>
  <c r="G766" i="46"/>
  <c r="G959" i="46"/>
  <c r="G772" i="46"/>
  <c r="G722" i="46"/>
  <c r="G680" i="46"/>
  <c r="G674" i="46"/>
  <c r="G918" i="46"/>
  <c r="G886" i="46"/>
  <c r="G841" i="46"/>
  <c r="G799" i="46"/>
  <c r="G1001" i="46"/>
  <c r="G805" i="46"/>
  <c r="G755" i="46"/>
  <c r="G705" i="46"/>
  <c r="G870" i="46"/>
  <c r="I376" i="46"/>
  <c r="G376" i="46"/>
  <c r="G264" i="46"/>
  <c r="G179" i="46"/>
  <c r="G482" i="46"/>
  <c r="G116" i="46"/>
  <c r="G490" i="46"/>
  <c r="H490" i="46" s="1"/>
  <c r="G588" i="46"/>
  <c r="I499" i="46"/>
  <c r="G499" i="46"/>
  <c r="H499" i="46" s="1"/>
  <c r="G285" i="46"/>
  <c r="G510" i="46"/>
  <c r="H510" i="46" s="1"/>
  <c r="G347" i="46"/>
  <c r="G344" i="46"/>
  <c r="G416" i="46"/>
  <c r="H416" i="46" s="1"/>
  <c r="G191" i="46"/>
  <c r="G405" i="46"/>
  <c r="G312" i="46"/>
  <c r="G629" i="46"/>
  <c r="G512" i="46"/>
  <c r="H512" i="46" s="1"/>
  <c r="G655" i="46"/>
  <c r="G114" i="46"/>
  <c r="G290" i="46"/>
  <c r="G572" i="46"/>
  <c r="H572" i="46" s="1"/>
  <c r="G247" i="46"/>
  <c r="G435" i="46"/>
  <c r="G83" i="46"/>
  <c r="G23" i="46"/>
  <c r="I23" i="46"/>
  <c r="G486" i="46"/>
  <c r="G221" i="46"/>
  <c r="G391" i="46"/>
  <c r="G374" i="46"/>
  <c r="H374" i="46" s="1"/>
  <c r="G599" i="46"/>
  <c r="G372" i="46"/>
  <c r="H372" i="46" s="1"/>
  <c r="G186" i="46"/>
  <c r="G605" i="46"/>
  <c r="G662" i="46"/>
  <c r="I19" i="46"/>
  <c r="G19" i="46"/>
  <c r="G396" i="46"/>
  <c r="G103" i="46"/>
  <c r="I326" i="46"/>
  <c r="G326" i="46"/>
  <c r="I480" i="46"/>
  <c r="G480" i="46"/>
  <c r="I333" i="46"/>
  <c r="G333" i="46"/>
  <c r="I413" i="46"/>
  <c r="G413" i="46"/>
  <c r="G252" i="46"/>
  <c r="I252" i="46"/>
  <c r="I543" i="46"/>
  <c r="G543" i="46"/>
  <c r="H543" i="46" s="1"/>
  <c r="I447" i="46"/>
  <c r="G447" i="46"/>
  <c r="H447" i="46" s="1"/>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H648" i="46" s="1"/>
  <c r="I98" i="46"/>
  <c r="G98" i="46"/>
  <c r="I327" i="46"/>
  <c r="G327" i="46"/>
  <c r="I647" i="46"/>
  <c r="G647" i="46"/>
  <c r="I124" i="46"/>
  <c r="G124" i="46"/>
  <c r="I249" i="46"/>
  <c r="G249" i="46"/>
  <c r="I286" i="46"/>
  <c r="G286" i="46"/>
  <c r="I151" i="46"/>
  <c r="G151" i="46"/>
  <c r="I318" i="46"/>
  <c r="G318" i="46"/>
  <c r="I279" i="46"/>
  <c r="G279" i="46"/>
  <c r="G627" i="46"/>
  <c r="G491" i="46"/>
  <c r="H491" i="46" s="1"/>
  <c r="G411" i="46"/>
  <c r="G417" i="46"/>
  <c r="G534" i="46"/>
  <c r="G443" i="46"/>
  <c r="H443" i="46" s="1"/>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G232" i="46"/>
  <c r="G924" i="46"/>
  <c r="G908" i="46"/>
  <c r="G925" i="46"/>
  <c r="G923" i="46"/>
  <c r="G932" i="46"/>
  <c r="G935" i="46"/>
  <c r="G748" i="46"/>
  <c r="G698" i="46"/>
  <c r="G896" i="46"/>
  <c r="G665" i="46"/>
  <c r="G899" i="46"/>
  <c r="G867" i="46"/>
  <c r="G817" i="46"/>
  <c r="G775" i="46"/>
  <c r="G938" i="46"/>
  <c r="G845" i="46"/>
  <c r="G795" i="46"/>
  <c r="G745" i="46"/>
  <c r="G703" i="46"/>
  <c r="G969" i="46"/>
  <c r="G773" i="46"/>
  <c r="G723" i="46"/>
  <c r="G669" i="46"/>
  <c r="G838" i="46"/>
  <c r="G936" i="46"/>
  <c r="G844" i="46"/>
  <c r="G794" i="46"/>
  <c r="G752" i="46"/>
  <c r="G702" i="46"/>
  <c r="G990" i="46"/>
  <c r="G708" i="46"/>
  <c r="G897" i="46"/>
  <c r="G871" i="46"/>
  <c r="G970" i="46"/>
  <c r="G877" i="46"/>
  <c r="G827" i="46"/>
  <c r="G777" i="46"/>
  <c r="G735" i="46"/>
  <c r="G937" i="46"/>
  <c r="G741" i="46"/>
  <c r="G691" i="46"/>
  <c r="G806" i="46"/>
  <c r="G239" i="46"/>
  <c r="G229" i="46"/>
  <c r="G60" i="46"/>
  <c r="G546" i="46"/>
  <c r="H546" i="46" s="1"/>
  <c r="G557" i="46"/>
  <c r="G442" i="46"/>
  <c r="H442" i="46" s="1"/>
  <c r="G382" i="46"/>
  <c r="G474" i="46"/>
  <c r="H474" i="46" s="1"/>
  <c r="G643" i="46"/>
  <c r="G613" i="46"/>
  <c r="I248" i="46"/>
  <c r="G248" i="46"/>
  <c r="I623" i="46"/>
  <c r="G623" i="46"/>
  <c r="G401" i="46"/>
  <c r="G70" i="46"/>
  <c r="I140" i="46"/>
  <c r="G140" i="46"/>
  <c r="G184" i="46"/>
  <c r="G64" i="46"/>
  <c r="G28" i="46"/>
  <c r="G199" i="46"/>
  <c r="I386" i="46"/>
  <c r="G386" i="46"/>
  <c r="H386" i="46" s="1"/>
  <c r="G379" i="46"/>
  <c r="G538" i="46"/>
  <c r="H538" i="46" s="1"/>
  <c r="G292" i="46"/>
  <c r="G575" i="46"/>
  <c r="G362" i="46"/>
  <c r="H362" i="46" s="1"/>
  <c r="G85" i="46"/>
  <c r="G361" i="46"/>
  <c r="H361" i="46" s="1"/>
  <c r="G322" i="46"/>
  <c r="G126" i="46"/>
  <c r="G313" i="46"/>
  <c r="G649" i="46"/>
  <c r="G319" i="46"/>
  <c r="G133" i="46"/>
  <c r="I169" i="46"/>
  <c r="G169" i="46"/>
  <c r="H169" i="46" s="1"/>
  <c r="I314" i="46"/>
  <c r="G314" i="46"/>
  <c r="I453" i="46"/>
  <c r="G453" i="46"/>
  <c r="H453" i="46" s="1"/>
  <c r="I112" i="46"/>
  <c r="G112" i="46"/>
  <c r="I306" i="46"/>
  <c r="G306" i="46"/>
  <c r="I653" i="46"/>
  <c r="G653" i="46"/>
  <c r="I472" i="46"/>
  <c r="G472" i="46"/>
  <c r="I568" i="46"/>
  <c r="G568" i="46"/>
  <c r="G37" i="46"/>
  <c r="I37" i="46"/>
  <c r="G51" i="46"/>
  <c r="G250" i="46"/>
  <c r="G176" i="46"/>
  <c r="G58" i="46"/>
  <c r="G228" i="46"/>
  <c r="G324" i="46"/>
  <c r="G542" i="46"/>
  <c r="G406" i="46"/>
  <c r="G341" i="46"/>
  <c r="H341" i="46" s="1"/>
  <c r="G360" i="46"/>
  <c r="H360" i="46" s="1"/>
  <c r="G619" i="46"/>
  <c r="G351" i="46"/>
  <c r="G305" i="46"/>
  <c r="G350" i="46"/>
  <c r="G255" i="46"/>
  <c r="I340" i="46"/>
  <c r="G340" i="46"/>
  <c r="G117" i="46"/>
  <c r="I189" i="46"/>
  <c r="G189" i="46"/>
  <c r="G383" i="46"/>
  <c r="G963" i="46"/>
  <c r="G947" i="46"/>
  <c r="G956" i="46"/>
  <c r="G973" i="46"/>
  <c r="G971" i="46"/>
  <c r="G966" i="46"/>
  <c r="G684" i="46"/>
  <c r="G885" i="46"/>
  <c r="G847" i="46"/>
  <c r="G946" i="46"/>
  <c r="G853" i="46"/>
  <c r="G803" i="46"/>
  <c r="G753" i="46"/>
  <c r="G711" i="46"/>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H586" i="46" s="1"/>
  <c r="G57" i="46"/>
  <c r="G334" i="46"/>
  <c r="G618" i="46"/>
  <c r="G479" i="46"/>
  <c r="I500" i="46"/>
  <c r="G500" i="46"/>
  <c r="H500" i="46" s="1"/>
  <c r="G153" i="46"/>
  <c r="G35" i="46"/>
  <c r="G185" i="46"/>
  <c r="G219" i="46"/>
  <c r="G370" i="46"/>
  <c r="H370" i="46" s="1"/>
  <c r="G224" i="46"/>
  <c r="G631" i="46"/>
  <c r="G156" i="46"/>
  <c r="G54" i="46"/>
  <c r="G437" i="46"/>
  <c r="H437" i="46" s="1"/>
  <c r="I296" i="46"/>
  <c r="G296" i="46"/>
  <c r="G36" i="46"/>
  <c r="G283" i="46"/>
  <c r="G602" i="46"/>
  <c r="G367" i="46"/>
  <c r="H367" i="46" s="1"/>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H569" i="46" s="1"/>
  <c r="I325" i="46"/>
  <c r="G325" i="46"/>
  <c r="I287" i="46"/>
  <c r="G287" i="46"/>
  <c r="I262" i="46"/>
  <c r="G262" i="46"/>
  <c r="I336" i="46"/>
  <c r="G336" i="46"/>
  <c r="I503" i="46"/>
  <c r="G503" i="46"/>
  <c r="H503" i="46" s="1"/>
  <c r="G426" i="46"/>
  <c r="H426" i="46" s="1"/>
  <c r="G521" i="46"/>
  <c r="G381" i="46"/>
  <c r="G160" i="46"/>
  <c r="G268" i="46"/>
  <c r="G298" i="46"/>
  <c r="G424" i="46"/>
  <c r="H424" i="46" s="1"/>
  <c r="G393" i="46"/>
  <c r="G375" i="46"/>
  <c r="H375" i="46" s="1"/>
  <c r="G412" i="46"/>
  <c r="G315" i="46"/>
  <c r="G528" i="46"/>
  <c r="I316" i="46"/>
  <c r="G316" i="46"/>
  <c r="G95" i="46"/>
  <c r="G180" i="46"/>
  <c r="I180" i="46"/>
  <c r="G122" i="46"/>
  <c r="G342" i="46"/>
  <c r="G282" i="46"/>
  <c r="G485" i="46"/>
  <c r="G949" i="46"/>
  <c r="G997" i="46"/>
  <c r="G995" i="46"/>
  <c r="G909" i="46"/>
  <c r="G915" i="46"/>
  <c r="G903" i="46"/>
  <c r="G875" i="46"/>
  <c r="G825" i="46"/>
  <c r="G783" i="46"/>
  <c r="G985" i="46"/>
  <c r="G789" i="46"/>
  <c r="G739" i="46"/>
  <c r="G689" i="46"/>
  <c r="G854" i="46"/>
  <c r="G913" i="46"/>
  <c r="G717" i="46"/>
  <c r="G874" i="46"/>
  <c r="G832" i="46"/>
  <c r="G782" i="46"/>
  <c r="G944" i="46"/>
  <c r="G852" i="46"/>
  <c r="G802" i="46"/>
  <c r="G760" i="46"/>
  <c r="G710" i="46"/>
  <c r="G998" i="46"/>
  <c r="G716" i="46"/>
  <c r="G901" i="46"/>
  <c r="G879" i="46"/>
  <c r="G978" i="46"/>
  <c r="G883" i="46"/>
  <c r="G835" i="46"/>
  <c r="G785" i="46"/>
  <c r="G743" i="46"/>
  <c r="G945" i="46"/>
  <c r="G749" i="46"/>
  <c r="G699" i="46"/>
  <c r="G864" i="46"/>
  <c r="G814" i="46"/>
  <c r="G912" i="46"/>
  <c r="G820" i="46"/>
  <c r="G770" i="46"/>
  <c r="G728" i="46"/>
  <c r="G677" i="46"/>
  <c r="G150" i="46"/>
  <c r="G167" i="46"/>
  <c r="G462" i="46"/>
  <c r="H462" i="46" s="1"/>
  <c r="G195" i="46"/>
  <c r="G551" i="46"/>
  <c r="H551" i="46" s="1"/>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H377" i="46" s="1"/>
  <c r="I129" i="46"/>
  <c r="G129" i="46"/>
  <c r="I514" i="46"/>
  <c r="G514" i="46"/>
  <c r="H514" i="46" s="1"/>
  <c r="I601" i="46"/>
  <c r="G601" i="46"/>
  <c r="I555" i="46"/>
  <c r="G555" i="46"/>
  <c r="I625" i="46"/>
  <c r="G625" i="46"/>
  <c r="I149" i="46"/>
  <c r="G149" i="46"/>
  <c r="I238" i="46"/>
  <c r="G238" i="46"/>
  <c r="I166" i="46"/>
  <c r="G166" i="46"/>
  <c r="I641" i="46"/>
  <c r="G641" i="46"/>
  <c r="I280" i="46"/>
  <c r="G280" i="46"/>
  <c r="I511" i="46"/>
  <c r="G511" i="46"/>
  <c r="H511" i="46" s="1"/>
  <c r="I659" i="46"/>
  <c r="G659" i="46"/>
  <c r="I487" i="46"/>
  <c r="G487" i="46"/>
  <c r="I556" i="46"/>
  <c r="G556" i="46"/>
  <c r="H556" i="46" s="1"/>
  <c r="I650" i="46"/>
  <c r="G650" i="46"/>
  <c r="G310" i="46"/>
  <c r="G432" i="46"/>
  <c r="H432" i="46" s="1"/>
  <c r="G439" i="46"/>
  <c r="H439" i="46" s="1"/>
  <c r="G297" i="46"/>
  <c r="G617" i="46"/>
  <c r="G356" i="46"/>
  <c r="H356" i="46" s="1"/>
  <c r="G132" i="46"/>
  <c r="G302" i="46"/>
  <c r="G430" i="46"/>
  <c r="H430" i="46" s="1"/>
  <c r="G450" i="46"/>
  <c r="H450" i="46" s="1"/>
  <c r="G104" i="46"/>
  <c r="G661" i="46"/>
  <c r="G300" i="46"/>
  <c r="G609" i="46"/>
  <c r="G159" i="46"/>
  <c r="G253" i="46"/>
  <c r="G576" i="46"/>
  <c r="I234" i="46"/>
  <c r="G234" i="46"/>
  <c r="I352" i="46"/>
  <c r="G352" i="46"/>
  <c r="G980" i="46"/>
  <c r="G933" i="46"/>
  <c r="G931" i="46"/>
  <c r="G940" i="46"/>
  <c r="G954" i="46"/>
  <c r="G861" i="46"/>
  <c r="G811" i="46"/>
  <c r="H811" i="46" s="1"/>
  <c r="G761" i="46"/>
  <c r="G719" i="46"/>
  <c r="G921" i="46"/>
  <c r="G725" i="46"/>
  <c r="G673" i="46"/>
  <c r="G840" i="46"/>
  <c r="G790" i="46"/>
  <c r="G952" i="46"/>
  <c r="G860" i="46"/>
  <c r="G810" i="46"/>
  <c r="G768" i="46"/>
  <c r="G718" i="46"/>
  <c r="G975" i="46"/>
  <c r="G788" i="46"/>
  <c r="G738" i="46"/>
  <c r="G696" i="46"/>
  <c r="G667" i="46"/>
  <c r="G934" i="46"/>
  <c r="G894" i="46"/>
  <c r="G857" i="46"/>
  <c r="G815" i="46"/>
  <c r="G914" i="46"/>
  <c r="G821" i="46"/>
  <c r="G771" i="46"/>
  <c r="G721" i="46"/>
  <c r="G679" i="46"/>
  <c r="G984" i="46"/>
  <c r="G685" i="46"/>
  <c r="G842" i="46"/>
  <c r="G800" i="46"/>
  <c r="G750" i="46"/>
  <c r="G943" i="46"/>
  <c r="G756" i="46"/>
  <c r="G706" i="46"/>
  <c r="G900" i="46"/>
  <c r="G666" i="46"/>
  <c r="G93" i="46"/>
  <c r="G76" i="46"/>
  <c r="G559" i="46"/>
  <c r="H559" i="46" s="1"/>
  <c r="G231" i="46"/>
  <c r="G369" i="46"/>
  <c r="G91" i="46"/>
  <c r="G174" i="46"/>
  <c r="G204" i="46"/>
  <c r="G175" i="46"/>
  <c r="I27" i="46"/>
  <c r="G27" i="46"/>
  <c r="G452" i="46"/>
  <c r="H452" i="46" s="1"/>
  <c r="G256" i="46"/>
  <c r="G266" i="46"/>
  <c r="G657" i="46"/>
  <c r="G358" i="46"/>
  <c r="H358" i="46" s="1"/>
  <c r="G270" i="46"/>
  <c r="G407" i="46"/>
  <c r="H407" i="46" s="1"/>
  <c r="G245" i="46"/>
  <c r="G540" i="46"/>
  <c r="G220" i="46"/>
  <c r="G193" i="46"/>
  <c r="G481" i="46"/>
  <c r="G456" i="46"/>
  <c r="H456" i="46" s="1"/>
  <c r="G596" i="46"/>
  <c r="G138" i="46"/>
  <c r="G470" i="46"/>
  <c r="I15" i="46"/>
  <c r="G15" i="46"/>
  <c r="G395" i="46"/>
  <c r="G163" i="46"/>
  <c r="G537" i="46"/>
  <c r="H537" i="46" s="1"/>
  <c r="G307" i="46"/>
  <c r="G222" i="46"/>
  <c r="G550" i="46"/>
  <c r="H550" i="46" s="1"/>
  <c r="G271" i="46"/>
  <c r="G267" i="46"/>
  <c r="G155" i="46"/>
  <c r="G7" i="46"/>
  <c r="H13" i="46" s="1"/>
  <c r="I7" i="46"/>
  <c r="G81" i="46"/>
  <c r="G111" i="46"/>
  <c r="H5" i="46"/>
  <c r="I353" i="46"/>
  <c r="G353" i="46"/>
  <c r="I409" i="46"/>
  <c r="G409" i="46"/>
  <c r="I323" i="46"/>
  <c r="G323" i="46"/>
  <c r="I134" i="46"/>
  <c r="G134" i="46"/>
  <c r="I640" i="46"/>
  <c r="G640" i="46"/>
  <c r="I366" i="46"/>
  <c r="G366" i="46"/>
  <c r="H366" i="46" s="1"/>
  <c r="I243" i="46"/>
  <c r="G243" i="46"/>
  <c r="I587" i="46"/>
  <c r="G587" i="46"/>
  <c r="H587" i="46" s="1"/>
  <c r="I532" i="46"/>
  <c r="G532" i="46"/>
  <c r="I446" i="46"/>
  <c r="G446" i="46"/>
  <c r="H446" i="46" s="1"/>
  <c r="I429" i="46"/>
  <c r="G429" i="46"/>
  <c r="H429" i="46" s="1"/>
  <c r="I522" i="46"/>
  <c r="G522" i="46"/>
  <c r="I261" i="46"/>
  <c r="G261" i="46"/>
  <c r="I299" i="46"/>
  <c r="G299" i="46"/>
  <c r="I141" i="46"/>
  <c r="G141" i="46"/>
  <c r="I478" i="46"/>
  <c r="G478" i="46"/>
  <c r="I558" i="46"/>
  <c r="G558" i="46"/>
  <c r="I525" i="46"/>
  <c r="G525" i="46"/>
  <c r="I518" i="46"/>
  <c r="G518" i="46"/>
  <c r="G72" i="46"/>
  <c r="I548" i="46"/>
  <c r="G548" i="46"/>
  <c r="I269" i="46"/>
  <c r="G269" i="46"/>
  <c r="I301" i="46"/>
  <c r="G301" i="46"/>
  <c r="I385" i="46"/>
  <c r="G385" i="46"/>
  <c r="H385" i="46" s="1"/>
  <c r="I164" i="46"/>
  <c r="G164" i="46"/>
  <c r="I431" i="46"/>
  <c r="G431" i="46"/>
  <c r="H431" i="46" s="1"/>
  <c r="I610" i="46"/>
  <c r="G610" i="46"/>
  <c r="I579" i="46"/>
  <c r="G579" i="46"/>
  <c r="I564" i="46"/>
  <c r="G564" i="46"/>
  <c r="I106" i="46"/>
  <c r="G106" i="46"/>
  <c r="I388" i="46"/>
  <c r="G388" i="46"/>
  <c r="I215" i="46"/>
  <c r="G215" i="46"/>
  <c r="I387" i="46"/>
  <c r="G387" i="46"/>
  <c r="I108" i="46"/>
  <c r="G108" i="46"/>
  <c r="I436" i="46"/>
  <c r="G436" i="46"/>
  <c r="H436" i="46" s="1"/>
  <c r="I143" i="46"/>
  <c r="G143" i="46"/>
  <c r="I355" i="46"/>
  <c r="G355" i="46"/>
  <c r="I468" i="46"/>
  <c r="G468" i="46"/>
  <c r="I427" i="46"/>
  <c r="G427" i="46"/>
  <c r="H427" i="46" s="1"/>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H428" i="46" s="1"/>
  <c r="G471" i="46"/>
  <c r="I188" i="46"/>
  <c r="G188" i="46"/>
  <c r="G77" i="46"/>
  <c r="G235" i="46"/>
  <c r="G52" i="46"/>
  <c r="G63" i="46"/>
  <c r="G53" i="46"/>
  <c r="I433" i="46"/>
  <c r="G433" i="46"/>
  <c r="H433" i="46" s="1"/>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G664" i="46"/>
  <c r="G911" i="46"/>
  <c r="G724" i="46"/>
  <c r="G671" i="46"/>
  <c r="G884" i="46"/>
  <c r="G986" i="46"/>
  <c r="G887" i="46"/>
  <c r="G843" i="46"/>
  <c r="G793" i="46"/>
  <c r="G751" i="46"/>
  <c r="G953" i="46"/>
  <c r="G757" i="46"/>
  <c r="G707" i="46"/>
  <c r="G872" i="46"/>
  <c r="G822" i="46"/>
  <c r="G920" i="46"/>
  <c r="G828" i="46"/>
  <c r="G778" i="46"/>
  <c r="G736" i="46"/>
  <c r="G686" i="46"/>
  <c r="G974" i="46"/>
  <c r="G692" i="46"/>
  <c r="G889" i="46"/>
  <c r="G855" i="46"/>
  <c r="G444" i="46"/>
  <c r="H444" i="46" s="1"/>
  <c r="G115" i="46"/>
  <c r="G337" i="46"/>
  <c r="G272" i="46"/>
  <c r="G303" i="46"/>
  <c r="G357" i="46"/>
  <c r="G225" i="46"/>
  <c r="G484" i="46"/>
  <c r="I441" i="46"/>
  <c r="G441" i="46"/>
  <c r="H441" i="46" s="1"/>
  <c r="G89" i="46"/>
  <c r="I89" i="46"/>
  <c r="G31" i="46"/>
  <c r="G547" i="46"/>
  <c r="H547" i="46" s="1"/>
  <c r="I168" i="46"/>
  <c r="G168" i="46"/>
  <c r="H16" i="46"/>
  <c r="G21" i="46"/>
  <c r="G82" i="46"/>
  <c r="G600" i="46"/>
  <c r="G101" i="46"/>
  <c r="I414" i="46"/>
  <c r="G414" i="46"/>
  <c r="G594" i="46"/>
  <c r="H594" i="46" s="1"/>
  <c r="G206" i="46"/>
  <c r="G420" i="46"/>
  <c r="G209" i="46"/>
  <c r="G459" i="46"/>
  <c r="H459" i="46" s="1"/>
  <c r="G183" i="46"/>
  <c r="G260" i="46"/>
  <c r="G165" i="46"/>
  <c r="G107" i="46"/>
  <c r="G467" i="46"/>
  <c r="I284" i="46"/>
  <c r="G284" i="46"/>
  <c r="I311" i="46"/>
  <c r="G311" i="46"/>
  <c r="I365" i="46"/>
  <c r="G365" i="46"/>
  <c r="H365" i="46" s="1"/>
  <c r="I201" i="46"/>
  <c r="G201" i="46"/>
  <c r="I128" i="46"/>
  <c r="G128" i="46"/>
  <c r="G458" i="46"/>
  <c r="H458" i="46" s="1"/>
  <c r="G142" i="46"/>
  <c r="G359" i="46"/>
  <c r="H359" i="46" s="1"/>
  <c r="G508" i="46"/>
  <c r="H508" i="46" s="1"/>
  <c r="G389" i="46"/>
  <c r="G65" i="46"/>
  <c r="G320" i="46"/>
  <c r="G208" i="46"/>
  <c r="G517" i="46"/>
  <c r="G146" i="46"/>
  <c r="G394" i="46"/>
  <c r="G454" i="46"/>
  <c r="H454" i="46" s="1"/>
  <c r="G154" i="46"/>
  <c r="G84" i="46"/>
  <c r="G523" i="46"/>
  <c r="G240" i="46"/>
  <c r="G415" i="46"/>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G563" i="46"/>
  <c r="G560" i="46"/>
  <c r="H560" i="46" s="1"/>
  <c r="G75" i="46"/>
  <c r="G606" i="46"/>
  <c r="G46" i="46"/>
  <c r="I622" i="46"/>
  <c r="G622" i="46"/>
  <c r="G488" i="46"/>
  <c r="G384" i="46"/>
  <c r="H384" i="46" s="1"/>
  <c r="G192" i="46"/>
  <c r="G210" i="46"/>
  <c r="G182" i="46"/>
  <c r="G660" i="46"/>
  <c r="G633" i="46"/>
  <c r="G354" i="46"/>
  <c r="G460" i="46"/>
  <c r="H460" i="46" s="1"/>
  <c r="G190" i="46"/>
  <c r="G244" i="46"/>
  <c r="G348" i="46"/>
  <c r="G368" i="46"/>
  <c r="H368" i="46" s="1"/>
  <c r="G506" i="46"/>
  <c r="H506" i="46" s="1"/>
  <c r="I603" i="46"/>
  <c r="G603" i="46"/>
  <c r="G331" i="46"/>
  <c r="G642" i="46"/>
  <c r="G404" i="46"/>
  <c r="G80" i="46"/>
  <c r="G663" i="46"/>
  <c r="G418" i="46"/>
  <c r="G425" i="46"/>
  <c r="H425" i="46" s="1"/>
  <c r="G110" i="46"/>
  <c r="G561" i="46"/>
  <c r="H561" i="46" s="1"/>
  <c r="G496" i="46"/>
  <c r="H496" i="46" s="1"/>
  <c r="G519" i="46"/>
  <c r="G578" i="46"/>
  <c r="G330" i="46"/>
  <c r="I585" i="46"/>
  <c r="G585" i="46"/>
  <c r="H585" i="46" s="1"/>
  <c r="G66" i="46"/>
  <c r="G68" i="46"/>
  <c r="G541" i="46"/>
  <c r="G42" i="46"/>
  <c r="H383" i="46" l="1"/>
  <c r="H593" i="46"/>
  <c r="H650" i="46"/>
  <c r="H472" i="46"/>
  <c r="H613" i="46"/>
  <c r="H488" i="46"/>
  <c r="H422" i="46"/>
  <c r="H484" i="46"/>
  <c r="H468" i="46"/>
  <c r="H643" i="46"/>
  <c r="H605" i="46"/>
  <c r="H558" i="46"/>
  <c r="H532" i="46"/>
  <c r="H582" i="46"/>
  <c r="H584" i="46"/>
  <c r="H536" i="46"/>
  <c r="H406" i="46"/>
  <c r="H470" i="46"/>
  <c r="H542" i="46"/>
  <c r="H647" i="46"/>
  <c r="H435" i="46"/>
  <c r="H415" i="46"/>
  <c r="H555" i="46"/>
  <c r="H568" i="46"/>
  <c r="H620" i="46"/>
  <c r="H549" i="46"/>
  <c r="H903" i="46"/>
  <c r="H778" i="46"/>
  <c r="H701" i="46"/>
  <c r="H704" i="46"/>
  <c r="H810" i="46"/>
  <c r="H937" i="46"/>
  <c r="H958" i="46"/>
  <c r="H666" i="46"/>
  <c r="H777" i="46"/>
  <c r="H809" i="46"/>
  <c r="H972" i="46"/>
  <c r="H944" i="46"/>
  <c r="H711" i="46"/>
  <c r="H703" i="46"/>
  <c r="H740" i="46"/>
  <c r="H803" i="46"/>
  <c r="H700" i="46"/>
  <c r="H880" i="46"/>
  <c r="H696" i="46"/>
  <c r="H936" i="46"/>
  <c r="H698" i="46"/>
  <c r="H841" i="46"/>
  <c r="H694" i="46"/>
  <c r="H912" i="46"/>
  <c r="H902" i="46"/>
  <c r="H12" i="46"/>
  <c r="L4" i="46"/>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M4" i="46"/>
  <c r="O4" i="46"/>
  <c r="N4" i="46"/>
  <c r="P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L7" i="46" l="1"/>
  <c r="L8" i="46"/>
  <c r="L10" i="46"/>
  <c r="L16" i="46"/>
  <c r="L15" i="46"/>
  <c r="L18" i="46"/>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M18"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9" authorId="0" shapeId="0" xr:uid="{F67A4FB5-71BB-46E3-BFC4-DBD791013E2D}">
      <text>
        <r>
          <rPr>
            <sz val="9"/>
            <color indexed="81"/>
            <rFont val="MS P ゴシック"/>
            <family val="3"/>
            <charset val="128"/>
          </rPr>
          <t>・文字列操作のみ。ファイルの実体がなくても取得可能。</t>
        </r>
      </text>
    </comment>
    <comment ref="C220" authorId="0" shapeId="0" xr:uid="{0AC9553B-A6CC-4C7A-90C0-EBD1AB299D7B}">
      <text>
        <r>
          <rPr>
            <sz val="9"/>
            <color indexed="81"/>
            <rFont val="MS P ゴシック"/>
            <family val="3"/>
            <charset val="128"/>
          </rPr>
          <t>・文字列操作のみ。ファイルの実体がなくても取得可能。</t>
        </r>
      </text>
    </comment>
    <comment ref="C221"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2"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9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<sst xmlns="http://schemas.openxmlformats.org/spreadsheetml/2006/main" count="3540" uniqueCount="2157">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</sst>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911</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2113</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2113</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1077</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2093</v>
      </c>
      <c r="C270" s="30" t="s">
        <v>395</v>
      </c>
      <c r="D270" s="16" t="s">
        <v>2097</v>
      </c>
      <c r="E270" s="17"/>
      <c r="F270" t="s">
        <v>122</v>
      </c>
      <c r="G270">
        <f t="shared" ref="G270:G277" ca="1" si="11">IF(H270="",OFFSET(G270,-1,0),OFFSET(G270,-1,0)+1)</f>
        <v>251</v>
      </c>
      <c r="H270" t="str">
        <f t="shared" ref="H270:H277" si="12">IF(B270="","",B270)</f>
        <v>ブック指定（ブック名指定）</v>
      </c>
    </row>
    <row r="271" spans="1:8" outlineLevel="1">
      <c r="A271" s="15"/>
      <c r="B271" s="15" t="s">
        <v>2094</v>
      </c>
      <c r="C271" s="30" t="s">
        <v>395</v>
      </c>
      <c r="D271" s="16" t="s">
        <v>2098</v>
      </c>
      <c r="E271" s="17" t="s">
        <v>2099</v>
      </c>
      <c r="F271" t="s">
        <v>122</v>
      </c>
      <c r="G271">
        <f t="shared" ca="1" si="11"/>
        <v>252</v>
      </c>
      <c r="H271" t="str">
        <f t="shared" si="12"/>
        <v>ブック指定（インデックス指定）</v>
      </c>
    </row>
    <row r="272" spans="1:8" outlineLevel="1">
      <c r="A272" s="15"/>
      <c r="B272" s="15" t="s">
        <v>2095</v>
      </c>
      <c r="C272" s="30" t="s">
        <v>395</v>
      </c>
      <c r="D272" s="16" t="s">
        <v>2100</v>
      </c>
      <c r="E272" s="17"/>
      <c r="F272" t="s">
        <v>122</v>
      </c>
      <c r="G272">
        <f t="shared" ca="1" si="11"/>
        <v>253</v>
      </c>
      <c r="H272" t="str">
        <f t="shared" si="12"/>
        <v>ブック指定（アクティブ）</v>
      </c>
    </row>
    <row r="273" spans="1:8" outlineLevel="1">
      <c r="A273" s="15"/>
      <c r="B273" s="15" t="s">
        <v>2096</v>
      </c>
      <c r="C273" s="30" t="s">
        <v>395</v>
      </c>
      <c r="D273" s="16" t="s">
        <v>2101</v>
      </c>
      <c r="E273" s="17"/>
      <c r="F273" t="s">
        <v>122</v>
      </c>
      <c r="G273">
        <f t="shared" ca="1" si="11"/>
        <v>254</v>
      </c>
      <c r="H273" t="str">
        <f t="shared" si="12"/>
        <v>ブック指定（自ブック）</v>
      </c>
    </row>
    <row r="274" spans="1:8" outlineLevel="1">
      <c r="A274" s="15"/>
      <c r="B274" s="15" t="s">
        <v>2107</v>
      </c>
      <c r="C274" s="30" t="s">
        <v>395</v>
      </c>
      <c r="D274" s="16" t="s">
        <v>2102</v>
      </c>
      <c r="E274" s="17"/>
      <c r="F274" t="s">
        <v>122</v>
      </c>
      <c r="G274">
        <f t="shared" ca="1" si="11"/>
        <v>255</v>
      </c>
      <c r="H274" t="str">
        <f t="shared" si="12"/>
        <v>シート指定（シート名指定）</v>
      </c>
    </row>
    <row r="275" spans="1:8" outlineLevel="1">
      <c r="A275" s="15"/>
      <c r="B275" s="15" t="s">
        <v>2105</v>
      </c>
      <c r="C275" s="30" t="s">
        <v>395</v>
      </c>
      <c r="D275" s="16" t="s">
        <v>2103</v>
      </c>
      <c r="E275" s="17" t="s">
        <v>2099</v>
      </c>
      <c r="F275" t="s">
        <v>122</v>
      </c>
      <c r="G275">
        <f t="shared" ca="1" si="11"/>
        <v>256</v>
      </c>
      <c r="H275" t="str">
        <f t="shared" si="12"/>
        <v>シート指定（インデックス指定）</v>
      </c>
    </row>
    <row r="276" spans="1:8" outlineLevel="1">
      <c r="A276" s="15"/>
      <c r="B276" s="15" t="s">
        <v>2106</v>
      </c>
      <c r="C276" s="30" t="s">
        <v>395</v>
      </c>
      <c r="D276" s="16" t="s">
        <v>2104</v>
      </c>
      <c r="E276" s="17"/>
      <c r="F276" t="s">
        <v>122</v>
      </c>
      <c r="G276">
        <f t="shared" ref="G276" ca="1" si="13">IF(H276="",OFFSET(G276,-1,0),OFFSET(G276,-1,0)+1)</f>
        <v>257</v>
      </c>
      <c r="H276" t="str">
        <f t="shared" ref="H276" si="14">IF(B276="","",B276)</f>
        <v>シート指定（アクティブ）</v>
      </c>
    </row>
    <row r="277" spans="1:8" outlineLevel="1">
      <c r="A277" s="15"/>
      <c r="B277" s="15" t="s">
        <v>2108</v>
      </c>
      <c r="C277" s="30" t="s">
        <v>395</v>
      </c>
      <c r="D277" s="16" t="s">
        <v>2109</v>
      </c>
      <c r="E277" s="17" t="s">
        <v>2110</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999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2"/>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1044</v>
      </c>
      <c r="E1" s="43"/>
      <c r="F1" s="6"/>
      <c r="G1" t="s">
        <v>122</v>
      </c>
    </row>
    <row r="2" spans="1:9" ht="22.5">
      <c r="A2" s="7" t="s">
        <v>342</v>
      </c>
      <c r="B2" s="8"/>
      <c r="C2" s="10" t="s">
        <v>125</v>
      </c>
      <c r="D2" s="44" t="s">
        <v>1045</v>
      </c>
      <c r="E2" s="44" t="s">
        <v>1046</v>
      </c>
      <c r="F2" s="10" t="s">
        <v>126</v>
      </c>
      <c r="G2" t="s">
        <v>122</v>
      </c>
      <c r="H2">
        <f ca="1">MAX('vbs,vba'!G:G)</f>
        <v>352</v>
      </c>
    </row>
    <row r="3" spans="1:9" ht="11.25" customHeight="1">
      <c r="A3" s="12" t="s">
        <v>354</v>
      </c>
      <c r="B3" s="13"/>
      <c r="C3" s="13"/>
      <c r="D3" s="45"/>
      <c r="E3" s="45"/>
      <c r="F3" s="14" t="s">
        <v>122</v>
      </c>
      <c r="G3" t="s">
        <v>122</v>
      </c>
      <c r="H3">
        <f t="shared" ref="H3:H68" ca="1" si="0">IF(I3="",OFFSET(H3,-1,0),OFFSET(H3,-1,0)+1)</f>
        <v>352</v>
      </c>
      <c r="I3" t="str">
        <f>IF(B3="","",B3)</f>
        <v/>
      </c>
    </row>
    <row r="4" spans="1:9" ht="11.25" customHeight="1" outlineLevel="1">
      <c r="A4" s="15"/>
      <c r="B4" s="15" t="s">
        <v>0</v>
      </c>
      <c r="C4" s="30" t="s">
        <v>395</v>
      </c>
      <c r="D4" s="46"/>
      <c r="E4" s="46"/>
      <c r="F4" s="17"/>
      <c r="G4" t="s">
        <v>122</v>
      </c>
      <c r="H4">
        <f t="shared" ca="1" si="0"/>
        <v>353</v>
      </c>
      <c r="I4" t="str">
        <f t="shared" ref="I4:I69" si="1">IF(B4="","",B4)</f>
        <v>変数強制定義</v>
      </c>
    </row>
    <row r="5" spans="1:9" ht="11.25" customHeight="1" outlineLevel="1">
      <c r="A5" s="15"/>
      <c r="B5" s="15" t="s">
        <v>830</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847</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848</v>
      </c>
      <c r="G8" t="s">
        <v>122</v>
      </c>
      <c r="H8">
        <f t="shared" ca="1" si="0"/>
        <v>357</v>
      </c>
      <c r="I8" t="str">
        <f t="shared" si="1"/>
        <v>構造体定義</v>
      </c>
    </row>
    <row r="9" spans="1:9" ht="11.25" customHeight="1" outlineLevel="1">
      <c r="A9" s="15"/>
      <c r="B9" s="15" t="s">
        <v>142</v>
      </c>
      <c r="C9" s="30" t="s">
        <v>395</v>
      </c>
      <c r="D9" s="46"/>
      <c r="E9" s="46"/>
      <c r="F9" s="16" t="s">
        <v>769</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770</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943</v>
      </c>
      <c r="C17" s="24" t="s">
        <v>944</v>
      </c>
      <c r="D17" s="49"/>
      <c r="E17" s="49"/>
      <c r="F17" s="17" t="s">
        <v>945</v>
      </c>
      <c r="G17" t="s">
        <v>122</v>
      </c>
      <c r="H17">
        <f t="shared" ca="1" si="0"/>
        <v>366</v>
      </c>
      <c r="I17" t="str">
        <f t="shared" si="1"/>
        <v>分岐 何もしない処理</v>
      </c>
    </row>
    <row r="18" spans="1:9" ht="11.25" customHeight="1" outlineLevel="1">
      <c r="A18" s="15"/>
      <c r="B18" s="31" t="s">
        <v>371</v>
      </c>
      <c r="C18" s="16" t="s">
        <v>824</v>
      </c>
      <c r="D18" s="47"/>
      <c r="E18" s="47"/>
      <c r="F18" s="17" t="s">
        <v>825</v>
      </c>
      <c r="G18" t="s">
        <v>122</v>
      </c>
      <c r="H18">
        <f t="shared" ca="1" si="0"/>
        <v>367</v>
      </c>
      <c r="I18" t="str">
        <f t="shared" si="1"/>
        <v>繰返し for</v>
      </c>
    </row>
    <row r="19" spans="1:9" ht="11.25" customHeight="1" outlineLevel="1">
      <c r="A19" s="15"/>
      <c r="B19" s="31" t="s">
        <v>371</v>
      </c>
      <c r="C19" s="16" t="s">
        <v>1078</v>
      </c>
      <c r="D19" s="47"/>
      <c r="E19" s="47"/>
      <c r="F19" s="17" t="s">
        <v>1079</v>
      </c>
      <c r="G19" t="s">
        <v>122</v>
      </c>
      <c r="H19">
        <f t="shared" ca="1" si="0"/>
        <v>368</v>
      </c>
      <c r="I19" t="str">
        <f t="shared" ref="I19" si="2">IF(B19="","",B19)</f>
        <v>繰返し for</v>
      </c>
    </row>
    <row r="20" spans="1:9" ht="11.25" customHeight="1" outlineLevel="1">
      <c r="A20" s="15"/>
      <c r="B20" s="31" t="s">
        <v>372</v>
      </c>
      <c r="C20" s="16" t="s">
        <v>822</v>
      </c>
      <c r="D20" s="47"/>
      <c r="E20" s="47"/>
      <c r="F20" s="17" t="s">
        <v>823</v>
      </c>
      <c r="G20" t="s">
        <v>122</v>
      </c>
      <c r="H20">
        <f t="shared" ca="1" si="0"/>
        <v>369</v>
      </c>
      <c r="I20" t="str">
        <f t="shared" si="1"/>
        <v>繰返し for each</v>
      </c>
    </row>
    <row r="21" spans="1:9" ht="11.25" customHeight="1" outlineLevel="1">
      <c r="A21" s="15"/>
      <c r="B21" s="31" t="s">
        <v>373</v>
      </c>
      <c r="C21" s="16" t="s">
        <v>829</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831</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915</v>
      </c>
      <c r="C26" s="16" t="s">
        <v>918</v>
      </c>
      <c r="D26" s="47"/>
      <c r="E26" s="47"/>
      <c r="F26" s="17" t="s">
        <v>917</v>
      </c>
      <c r="G26" t="s">
        <v>122</v>
      </c>
      <c r="H26">
        <f t="shared" ca="1" si="0"/>
        <v>375</v>
      </c>
      <c r="I26" t="str">
        <f t="shared" si="1"/>
        <v>入力（数値入力のみ）</v>
      </c>
    </row>
    <row r="27" spans="1:9" ht="11.25" customHeight="1" outlineLevel="1">
      <c r="A27" s="15"/>
      <c r="B27" s="31" t="s">
        <v>920</v>
      </c>
      <c r="C27" s="16" t="s">
        <v>919</v>
      </c>
      <c r="D27" s="47"/>
      <c r="E27" s="47"/>
      <c r="F27" s="17" t="s">
        <v>916</v>
      </c>
      <c r="G27" t="s">
        <v>122</v>
      </c>
      <c r="H27">
        <f t="shared" ca="1" si="0"/>
        <v>376</v>
      </c>
      <c r="I27" t="str">
        <f t="shared" si="1"/>
        <v>入力（数値/文字列入力）</v>
      </c>
    </row>
    <row r="28" spans="1:9" ht="11.25" customHeight="1" outlineLevel="1">
      <c r="A28" s="15"/>
      <c r="B28" s="31" t="s">
        <v>2153</v>
      </c>
      <c r="C28" s="16" t="s">
        <v>851</v>
      </c>
      <c r="D28" s="47"/>
      <c r="E28" s="47"/>
      <c r="F28" s="17"/>
      <c r="G28" t="s">
        <v>122</v>
      </c>
      <c r="H28">
        <f t="shared" ca="1" si="0"/>
        <v>377</v>
      </c>
      <c r="I28" t="str">
        <f t="shared" si="1"/>
        <v>出力（改行付与）</v>
      </c>
    </row>
    <row r="29" spans="1:9" ht="11.25" customHeight="1" outlineLevel="1">
      <c r="A29" s="15"/>
      <c r="B29" s="31" t="s">
        <v>2152</v>
      </c>
      <c r="C29" s="16" t="s">
        <v>2154</v>
      </c>
      <c r="D29" s="47"/>
      <c r="E29" s="47"/>
      <c r="F29" s="17"/>
      <c r="G29" t="s">
        <v>122</v>
      </c>
      <c r="H29">
        <f t="shared" ref="H29" ca="1" si="3">IF(I29="",OFFSET(H29,-1,0),OFFSET(H29,-1,0)+1)</f>
        <v>378</v>
      </c>
      <c r="I29" t="str">
        <f t="shared" ref="I29" si="4">IF(B29="","",B29)</f>
        <v>出力（改行付与なし）</v>
      </c>
    </row>
    <row r="30" spans="1:9" ht="11.25" customHeight="1" outlineLevel="1">
      <c r="A30" s="15"/>
      <c r="B30" s="31" t="s">
        <v>2155</v>
      </c>
      <c r="C30" s="16" t="s">
        <v>852</v>
      </c>
      <c r="D30" s="47"/>
      <c r="E30" s="47"/>
      <c r="F30" s="17" t="s">
        <v>853</v>
      </c>
      <c r="G30" t="s">
        <v>122</v>
      </c>
      <c r="H30">
        <f t="shared" ca="1" si="0"/>
        <v>379</v>
      </c>
      <c r="I30" t="str">
        <f t="shared" si="1"/>
        <v>出力（printf形式）</v>
      </c>
    </row>
    <row r="31" spans="1:9" ht="11.25" customHeight="1" outlineLevel="1">
      <c r="A31" s="15"/>
      <c r="B31" s="15" t="s">
        <v>832</v>
      </c>
      <c r="C31" s="16" t="s">
        <v>751</v>
      </c>
      <c r="D31" s="47"/>
      <c r="E31" s="47"/>
      <c r="F31" s="17"/>
      <c r="G31" t="s">
        <v>122</v>
      </c>
      <c r="H31">
        <f t="shared" ca="1" si="0"/>
        <v>380</v>
      </c>
      <c r="I31" t="str">
        <f t="shared" si="1"/>
        <v>処理継続チェック(アサート)</v>
      </c>
    </row>
    <row r="32" spans="1:9" ht="11.25" customHeight="1" outlineLevel="1">
      <c r="A32" s="15"/>
      <c r="B32" s="31" t="s">
        <v>9</v>
      </c>
      <c r="C32" s="26"/>
      <c r="D32" s="48"/>
      <c r="E32" s="48"/>
      <c r="F32" s="17"/>
      <c r="G32" t="s">
        <v>122</v>
      </c>
      <c r="H32">
        <f t="shared" ca="1" si="0"/>
        <v>381</v>
      </c>
      <c r="I32" t="str">
        <f t="shared" si="1"/>
        <v>クラスインスタンス生成</v>
      </c>
    </row>
    <row r="33" spans="1:9" ht="11.25" customHeight="1" outlineLevel="1">
      <c r="A33" s="15"/>
      <c r="B33" s="31" t="s">
        <v>10</v>
      </c>
      <c r="C33" s="26"/>
      <c r="D33" s="48"/>
      <c r="E33" s="48"/>
      <c r="F33" s="17"/>
      <c r="G33" t="s">
        <v>122</v>
      </c>
      <c r="H33">
        <f t="shared" ca="1" si="0"/>
        <v>382</v>
      </c>
      <c r="I33" t="str">
        <f t="shared" si="1"/>
        <v>クラスインスタンス破棄</v>
      </c>
    </row>
    <row r="34" spans="1:9" ht="11.25" customHeight="1" outlineLevel="1">
      <c r="A34" s="15"/>
      <c r="B34" s="31" t="s">
        <v>12</v>
      </c>
      <c r="C34" s="26"/>
      <c r="D34" s="48"/>
      <c r="E34" s="48"/>
      <c r="F34" s="17"/>
      <c r="G34" t="s">
        <v>122</v>
      </c>
      <c r="H34">
        <f t="shared" ca="1" si="0"/>
        <v>383</v>
      </c>
      <c r="I34" t="str">
        <f t="shared" si="1"/>
        <v>連続コマンド実行</v>
      </c>
    </row>
    <row r="35" spans="1:9" ht="11.25" customHeight="1" outlineLevel="1">
      <c r="A35" s="15"/>
      <c r="B35" s="15" t="s">
        <v>143</v>
      </c>
      <c r="C35" s="26"/>
      <c r="D35" s="48"/>
      <c r="E35" s="48"/>
      <c r="F35" s="17"/>
      <c r="G35" t="s">
        <v>122</v>
      </c>
      <c r="H35">
        <f t="shared" ca="1" si="0"/>
        <v>384</v>
      </c>
      <c r="I35" t="str">
        <f t="shared" si="1"/>
        <v>一時停止</v>
      </c>
    </row>
    <row r="36" spans="1:9" ht="11.25" customHeight="1" outlineLevel="1">
      <c r="A36" s="15"/>
      <c r="B36" s="15" t="s">
        <v>849</v>
      </c>
      <c r="C36" s="16" t="s">
        <v>821</v>
      </c>
      <c r="D36" s="47"/>
      <c r="E36" s="47"/>
      <c r="F36" s="17" t="s">
        <v>850</v>
      </c>
      <c r="G36" t="s">
        <v>122</v>
      </c>
      <c r="H36">
        <f t="shared" ca="1" si="0"/>
        <v>385</v>
      </c>
      <c r="I36" t="str">
        <f t="shared" si="1"/>
        <v>エンコード宣言(文字コード)</v>
      </c>
    </row>
    <row r="37" spans="1:9" ht="11.25" customHeight="1" outlineLevel="1">
      <c r="A37" s="15"/>
      <c r="B37" s="15" t="s">
        <v>745</v>
      </c>
      <c r="C37" s="16" t="s">
        <v>746</v>
      </c>
      <c r="D37" s="47"/>
      <c r="E37" s="47"/>
      <c r="F37" s="17"/>
      <c r="G37" t="s">
        <v>122</v>
      </c>
      <c r="H37">
        <f t="shared" ca="1" si="0"/>
        <v>386</v>
      </c>
      <c r="I37" t="str">
        <f t="shared" si="1"/>
        <v>インタプリタパス指定</v>
      </c>
    </row>
    <row r="38" spans="1:9" ht="11.25" customHeight="1" outlineLevel="1">
      <c r="A38" s="15"/>
      <c r="B38" s="15" t="s">
        <v>747</v>
      </c>
      <c r="C38" s="16" t="s">
        <v>748</v>
      </c>
      <c r="D38" s="47"/>
      <c r="E38" s="47"/>
      <c r="F38" s="17"/>
      <c r="G38" t="s">
        <v>122</v>
      </c>
      <c r="H38">
        <f t="shared" ca="1" si="0"/>
        <v>387</v>
      </c>
      <c r="I38" t="str">
        <f t="shared" si="1"/>
        <v>import</v>
      </c>
    </row>
    <row r="39" spans="1:9" ht="11.25" customHeight="1" outlineLevel="1">
      <c r="A39" s="15"/>
      <c r="B39" s="31" t="s">
        <v>752</v>
      </c>
      <c r="C39" s="16" t="s">
        <v>826</v>
      </c>
      <c r="D39" s="47"/>
      <c r="E39" s="47"/>
      <c r="F39" s="17"/>
      <c r="G39" t="s">
        <v>122</v>
      </c>
      <c r="H39">
        <f t="shared" ca="1" si="0"/>
        <v>388</v>
      </c>
      <c r="I39" t="str">
        <f t="shared" si="1"/>
        <v>条件式 and</v>
      </c>
    </row>
    <row r="40" spans="1:9" ht="11.25" customHeight="1" outlineLevel="1">
      <c r="A40" s="15"/>
      <c r="B40" s="31" t="s">
        <v>753</v>
      </c>
      <c r="C40" s="16" t="s">
        <v>827</v>
      </c>
      <c r="D40" s="47"/>
      <c r="E40" s="47"/>
      <c r="F40" s="17"/>
      <c r="G40" t="s">
        <v>122</v>
      </c>
      <c r="H40">
        <f t="shared" ca="1" si="0"/>
        <v>389</v>
      </c>
      <c r="I40" t="str">
        <f t="shared" si="1"/>
        <v>条件式 or</v>
      </c>
    </row>
    <row r="41" spans="1:9" ht="11.25" customHeight="1" outlineLevel="1">
      <c r="A41" s="15"/>
      <c r="B41" s="15" t="s">
        <v>754</v>
      </c>
      <c r="C41" s="16" t="s">
        <v>828</v>
      </c>
      <c r="D41" s="47"/>
      <c r="E41" s="47"/>
      <c r="F41" s="17"/>
      <c r="G41" t="s">
        <v>122</v>
      </c>
      <c r="H41">
        <f t="shared" ca="1" si="0"/>
        <v>390</v>
      </c>
      <c r="I41" t="str">
        <f t="shared" si="1"/>
        <v>条件式 not</v>
      </c>
    </row>
    <row r="42" spans="1:9" ht="11.25" customHeight="1" outlineLevel="1">
      <c r="A42" s="15"/>
      <c r="B42" s="31" t="s">
        <v>755</v>
      </c>
      <c r="C42" s="16" t="s">
        <v>756</v>
      </c>
      <c r="D42" s="47"/>
      <c r="E42" s="47"/>
      <c r="F42" s="17"/>
      <c r="G42" t="s">
        <v>122</v>
      </c>
      <c r="H42">
        <f t="shared" ca="1" si="0"/>
        <v>391</v>
      </c>
      <c r="I42" t="str">
        <f t="shared" si="1"/>
        <v>四則演算（加算）</v>
      </c>
    </row>
    <row r="43" spans="1:9" ht="11.25" customHeight="1" outlineLevel="1">
      <c r="A43" s="15"/>
      <c r="B43" s="31" t="s">
        <v>757</v>
      </c>
      <c r="C43" s="20" t="s">
        <v>772</v>
      </c>
      <c r="D43" s="50"/>
      <c r="E43" s="50"/>
      <c r="F43" s="17"/>
      <c r="G43" t="s">
        <v>122</v>
      </c>
      <c r="H43">
        <f t="shared" ca="1" si="0"/>
        <v>392</v>
      </c>
      <c r="I43" t="str">
        <f t="shared" si="1"/>
        <v>四則演算（減算）</v>
      </c>
    </row>
    <row r="44" spans="1:9" ht="11.25" customHeight="1" outlineLevel="1">
      <c r="A44" s="15"/>
      <c r="B44" s="15" t="s">
        <v>758</v>
      </c>
      <c r="C44" s="16" t="s">
        <v>771</v>
      </c>
      <c r="D44" s="47"/>
      <c r="E44" s="47"/>
      <c r="F44" s="17"/>
      <c r="G44" t="s">
        <v>122</v>
      </c>
      <c r="H44">
        <f t="shared" ca="1" si="0"/>
        <v>393</v>
      </c>
      <c r="I44" t="str">
        <f t="shared" si="1"/>
        <v>四則演算（乗算）</v>
      </c>
    </row>
    <row r="45" spans="1:9" ht="11.25" customHeight="1" outlineLevel="1">
      <c r="A45" s="15"/>
      <c r="B45" s="15" t="s">
        <v>759</v>
      </c>
      <c r="C45" s="20" t="s">
        <v>773</v>
      </c>
      <c r="D45" s="50"/>
      <c r="E45" s="50"/>
      <c r="F45" s="17"/>
      <c r="G45" t="s">
        <v>122</v>
      </c>
      <c r="H45">
        <f t="shared" ca="1" si="0"/>
        <v>394</v>
      </c>
      <c r="I45" t="str">
        <f t="shared" si="1"/>
        <v>四則演算（除算）</v>
      </c>
    </row>
    <row r="46" spans="1:9" ht="11.25" customHeight="1" outlineLevel="1">
      <c r="A46" s="15"/>
      <c r="B46" s="15" t="s">
        <v>760</v>
      </c>
      <c r="C46" s="16" t="s">
        <v>774</v>
      </c>
      <c r="D46" s="47"/>
      <c r="E46" s="47"/>
      <c r="F46" s="17"/>
      <c r="G46" t="s">
        <v>122</v>
      </c>
      <c r="H46">
        <f t="shared" ca="1" si="0"/>
        <v>395</v>
      </c>
      <c r="I46" t="str">
        <f t="shared" si="1"/>
        <v>インクリメント</v>
      </c>
    </row>
    <row r="47" spans="1:9" ht="11.25" customHeight="1" outlineLevel="1">
      <c r="A47" s="15"/>
      <c r="B47" s="15" t="s">
        <v>761</v>
      </c>
      <c r="C47" s="16" t="s">
        <v>775</v>
      </c>
      <c r="D47" s="47"/>
      <c r="E47" s="47"/>
      <c r="F47" s="17"/>
      <c r="G47" t="s">
        <v>122</v>
      </c>
      <c r="H47">
        <f t="shared" ca="1" si="0"/>
        <v>396</v>
      </c>
      <c r="I47" t="str">
        <f t="shared" si="1"/>
        <v>デクリメント</v>
      </c>
    </row>
    <row r="48" spans="1:9" ht="11.25" customHeight="1">
      <c r="A48" s="12" t="s">
        <v>353</v>
      </c>
      <c r="B48" s="13"/>
      <c r="C48" s="13"/>
      <c r="D48" s="45"/>
      <c r="E48" s="45"/>
      <c r="F48" s="14"/>
      <c r="G48" t="s">
        <v>122</v>
      </c>
      <c r="H48">
        <f t="shared" ca="1" si="0"/>
        <v>396</v>
      </c>
      <c r="I48" t="str">
        <f t="shared" si="1"/>
        <v/>
      </c>
    </row>
    <row r="49" spans="1:9" ht="11.25" customHeight="1" outlineLevel="1">
      <c r="A49" s="15"/>
      <c r="B49" s="15" t="s">
        <v>884</v>
      </c>
      <c r="C49" s="16" t="s">
        <v>888</v>
      </c>
      <c r="D49" s="47"/>
      <c r="E49" s="47"/>
      <c r="F49" s="17" t="s">
        <v>882</v>
      </c>
      <c r="G49" t="s">
        <v>122</v>
      </c>
      <c r="H49">
        <f t="shared" ca="1" si="0"/>
        <v>397</v>
      </c>
      <c r="I49" t="str">
        <f t="shared" si="1"/>
        <v>文字列表現(単一行)</v>
      </c>
    </row>
    <row r="50" spans="1:9" ht="11.25" customHeight="1" outlineLevel="1">
      <c r="A50" s="15"/>
      <c r="B50" s="15" t="s">
        <v>883</v>
      </c>
      <c r="C50" s="16" t="str">
        <f>""""""""&amp;CHAR(10)&amp;"test_1"&amp;CHAR(10)&amp;"test_2"&amp;CHAR(10)&amp;""""""""</f>
        <v>"""
test_1
test_2
"""</v>
      </c>
      <c r="D50" s="47"/>
      <c r="E50" s="47"/>
      <c r="F50" s="17" t="s">
        <v>777</v>
      </c>
      <c r="G50" t="s">
        <v>122</v>
      </c>
      <c r="H50">
        <f t="shared" ca="1" si="0"/>
        <v>398</v>
      </c>
      <c r="I50" t="str">
        <f t="shared" si="1"/>
        <v>文字列表現(複数行)</v>
      </c>
    </row>
    <row r="51" spans="1:9" ht="11.25" customHeight="1" outlineLevel="1">
      <c r="A51" s="15"/>
      <c r="B51" s="15" t="s">
        <v>885</v>
      </c>
      <c r="C51" s="16" t="s">
        <v>889</v>
      </c>
      <c r="D51" s="47"/>
      <c r="E51" s="47"/>
      <c r="F51" s="17" t="s">
        <v>776</v>
      </c>
      <c r="G51" t="s">
        <v>122</v>
      </c>
      <c r="H51">
        <f t="shared" ca="1" si="0"/>
        <v>399</v>
      </c>
      <c r="I51" t="str">
        <f t="shared" si="1"/>
        <v>文字列表現(エスケープ無視)</v>
      </c>
    </row>
    <row r="52" spans="1:9" ht="11.25" customHeight="1" outlineLevel="1">
      <c r="A52" s="15"/>
      <c r="B52" s="15" t="s">
        <v>833</v>
      </c>
      <c r="C52" s="16" t="s">
        <v>890</v>
      </c>
      <c r="D52" s="47"/>
      <c r="E52" s="47"/>
      <c r="F52" s="17" t="s">
        <v>899</v>
      </c>
      <c r="G52" t="s">
        <v>122</v>
      </c>
      <c r="H52">
        <f t="shared" ca="1" si="0"/>
        <v>400</v>
      </c>
      <c r="I52" t="str">
        <f t="shared" si="1"/>
        <v>文字列 置換</v>
      </c>
    </row>
    <row r="53" spans="1:9" ht="11.25" customHeight="1" outlineLevel="1">
      <c r="A53" s="15"/>
      <c r="B53" s="15" t="s">
        <v>887</v>
      </c>
      <c r="C53" s="16" t="s">
        <v>894</v>
      </c>
      <c r="D53" s="47"/>
      <c r="E53" s="47"/>
      <c r="F53" s="17" t="s">
        <v>895</v>
      </c>
      <c r="G53" t="s">
        <v>122</v>
      </c>
      <c r="H53">
        <f t="shared" ca="1" si="0"/>
        <v>401</v>
      </c>
      <c r="I53" t="str">
        <f t="shared" si="1"/>
        <v>文字列 位置検索（前方）</v>
      </c>
    </row>
    <row r="54" spans="1:9" ht="11.25" customHeight="1" outlineLevel="1">
      <c r="A54" s="15"/>
      <c r="B54" s="15" t="s">
        <v>896</v>
      </c>
      <c r="C54" s="16" t="s">
        <v>893</v>
      </c>
      <c r="D54" s="47"/>
      <c r="E54" s="47"/>
      <c r="F54" s="17" t="s">
        <v>891</v>
      </c>
      <c r="G54" t="s">
        <v>122</v>
      </c>
      <c r="H54">
        <f t="shared" ca="1" si="0"/>
        <v>402</v>
      </c>
      <c r="I54" t="str">
        <f t="shared" si="1"/>
        <v>文字列 位置検索（後方）</v>
      </c>
    </row>
    <row r="55" spans="1:9" ht="11.25" customHeight="1" outlineLevel="1">
      <c r="A55" s="15"/>
      <c r="B55" s="15" t="s">
        <v>886</v>
      </c>
      <c r="C55" s="16" t="s">
        <v>892</v>
      </c>
      <c r="D55" s="47"/>
      <c r="E55" s="47"/>
      <c r="F55" s="17" t="s">
        <v>130</v>
      </c>
      <c r="G55" t="s">
        <v>122</v>
      </c>
      <c r="H55">
        <f t="shared" ca="1" si="0"/>
        <v>403</v>
      </c>
      <c r="I55" t="str">
        <f t="shared" si="1"/>
        <v>文字列 検索</v>
      </c>
    </row>
    <row r="56" spans="1:9" ht="11.25" customHeight="1" outlineLevel="1">
      <c r="A56" s="15"/>
      <c r="B56" s="15" t="s">
        <v>65</v>
      </c>
      <c r="C56" s="16" t="s">
        <v>913</v>
      </c>
      <c r="D56" s="47"/>
      <c r="E56" s="47"/>
      <c r="F56" s="17" t="s">
        <v>910</v>
      </c>
      <c r="G56" t="s">
        <v>122</v>
      </c>
      <c r="H56">
        <f t="shared" ca="1" si="0"/>
        <v>404</v>
      </c>
      <c r="I56" t="str">
        <f t="shared" si="1"/>
        <v>文字列 長さ（文字数）</v>
      </c>
    </row>
    <row r="57" spans="1:9" ht="11.25" customHeight="1" outlineLevel="1">
      <c r="A57" s="15"/>
      <c r="B57" s="15" t="s">
        <v>66</v>
      </c>
      <c r="C57" s="16" t="s">
        <v>912</v>
      </c>
      <c r="D57" s="47"/>
      <c r="E57" s="47"/>
      <c r="F57" s="17" t="s">
        <v>914</v>
      </c>
      <c r="G57" t="s">
        <v>122</v>
      </c>
      <c r="H57">
        <f t="shared" ca="1" si="0"/>
        <v>405</v>
      </c>
      <c r="I57" t="str">
        <f t="shared" si="1"/>
        <v>文字列 長さ（バイト数）</v>
      </c>
    </row>
    <row r="58" spans="1:9" ht="11.25" customHeight="1" outlineLevel="1">
      <c r="A58" s="15"/>
      <c r="B58" s="15" t="s">
        <v>928</v>
      </c>
      <c r="C58" s="16" t="s">
        <v>897</v>
      </c>
      <c r="D58" s="47"/>
      <c r="E58" s="47"/>
      <c r="F58" s="17" t="s">
        <v>898</v>
      </c>
      <c r="G58" t="s">
        <v>122</v>
      </c>
      <c r="H58">
        <f t="shared" ca="1" si="0"/>
        <v>406</v>
      </c>
      <c r="I58" t="str">
        <f t="shared" si="1"/>
        <v>文字列 分割</v>
      </c>
    </row>
    <row r="59" spans="1:9" ht="11.25" customHeight="1" outlineLevel="1">
      <c r="A59" s="15"/>
      <c r="B59" s="15" t="s">
        <v>927</v>
      </c>
      <c r="C59" s="16" t="s">
        <v>900</v>
      </c>
      <c r="D59" s="47"/>
      <c r="E59" s="47"/>
      <c r="F59" s="17" t="s">
        <v>901</v>
      </c>
      <c r="G59" t="s">
        <v>122</v>
      </c>
      <c r="H59">
        <f t="shared" ca="1" si="0"/>
        <v>407</v>
      </c>
      <c r="I59" t="str">
        <f t="shared" si="1"/>
        <v>文字列 結合</v>
      </c>
    </row>
    <row r="60" spans="1:9" ht="11.25" customHeight="1" outlineLevel="1">
      <c r="A60" s="15"/>
      <c r="B60" s="15" t="s">
        <v>926</v>
      </c>
      <c r="C60" s="16" t="s">
        <v>902</v>
      </c>
      <c r="D60" s="47"/>
      <c r="E60" s="47"/>
      <c r="F60" s="17" t="s">
        <v>903</v>
      </c>
      <c r="G60" t="s">
        <v>122</v>
      </c>
      <c r="H60">
        <f t="shared" ca="1" si="0"/>
        <v>408</v>
      </c>
      <c r="I60" t="str">
        <f t="shared" si="1"/>
        <v>文字列 抽出</v>
      </c>
    </row>
    <row r="61" spans="1:9" ht="11.25" customHeight="1" outlineLevel="1">
      <c r="A61" s="15"/>
      <c r="B61" s="15" t="s">
        <v>925</v>
      </c>
      <c r="C61" s="16" t="s">
        <v>904</v>
      </c>
      <c r="D61" s="47"/>
      <c r="E61" s="47"/>
      <c r="F61" s="17" t="s">
        <v>907</v>
      </c>
      <c r="G61" t="s">
        <v>122</v>
      </c>
      <c r="H61">
        <f t="shared" ca="1" si="0"/>
        <v>409</v>
      </c>
      <c r="I61" t="str">
        <f t="shared" si="1"/>
        <v>文字列 抽出 左</v>
      </c>
    </row>
    <row r="62" spans="1:9" ht="11.25" customHeight="1" outlineLevel="1">
      <c r="A62" s="15"/>
      <c r="B62" s="15" t="s">
        <v>924</v>
      </c>
      <c r="C62" s="16" t="s">
        <v>905</v>
      </c>
      <c r="D62" s="47"/>
      <c r="E62" s="47"/>
      <c r="F62" s="17" t="s">
        <v>908</v>
      </c>
      <c r="G62" t="s">
        <v>122</v>
      </c>
      <c r="H62">
        <f t="shared" ca="1" si="0"/>
        <v>410</v>
      </c>
      <c r="I62" t="str">
        <f t="shared" si="1"/>
        <v>文字列 抽出 中</v>
      </c>
    </row>
    <row r="63" spans="1:9" ht="11.25" customHeight="1" outlineLevel="1">
      <c r="A63" s="15"/>
      <c r="B63" s="15" t="s">
        <v>923</v>
      </c>
      <c r="C63" s="16" t="s">
        <v>906</v>
      </c>
      <c r="D63" s="47"/>
      <c r="E63" s="47"/>
      <c r="F63" s="17" t="s">
        <v>909</v>
      </c>
      <c r="G63" t="s">
        <v>122</v>
      </c>
      <c r="H63">
        <f t="shared" ca="1" si="0"/>
        <v>411</v>
      </c>
      <c r="I63" t="str">
        <f t="shared" si="1"/>
        <v>文字列 抽出 右</v>
      </c>
    </row>
    <row r="64" spans="1:9" ht="11.25" customHeight="1" outlineLevel="1">
      <c r="A64" s="15"/>
      <c r="B64" s="15" t="s">
        <v>922</v>
      </c>
      <c r="C64" s="16" t="s">
        <v>939</v>
      </c>
      <c r="D64" s="47"/>
      <c r="E64" s="47"/>
      <c r="F64" s="17" t="s">
        <v>940</v>
      </c>
      <c r="G64" t="s">
        <v>122</v>
      </c>
      <c r="H64">
        <f t="shared" ca="1" si="0"/>
        <v>412</v>
      </c>
      <c r="I64" t="str">
        <f t="shared" si="1"/>
        <v>文字列 数値判定</v>
      </c>
    </row>
    <row r="65" spans="1:9" ht="11.25" customHeight="1" outlineLevel="1">
      <c r="A65" s="15"/>
      <c r="B65" s="15" t="s">
        <v>71</v>
      </c>
      <c r="C65" s="16" t="s">
        <v>778</v>
      </c>
      <c r="D65" s="47"/>
      <c r="E65" s="47"/>
      <c r="F65" s="17" t="s">
        <v>779</v>
      </c>
      <c r="G65" t="s">
        <v>122</v>
      </c>
      <c r="H65">
        <f t="shared" ca="1" si="0"/>
        <v>413</v>
      </c>
      <c r="I65" t="str">
        <f t="shared" si="1"/>
        <v>文字列⇒ASCII 変換</v>
      </c>
    </row>
    <row r="66" spans="1:9" ht="11.25" customHeight="1" outlineLevel="1">
      <c r="A66" s="15"/>
      <c r="B66" s="15" t="s">
        <v>73</v>
      </c>
      <c r="C66" s="16" t="s">
        <v>780</v>
      </c>
      <c r="D66" s="47"/>
      <c r="E66" s="47"/>
      <c r="F66" s="17" t="s">
        <v>781</v>
      </c>
      <c r="G66" t="s">
        <v>122</v>
      </c>
      <c r="H66">
        <f t="shared" ca="1" si="0"/>
        <v>414</v>
      </c>
      <c r="I66" t="str">
        <f t="shared" si="1"/>
        <v>ASCII⇒文字列 変換</v>
      </c>
    </row>
    <row r="67" spans="1:9" ht="11.25" customHeight="1" outlineLevel="1">
      <c r="A67" s="15"/>
      <c r="B67" s="15" t="s">
        <v>929</v>
      </c>
      <c r="C67" s="16" t="s">
        <v>937</v>
      </c>
      <c r="D67" s="47"/>
      <c r="E67" s="47"/>
      <c r="F67" s="19" t="s">
        <v>938</v>
      </c>
      <c r="G67" t="s">
        <v>122</v>
      </c>
      <c r="H67">
        <f t="shared" ca="1" si="0"/>
        <v>415</v>
      </c>
      <c r="I67" t="str">
        <f t="shared" si="1"/>
        <v>文字列 繰り返し</v>
      </c>
    </row>
    <row r="68" spans="1:9" ht="11.25" customHeight="1" outlineLevel="1">
      <c r="A68" s="15"/>
      <c r="B68" s="15" t="s">
        <v>836</v>
      </c>
      <c r="C68" s="16" t="s">
        <v>933</v>
      </c>
      <c r="D68" s="47"/>
      <c r="E68" s="47"/>
      <c r="F68" s="17" t="s">
        <v>930</v>
      </c>
      <c r="G68" t="s">
        <v>122</v>
      </c>
      <c r="H68">
        <f t="shared" ca="1" si="0"/>
        <v>416</v>
      </c>
      <c r="I68" t="str">
        <f t="shared" si="1"/>
        <v>文字列 大文字化</v>
      </c>
    </row>
    <row r="69" spans="1:9" ht="11.25" customHeight="1" outlineLevel="1">
      <c r="A69" s="15"/>
      <c r="B69" s="15" t="s">
        <v>835</v>
      </c>
      <c r="C69" s="16" t="s">
        <v>934</v>
      </c>
      <c r="D69" s="47"/>
      <c r="E69" s="47"/>
      <c r="F69" s="17" t="s">
        <v>931</v>
      </c>
      <c r="G69" t="s">
        <v>122</v>
      </c>
      <c r="H69">
        <f t="shared" ref="H69:H132" ca="1" si="5">IF(I69="",OFFSET(H69,-1,0),OFFSET(H69,-1,0)+1)</f>
        <v>417</v>
      </c>
      <c r="I69" t="str">
        <f t="shared" si="1"/>
        <v>文字列 小文字化</v>
      </c>
    </row>
    <row r="70" spans="1:9" ht="11.25" customHeight="1" outlineLevel="1">
      <c r="A70" s="15"/>
      <c r="B70" s="15" t="s">
        <v>834</v>
      </c>
      <c r="C70" s="16" t="s">
        <v>935</v>
      </c>
      <c r="D70" s="47"/>
      <c r="E70" s="47"/>
      <c r="F70" s="17" t="s">
        <v>932</v>
      </c>
      <c r="G70" t="s">
        <v>122</v>
      </c>
      <c r="H70">
        <f t="shared" ca="1" si="5"/>
        <v>418</v>
      </c>
      <c r="I70" t="str">
        <f t="shared" ref="I70:I133" si="6">IF(B70="","",B70)</f>
        <v>文字列 文字埋込</v>
      </c>
    </row>
    <row r="71" spans="1:9" ht="11.25" customHeight="1" outlineLevel="1">
      <c r="A71" s="15"/>
      <c r="B71" s="15" t="s">
        <v>762</v>
      </c>
      <c r="C71" s="16" t="s">
        <v>936</v>
      </c>
      <c r="D71" s="47"/>
      <c r="E71" s="47"/>
      <c r="F71" s="17">
        <v>1234</v>
      </c>
      <c r="G71" t="s">
        <v>122</v>
      </c>
      <c r="H71">
        <f t="shared" ca="1" si="5"/>
        <v>419</v>
      </c>
      <c r="I71" t="str">
        <f t="shared" si="6"/>
        <v>文字列 ０埋込</v>
      </c>
    </row>
    <row r="72" spans="1:9" ht="11.25" customHeight="1" outlineLevel="1">
      <c r="A72" s="15"/>
      <c r="B72" s="15" t="s">
        <v>77</v>
      </c>
      <c r="C72" s="26"/>
      <c r="D72" s="48"/>
      <c r="E72" s="48"/>
      <c r="F72" s="17"/>
      <c r="G72" t="s">
        <v>122</v>
      </c>
      <c r="H72">
        <f t="shared" ca="1" si="5"/>
        <v>420</v>
      </c>
      <c r="I72" t="str">
        <f t="shared" si="6"/>
        <v>配列再定義</v>
      </c>
    </row>
    <row r="73" spans="1:9" ht="11.25" customHeight="1" outlineLevel="1">
      <c r="A73" s="15"/>
      <c r="B73" s="15" t="s">
        <v>78</v>
      </c>
      <c r="C73" s="26"/>
      <c r="D73" s="48"/>
      <c r="E73" s="48"/>
      <c r="F73" s="17"/>
      <c r="G73" t="s">
        <v>122</v>
      </c>
      <c r="H73">
        <f t="shared" ca="1" si="5"/>
        <v>421</v>
      </c>
      <c r="I73" t="str">
        <f t="shared" si="6"/>
        <v>配列最大要素数</v>
      </c>
    </row>
    <row r="74" spans="1:9" ht="11.25" customHeight="1" outlineLevel="1">
      <c r="A74" s="15"/>
      <c r="B74" s="15" t="s">
        <v>79</v>
      </c>
      <c r="C74" s="26"/>
      <c r="D74" s="48"/>
      <c r="E74" s="48"/>
      <c r="F74" s="17"/>
      <c r="G74" t="s">
        <v>122</v>
      </c>
      <c r="H74">
        <f t="shared" ca="1" si="5"/>
        <v>422</v>
      </c>
      <c r="I74" t="str">
        <f t="shared" si="6"/>
        <v>要素数０（未初期化）/要素数１配列判定</v>
      </c>
    </row>
    <row r="75" spans="1:9" ht="11.25" customHeight="1" outlineLevel="1">
      <c r="A75" s="15"/>
      <c r="B75" s="15" t="s">
        <v>80</v>
      </c>
      <c r="C75" s="26"/>
      <c r="D75" s="48"/>
      <c r="E75" s="48"/>
      <c r="F75" s="16"/>
      <c r="G75" t="s">
        <v>122</v>
      </c>
      <c r="H75">
        <f t="shared" ca="1" si="5"/>
        <v>423</v>
      </c>
      <c r="I75" t="str">
        <f t="shared" si="6"/>
        <v>配列 結合</v>
      </c>
    </row>
    <row r="76" spans="1:9" ht="11.25" customHeight="1" outlineLevel="1">
      <c r="A76" s="15"/>
      <c r="B76" s="15" t="s">
        <v>81</v>
      </c>
      <c r="C76" s="26"/>
      <c r="D76" s="48"/>
      <c r="E76" s="48"/>
      <c r="F76" s="16"/>
      <c r="G76" t="s">
        <v>122</v>
      </c>
      <c r="H76">
        <f t="shared" ca="1" si="5"/>
        <v>424</v>
      </c>
      <c r="I76" t="str">
        <f t="shared" si="6"/>
        <v>配列 分割</v>
      </c>
    </row>
    <row r="77" spans="1:9" ht="11.25" customHeight="1" outlineLevel="1">
      <c r="A77" s="15"/>
      <c r="B77" s="15" t="s">
        <v>82</v>
      </c>
      <c r="C77" s="26"/>
      <c r="D77" s="48"/>
      <c r="E77" s="48"/>
      <c r="F77" s="17"/>
      <c r="G77" t="s">
        <v>122</v>
      </c>
      <c r="H77">
        <f t="shared" ca="1" si="5"/>
        <v>425</v>
      </c>
      <c r="I77" t="str">
        <f t="shared" si="6"/>
        <v>型取得（文字列）</v>
      </c>
    </row>
    <row r="78" spans="1:9" ht="11.25" customHeight="1" outlineLevel="1">
      <c r="A78" s="15"/>
      <c r="B78" s="15" t="s">
        <v>83</v>
      </c>
      <c r="C78" s="26"/>
      <c r="D78" s="48"/>
      <c r="E78" s="48"/>
      <c r="F78" s="17"/>
      <c r="G78" t="s">
        <v>122</v>
      </c>
      <c r="H78">
        <f t="shared" ca="1" si="5"/>
        <v>426</v>
      </c>
      <c r="I78" t="str">
        <f t="shared" si="6"/>
        <v>型取得（値）</v>
      </c>
    </row>
    <row r="79" spans="1:9" ht="11.25" customHeight="1" outlineLevel="1">
      <c r="A79" s="15"/>
      <c r="B79" s="15" t="s">
        <v>84</v>
      </c>
      <c r="C79" s="16" t="s">
        <v>782</v>
      </c>
      <c r="D79" s="47"/>
      <c r="E79" s="47"/>
      <c r="F79" s="17" t="s">
        <v>783</v>
      </c>
      <c r="G79" t="s">
        <v>122</v>
      </c>
      <c r="H79">
        <f t="shared" ca="1" si="5"/>
        <v>427</v>
      </c>
      <c r="I79" t="str">
        <f t="shared" si="6"/>
        <v>10⇒16進数変換</v>
      </c>
    </row>
    <row r="80" spans="1:9" ht="11.25" customHeight="1" outlineLevel="1">
      <c r="A80" s="15"/>
      <c r="B80" s="15" t="s">
        <v>85</v>
      </c>
      <c r="C80" s="16" t="s">
        <v>784</v>
      </c>
      <c r="D80" s="47"/>
      <c r="E80" s="47"/>
      <c r="F80" s="17" t="s">
        <v>785</v>
      </c>
      <c r="G80" t="s">
        <v>122</v>
      </c>
      <c r="H80">
        <f t="shared" ca="1" si="5"/>
        <v>428</v>
      </c>
      <c r="I80" t="str">
        <f t="shared" si="6"/>
        <v>16⇒10進数変換</v>
      </c>
    </row>
    <row r="81" spans="1:9" ht="11.25" customHeight="1" outlineLevel="1">
      <c r="A81" s="15"/>
      <c r="B81" s="15" t="s">
        <v>86</v>
      </c>
      <c r="C81" s="26"/>
      <c r="D81" s="48"/>
      <c r="E81" s="48"/>
      <c r="F81" s="17"/>
      <c r="G81" t="s">
        <v>122</v>
      </c>
      <c r="H81">
        <f t="shared" ca="1" si="5"/>
        <v>429</v>
      </c>
      <c r="I81" t="str">
        <f t="shared" si="6"/>
        <v>符号つき16進数表現</v>
      </c>
    </row>
    <row r="82" spans="1:9" ht="11.25" customHeight="1" outlineLevel="1">
      <c r="A82" s="15"/>
      <c r="B82" s="15" t="s">
        <v>87</v>
      </c>
      <c r="C82" s="26"/>
      <c r="D82" s="48"/>
      <c r="E82" s="48"/>
      <c r="F82" s="17"/>
      <c r="G82" t="s">
        <v>122</v>
      </c>
      <c r="H82">
        <f t="shared" ca="1" si="5"/>
        <v>430</v>
      </c>
      <c r="I82" t="str">
        <f t="shared" si="6"/>
        <v>符号なし16進数表現</v>
      </c>
    </row>
    <row r="83" spans="1:9" ht="11.25" customHeight="1" outlineLevel="1">
      <c r="A83" s="15"/>
      <c r="B83" s="15" t="s">
        <v>88</v>
      </c>
      <c r="C83" s="16" t="s">
        <v>788</v>
      </c>
      <c r="D83" s="47"/>
      <c r="E83" s="47"/>
      <c r="F83" s="17" t="s">
        <v>787</v>
      </c>
      <c r="G83" t="s">
        <v>122</v>
      </c>
      <c r="H83">
        <f t="shared" ca="1" si="5"/>
        <v>431</v>
      </c>
      <c r="I83" t="str">
        <f t="shared" si="6"/>
        <v>数値⇒文字列 変換</v>
      </c>
    </row>
    <row r="84" spans="1:9" ht="11.25" customHeight="1" outlineLevel="1">
      <c r="A84" s="15"/>
      <c r="B84" s="15" t="s">
        <v>837</v>
      </c>
      <c r="C84" s="16" t="s">
        <v>786</v>
      </c>
      <c r="D84" s="47"/>
      <c r="E84" s="47"/>
      <c r="F84" s="17" t="s">
        <v>787</v>
      </c>
      <c r="G84" t="s">
        <v>122</v>
      </c>
      <c r="H84">
        <f t="shared" ca="1" si="5"/>
        <v>432</v>
      </c>
      <c r="I84" t="str">
        <f t="shared" si="6"/>
        <v>文字列⇒数値 変換</v>
      </c>
    </row>
    <row r="85" spans="1:9" ht="11.25" customHeight="1" outlineLevel="1">
      <c r="A85" s="15"/>
      <c r="B85" s="15" t="s">
        <v>91</v>
      </c>
      <c r="C85" s="20" t="s">
        <v>838</v>
      </c>
      <c r="D85" s="50"/>
      <c r="E85" s="50"/>
      <c r="F85" s="17"/>
      <c r="G85" t="s">
        <v>122</v>
      </c>
      <c r="H85">
        <f t="shared" ca="1" si="5"/>
        <v>433</v>
      </c>
      <c r="I85" t="str">
        <f t="shared" si="6"/>
        <v>改行</v>
      </c>
    </row>
    <row r="86" spans="1:9" ht="11.25" customHeight="1" outlineLevel="1">
      <c r="A86" s="15"/>
      <c r="B86" s="15" t="s">
        <v>92</v>
      </c>
      <c r="C86" s="26"/>
      <c r="D86" s="48"/>
      <c r="E86" s="48"/>
      <c r="F86" s="17"/>
      <c r="G86" t="s">
        <v>122</v>
      </c>
      <c r="H86">
        <f t="shared" ca="1" si="5"/>
        <v>434</v>
      </c>
      <c r="I86" t="str">
        <f t="shared" si="6"/>
        <v>少数 正数 切り捨て①</v>
      </c>
    </row>
    <row r="87" spans="1:9" ht="11.25" customHeight="1" outlineLevel="1">
      <c r="A87" s="15"/>
      <c r="B87" s="15" t="s">
        <v>93</v>
      </c>
      <c r="C87" s="26"/>
      <c r="D87" s="48"/>
      <c r="E87" s="48"/>
      <c r="F87" s="17"/>
      <c r="G87" t="s">
        <v>122</v>
      </c>
      <c r="H87">
        <f t="shared" ca="1" si="5"/>
        <v>435</v>
      </c>
      <c r="I87" t="str">
        <f t="shared" si="6"/>
        <v>少数 正数 切り捨て②</v>
      </c>
    </row>
    <row r="88" spans="1:9" ht="11.25" customHeight="1" outlineLevel="1">
      <c r="A88" s="15"/>
      <c r="B88" s="15" t="s">
        <v>94</v>
      </c>
      <c r="C88" s="26"/>
      <c r="D88" s="48"/>
      <c r="E88" s="48"/>
      <c r="F88" s="17"/>
      <c r="G88" t="s">
        <v>122</v>
      </c>
      <c r="H88">
        <f t="shared" ca="1" si="5"/>
        <v>436</v>
      </c>
      <c r="I88" t="str">
        <f t="shared" si="6"/>
        <v>少数 負数 切り捨て①</v>
      </c>
    </row>
    <row r="89" spans="1:9" ht="11.25" customHeight="1" outlineLevel="1">
      <c r="A89" s="15"/>
      <c r="B89" s="15" t="s">
        <v>95</v>
      </c>
      <c r="C89" s="26"/>
      <c r="D89" s="48"/>
      <c r="E89" s="48"/>
      <c r="F89" s="17"/>
      <c r="G89" t="s">
        <v>122</v>
      </c>
      <c r="H89">
        <f t="shared" ca="1" si="5"/>
        <v>437</v>
      </c>
      <c r="I89" t="str">
        <f t="shared" si="6"/>
        <v>少数 負数 切り捨て②</v>
      </c>
    </row>
    <row r="90" spans="1:9" ht="11.25" customHeight="1" outlineLevel="1">
      <c r="A90" s="15"/>
      <c r="B90" s="15" t="s">
        <v>96</v>
      </c>
      <c r="C90" s="26"/>
      <c r="D90" s="48"/>
      <c r="E90" s="48"/>
      <c r="F90" s="17"/>
      <c r="G90" t="s">
        <v>122</v>
      </c>
      <c r="H90">
        <f t="shared" ca="1" si="5"/>
        <v>438</v>
      </c>
      <c r="I90" t="str">
        <f t="shared" si="6"/>
        <v>少数 正数 四捨五入（第一位）</v>
      </c>
    </row>
    <row r="91" spans="1:9" ht="11.25" customHeight="1" outlineLevel="1">
      <c r="A91" s="15"/>
      <c r="B91" s="15" t="s">
        <v>97</v>
      </c>
      <c r="C91" s="26"/>
      <c r="D91" s="48"/>
      <c r="E91" s="48"/>
      <c r="F91" s="17"/>
      <c r="G91" t="s">
        <v>122</v>
      </c>
      <c r="H91">
        <f t="shared" ca="1" si="5"/>
        <v>439</v>
      </c>
      <c r="I91" t="str">
        <f t="shared" si="6"/>
        <v>少数 正数 四捨五入（第二位）</v>
      </c>
    </row>
    <row r="92" spans="1:9" ht="11.25" customHeight="1" outlineLevel="1">
      <c r="A92" s="15"/>
      <c r="B92" s="15" t="s">
        <v>98</v>
      </c>
      <c r="C92" s="26"/>
      <c r="D92" s="48"/>
      <c r="E92" s="48"/>
      <c r="F92" s="17"/>
      <c r="G92" t="s">
        <v>122</v>
      </c>
      <c r="H92">
        <f t="shared" ca="1" si="5"/>
        <v>440</v>
      </c>
      <c r="I92" t="str">
        <f t="shared" si="6"/>
        <v>少数 正数 四捨五入（第三位）</v>
      </c>
    </row>
    <row r="93" spans="1:9" ht="11.25" customHeight="1" outlineLevel="1">
      <c r="A93" s="15"/>
      <c r="B93" s="15" t="s">
        <v>99</v>
      </c>
      <c r="C93" s="26"/>
      <c r="D93" s="48"/>
      <c r="E93" s="48"/>
      <c r="F93" s="17"/>
      <c r="G93" t="s">
        <v>122</v>
      </c>
      <c r="H93">
        <f t="shared" ca="1" si="5"/>
        <v>441</v>
      </c>
      <c r="I93" t="str">
        <f t="shared" si="6"/>
        <v>少数 負数 四捨五入（第一位）</v>
      </c>
    </row>
    <row r="94" spans="1:9" ht="11.25" customHeight="1" outlineLevel="1">
      <c r="A94" s="15"/>
      <c r="B94" s="15" t="s">
        <v>100</v>
      </c>
      <c r="C94" s="26"/>
      <c r="D94" s="48"/>
      <c r="E94" s="48"/>
      <c r="F94" s="17"/>
      <c r="G94" t="s">
        <v>122</v>
      </c>
      <c r="H94">
        <f t="shared" ca="1" si="5"/>
        <v>442</v>
      </c>
      <c r="I94" t="str">
        <f t="shared" si="6"/>
        <v>少数 負数 四捨五入（第二位）</v>
      </c>
    </row>
    <row r="95" spans="1:9" ht="11.25" customHeight="1" outlineLevel="1">
      <c r="A95" s="15"/>
      <c r="B95" s="15" t="s">
        <v>101</v>
      </c>
      <c r="C95" s="26"/>
      <c r="D95" s="48"/>
      <c r="E95" s="48"/>
      <c r="F95" s="17"/>
      <c r="G95" t="s">
        <v>122</v>
      </c>
      <c r="H95">
        <f t="shared" ca="1" si="5"/>
        <v>443</v>
      </c>
      <c r="I95" t="str">
        <f t="shared" si="6"/>
        <v>少数 負数 四捨五入（第三位）</v>
      </c>
    </row>
    <row r="96" spans="1:9" ht="11.25" customHeight="1" outlineLevel="1">
      <c r="A96" s="15"/>
      <c r="B96" s="15" t="s">
        <v>102</v>
      </c>
      <c r="C96" s="26"/>
      <c r="D96" s="48"/>
      <c r="E96" s="48"/>
      <c r="F96" s="17"/>
      <c r="G96" t="s">
        <v>122</v>
      </c>
      <c r="H96">
        <f t="shared" ca="1" si="5"/>
        <v>444</v>
      </c>
      <c r="I96" t="str">
        <f t="shared" si="6"/>
        <v>少数 正数 切り上げ（第一位）</v>
      </c>
    </row>
    <row r="97" spans="1:9" ht="11.25" customHeight="1" outlineLevel="1">
      <c r="A97" s="15"/>
      <c r="B97" s="15" t="s">
        <v>103</v>
      </c>
      <c r="C97" s="26"/>
      <c r="D97" s="48"/>
      <c r="E97" s="48"/>
      <c r="F97" s="17"/>
      <c r="G97" t="s">
        <v>122</v>
      </c>
      <c r="H97">
        <f t="shared" ca="1" si="5"/>
        <v>445</v>
      </c>
      <c r="I97" t="str">
        <f t="shared" si="6"/>
        <v>少数 正数 切り上げ（第二位）</v>
      </c>
    </row>
    <row r="98" spans="1:9" ht="11.25" customHeight="1" outlineLevel="1">
      <c r="A98" s="15"/>
      <c r="B98" s="15" t="s">
        <v>104</v>
      </c>
      <c r="C98" s="26"/>
      <c r="D98" s="48"/>
      <c r="E98" s="48"/>
      <c r="F98" s="17"/>
      <c r="G98" t="s">
        <v>122</v>
      </c>
      <c r="H98">
        <f t="shared" ca="1" si="5"/>
        <v>446</v>
      </c>
      <c r="I98" t="str">
        <f t="shared" si="6"/>
        <v>少数 負数 切り上げ（第一位）</v>
      </c>
    </row>
    <row r="99" spans="1:9" ht="11.25" customHeight="1" outlineLevel="1">
      <c r="A99" s="15"/>
      <c r="B99" s="15" t="s">
        <v>105</v>
      </c>
      <c r="C99" s="26"/>
      <c r="D99" s="48"/>
      <c r="E99" s="48"/>
      <c r="F99" s="17"/>
      <c r="G99" t="s">
        <v>122</v>
      </c>
      <c r="H99">
        <f t="shared" ca="1" si="5"/>
        <v>447</v>
      </c>
      <c r="I99" t="str">
        <f t="shared" si="6"/>
        <v>少数 負数 切り上げ（第二位）</v>
      </c>
    </row>
    <row r="100" spans="1:9" ht="11.25" customHeight="1" outlineLevel="1">
      <c r="A100" s="15"/>
      <c r="B100" s="15" t="s">
        <v>106</v>
      </c>
      <c r="C100" s="26"/>
      <c r="D100" s="48"/>
      <c r="E100" s="48"/>
      <c r="F100" s="17"/>
      <c r="G100" t="s">
        <v>122</v>
      </c>
      <c r="H100">
        <f t="shared" ca="1" si="5"/>
        <v>448</v>
      </c>
      <c r="I100" t="str">
        <f t="shared" si="6"/>
        <v>少数 正数 切り下げ（第一位）</v>
      </c>
    </row>
    <row r="101" spans="1:9" ht="11.25" customHeight="1" outlineLevel="1">
      <c r="A101" s="15"/>
      <c r="B101" s="15" t="s">
        <v>107</v>
      </c>
      <c r="C101" s="26"/>
      <c r="D101" s="48"/>
      <c r="E101" s="48"/>
      <c r="F101" s="17"/>
      <c r="G101" t="s">
        <v>122</v>
      </c>
      <c r="H101">
        <f t="shared" ca="1" si="5"/>
        <v>449</v>
      </c>
      <c r="I101" t="str">
        <f t="shared" si="6"/>
        <v>少数 正数 切り下げ（第二位）</v>
      </c>
    </row>
    <row r="102" spans="1:9" ht="11.25" customHeight="1" outlineLevel="1">
      <c r="A102" s="15"/>
      <c r="B102" s="15" t="s">
        <v>108</v>
      </c>
      <c r="C102" s="26"/>
      <c r="D102" s="48"/>
      <c r="E102" s="48"/>
      <c r="F102" s="17"/>
      <c r="G102" t="s">
        <v>122</v>
      </c>
      <c r="H102">
        <f t="shared" ca="1" si="5"/>
        <v>450</v>
      </c>
      <c r="I102" t="str">
        <f t="shared" si="6"/>
        <v>少数 負数 切り下げ（第一位）</v>
      </c>
    </row>
    <row r="103" spans="1:9" ht="11.25" customHeight="1" outlineLevel="1">
      <c r="A103" s="15"/>
      <c r="B103" s="15" t="s">
        <v>109</v>
      </c>
      <c r="C103" s="26"/>
      <c r="D103" s="48"/>
      <c r="E103" s="48"/>
      <c r="F103" s="17"/>
      <c r="G103" t="s">
        <v>122</v>
      </c>
      <c r="H103">
        <f t="shared" ca="1" si="5"/>
        <v>451</v>
      </c>
      <c r="I103" t="str">
        <f t="shared" si="6"/>
        <v>少数 負数 切り下げ（第二位）</v>
      </c>
    </row>
    <row r="104" spans="1:9" ht="11.25" customHeight="1" outlineLevel="1">
      <c r="A104" s="15"/>
      <c r="B104" s="15" t="s">
        <v>693</v>
      </c>
      <c r="C104" s="26"/>
      <c r="D104" s="48"/>
      <c r="E104" s="48"/>
      <c r="F104" s="17"/>
      <c r="G104" t="s">
        <v>122</v>
      </c>
      <c r="H104">
        <f t="shared" ca="1" si="5"/>
        <v>452</v>
      </c>
      <c r="I104" t="str">
        <f t="shared" si="6"/>
        <v>文字列表示形式(日付)</v>
      </c>
    </row>
    <row r="105" spans="1:9" ht="11.25" customHeight="1" outlineLevel="1">
      <c r="A105" s="15"/>
      <c r="B105" s="15" t="s">
        <v>692</v>
      </c>
      <c r="C105" s="26"/>
      <c r="D105" s="48"/>
      <c r="E105" s="48"/>
      <c r="F105" s="17"/>
      <c r="G105" t="s">
        <v>122</v>
      </c>
      <c r="H105">
        <f t="shared" ca="1" si="5"/>
        <v>453</v>
      </c>
      <c r="I105" t="str">
        <f t="shared" si="6"/>
        <v>文字列表示形式(数値)</v>
      </c>
    </row>
    <row r="106" spans="1:9" ht="11.25" customHeight="1" outlineLevel="1">
      <c r="A106" s="15"/>
      <c r="B106" s="15" t="s">
        <v>695</v>
      </c>
      <c r="C106" s="26"/>
      <c r="D106" s="48"/>
      <c r="E106" s="48"/>
      <c r="F106" s="17"/>
      <c r="G106" t="s">
        <v>122</v>
      </c>
      <c r="H106">
        <f t="shared" ca="1" si="5"/>
        <v>454</v>
      </c>
      <c r="I106" t="str">
        <f t="shared" si="6"/>
        <v>文字列表示形式(割合)</v>
      </c>
    </row>
    <row r="107" spans="1:9" ht="11.25" customHeight="1" outlineLevel="1">
      <c r="A107" s="15"/>
      <c r="B107" s="15" t="s">
        <v>694</v>
      </c>
      <c r="C107" s="26"/>
      <c r="D107" s="48"/>
      <c r="E107" s="48"/>
      <c r="F107" s="17"/>
      <c r="G107" t="s">
        <v>122</v>
      </c>
      <c r="H107">
        <f t="shared" ca="1" si="5"/>
        <v>455</v>
      </c>
      <c r="I107" t="str">
        <f t="shared" si="6"/>
        <v>文字列表示形式(通貨)</v>
      </c>
    </row>
    <row r="108" spans="1:9" ht="11.25" customHeight="1">
      <c r="A108" s="12" t="s">
        <v>344</v>
      </c>
      <c r="B108" s="13"/>
      <c r="C108" s="13"/>
      <c r="D108" s="45"/>
      <c r="E108" s="45"/>
      <c r="F108" s="14"/>
      <c r="G108" t="s">
        <v>122</v>
      </c>
      <c r="H108">
        <f t="shared" ca="1" si="5"/>
        <v>455</v>
      </c>
      <c r="I108" t="str">
        <f t="shared" si="6"/>
        <v/>
      </c>
    </row>
    <row r="109" spans="1:9" ht="11.25" customHeight="1" outlineLevel="1">
      <c r="A109" s="15"/>
      <c r="B109" s="15" t="s">
        <v>30</v>
      </c>
      <c r="C109" s="26"/>
      <c r="D109" s="48"/>
      <c r="E109" s="48"/>
      <c r="F109" s="17"/>
      <c r="G109" t="s">
        <v>122</v>
      </c>
      <c r="H109">
        <f t="shared" ca="1" si="5"/>
        <v>456</v>
      </c>
      <c r="I109" t="str">
        <f t="shared" si="6"/>
        <v>エラー設定</v>
      </c>
    </row>
    <row r="110" spans="1:9" ht="11.25" customHeight="1" outlineLevel="1">
      <c r="A110" s="15"/>
      <c r="B110" s="15" t="s">
        <v>31</v>
      </c>
      <c r="C110" s="26"/>
      <c r="D110" s="48"/>
      <c r="E110" s="48"/>
      <c r="F110" s="17"/>
      <c r="G110" t="s">
        <v>122</v>
      </c>
      <c r="H110">
        <f t="shared" ca="1" si="5"/>
        <v>457</v>
      </c>
      <c r="I110" t="str">
        <f t="shared" si="6"/>
        <v>エラー解除</v>
      </c>
    </row>
    <row r="111" spans="1:9" ht="11.25" customHeight="1" outlineLevel="1">
      <c r="A111" s="15"/>
      <c r="B111" s="15" t="s">
        <v>32</v>
      </c>
      <c r="C111" s="26"/>
      <c r="D111" s="48"/>
      <c r="E111" s="48"/>
      <c r="F111" s="17"/>
      <c r="G111" t="s">
        <v>122</v>
      </c>
      <c r="H111">
        <f t="shared" ca="1" si="5"/>
        <v>458</v>
      </c>
      <c r="I111" t="str">
        <f t="shared" si="6"/>
        <v>エラー番号</v>
      </c>
    </row>
    <row r="112" spans="1:9" ht="11.25" customHeight="1" outlineLevel="1">
      <c r="A112" s="15"/>
      <c r="B112" s="15" t="s">
        <v>33</v>
      </c>
      <c r="C112" s="26"/>
      <c r="D112" s="48"/>
      <c r="E112" s="48"/>
      <c r="F112" s="17"/>
      <c r="G112" t="s">
        <v>122</v>
      </c>
      <c r="H112">
        <f t="shared" ca="1" si="5"/>
        <v>459</v>
      </c>
      <c r="I112" t="str">
        <f t="shared" si="6"/>
        <v>エラー内容</v>
      </c>
    </row>
    <row r="113" spans="1:9" ht="11.25" customHeight="1" outlineLevel="1">
      <c r="A113" s="15"/>
      <c r="B113" s="15" t="s">
        <v>144</v>
      </c>
      <c r="C113" s="26"/>
      <c r="D113" s="48"/>
      <c r="E113" s="48"/>
      <c r="F113" s="17"/>
      <c r="G113" t="s">
        <v>122</v>
      </c>
      <c r="H113">
        <f t="shared" ca="1" si="5"/>
        <v>460</v>
      </c>
      <c r="I113" t="str">
        <f t="shared" si="6"/>
        <v>エラーラベル</v>
      </c>
    </row>
    <row r="114" spans="1:9" ht="11.25" customHeight="1" outlineLevel="1">
      <c r="A114" s="15"/>
      <c r="B114" s="15" t="s">
        <v>145</v>
      </c>
      <c r="C114" s="26"/>
      <c r="D114" s="48"/>
      <c r="E114" s="48"/>
      <c r="F114" s="17"/>
      <c r="G114" t="s">
        <v>122</v>
      </c>
      <c r="H114">
        <f t="shared" ca="1" si="5"/>
        <v>461</v>
      </c>
      <c r="I114" t="str">
        <f t="shared" si="6"/>
        <v>ラベル定義</v>
      </c>
    </row>
    <row r="115" spans="1:9" ht="11.25" customHeight="1">
      <c r="A115" s="12" t="s">
        <v>345</v>
      </c>
      <c r="B115" s="13"/>
      <c r="C115" s="13"/>
      <c r="D115" s="45"/>
      <c r="E115" s="45"/>
      <c r="F115" s="14"/>
      <c r="G115" t="s">
        <v>122</v>
      </c>
      <c r="H115">
        <f t="shared" ca="1" si="5"/>
        <v>461</v>
      </c>
      <c r="I115" t="str">
        <f t="shared" si="6"/>
        <v/>
      </c>
    </row>
    <row r="116" spans="1:9" ht="11.25" customHeight="1" outlineLevel="1">
      <c r="A116" s="15"/>
      <c r="B116" s="15" t="s">
        <v>841</v>
      </c>
      <c r="C116" s="30" t="s">
        <v>840</v>
      </c>
      <c r="D116" s="46"/>
      <c r="E116" s="46"/>
      <c r="F116" s="17"/>
      <c r="G116" t="s">
        <v>122</v>
      </c>
      <c r="H116">
        <f t="shared" ca="1" si="5"/>
        <v>462</v>
      </c>
      <c r="I116" t="str">
        <f t="shared" si="6"/>
        <v>ＴＸＴ 定義</v>
      </c>
    </row>
    <row r="117" spans="1:9" ht="11.25" customHeight="1" outlineLevel="1">
      <c r="A117" s="15"/>
      <c r="B117" s="15" t="s">
        <v>842</v>
      </c>
      <c r="C117" s="16" t="s">
        <v>814</v>
      </c>
      <c r="D117" s="47"/>
      <c r="E117" s="47"/>
      <c r="F117" s="17" t="s">
        <v>815</v>
      </c>
      <c r="G117" t="s">
        <v>122</v>
      </c>
      <c r="H117">
        <f t="shared" ca="1" si="5"/>
        <v>463</v>
      </c>
      <c r="I117" t="str">
        <f t="shared" si="6"/>
        <v>ＴＸＴ オープン</v>
      </c>
    </row>
    <row r="118" spans="1:9" ht="11.25" customHeight="1" outlineLevel="1">
      <c r="A118" s="15"/>
      <c r="B118" s="15" t="s">
        <v>843</v>
      </c>
      <c r="C118" s="16" t="s">
        <v>765</v>
      </c>
      <c r="D118" s="47"/>
      <c r="E118" s="47"/>
      <c r="F118" s="17"/>
      <c r="G118" t="s">
        <v>122</v>
      </c>
      <c r="H118">
        <f t="shared" ca="1" si="5"/>
        <v>464</v>
      </c>
      <c r="I118" t="str">
        <f t="shared" si="6"/>
        <v>ＴＸＴ クローズ</v>
      </c>
    </row>
    <row r="119" spans="1:9" ht="11.25" customHeight="1" outlineLevel="1">
      <c r="A119" s="15"/>
      <c r="B119" s="15" t="s">
        <v>844</v>
      </c>
      <c r="C119" s="16" t="s">
        <v>766</v>
      </c>
      <c r="D119" s="47"/>
      <c r="E119" s="47"/>
      <c r="F119" s="17"/>
      <c r="G119" t="s">
        <v>122</v>
      </c>
      <c r="H119">
        <f t="shared" ca="1" si="5"/>
        <v>465</v>
      </c>
      <c r="I119" t="str">
        <f t="shared" si="6"/>
        <v>ＴＸＴ 読込（一行ずつ）</v>
      </c>
    </row>
    <row r="120" spans="1:9" ht="11.25" customHeight="1" outlineLevel="1">
      <c r="A120" s="15"/>
      <c r="B120" s="15" t="s">
        <v>844</v>
      </c>
      <c r="C120" s="16" t="s">
        <v>767</v>
      </c>
      <c r="D120" s="47"/>
      <c r="E120" s="47"/>
      <c r="F120" s="17"/>
      <c r="G120" t="s">
        <v>122</v>
      </c>
      <c r="H120">
        <f t="shared" ca="1" si="5"/>
        <v>466</v>
      </c>
      <c r="I120" t="str">
        <f t="shared" si="6"/>
        <v>ＴＸＴ 読込（一行ずつ）</v>
      </c>
    </row>
    <row r="121" spans="1:9" ht="11.25" customHeight="1" outlineLevel="1">
      <c r="A121" s="15"/>
      <c r="B121" s="15" t="s">
        <v>845</v>
      </c>
      <c r="C121" s="16" t="s">
        <v>816</v>
      </c>
      <c r="D121" s="47"/>
      <c r="E121" s="47"/>
      <c r="F121" s="17" t="s">
        <v>817</v>
      </c>
      <c r="G121" t="s">
        <v>122</v>
      </c>
      <c r="H121">
        <f t="shared" ca="1" si="5"/>
        <v>467</v>
      </c>
      <c r="I121" t="str">
        <f t="shared" si="6"/>
        <v>ＴＸＴ 読込（一括）</v>
      </c>
    </row>
    <row r="122" spans="1:9" ht="11.25" customHeight="1" outlineLevel="1">
      <c r="A122" s="15"/>
      <c r="B122" s="15" t="s">
        <v>845</v>
      </c>
      <c r="C122" s="16" t="s">
        <v>818</v>
      </c>
      <c r="D122" s="47"/>
      <c r="E122" s="47"/>
      <c r="F122" s="17" t="s">
        <v>819</v>
      </c>
      <c r="G122" t="s">
        <v>122</v>
      </c>
      <c r="H122">
        <f t="shared" ca="1" si="5"/>
        <v>468</v>
      </c>
      <c r="I122" t="str">
        <f t="shared" si="6"/>
        <v>ＴＸＴ 読込（一括）</v>
      </c>
    </row>
    <row r="123" spans="1:9" ht="11.25" customHeight="1" outlineLevel="1">
      <c r="A123" s="15"/>
      <c r="B123" s="15" t="s">
        <v>846</v>
      </c>
      <c r="C123" s="16" t="s">
        <v>768</v>
      </c>
      <c r="D123" s="47"/>
      <c r="E123" s="47"/>
      <c r="F123" s="17" t="s">
        <v>2156</v>
      </c>
      <c r="G123" t="s">
        <v>122</v>
      </c>
      <c r="H123">
        <f t="shared" ca="1" si="5"/>
        <v>469</v>
      </c>
      <c r="I123" t="str">
        <f t="shared" si="6"/>
        <v>ＴＸＴ 書込</v>
      </c>
    </row>
    <row r="124" spans="1:9" ht="11.25" customHeight="1" outlineLevel="1">
      <c r="A124" s="15"/>
      <c r="B124" s="15" t="s">
        <v>689</v>
      </c>
      <c r="C124" s="26"/>
      <c r="D124" s="48"/>
      <c r="E124" s="48"/>
      <c r="F124" s="17"/>
      <c r="G124" t="s">
        <v>122</v>
      </c>
      <c r="H124">
        <f t="shared" ca="1" si="5"/>
        <v>470</v>
      </c>
      <c r="I124" t="str">
        <f t="shared" si="6"/>
        <v>ＸＬＳ オープン/クローズ</v>
      </c>
    </row>
    <row r="125" spans="1:9" ht="11.25" customHeight="1">
      <c r="A125" s="12" t="s">
        <v>854</v>
      </c>
      <c r="B125" s="13"/>
      <c r="C125" s="13"/>
      <c r="D125" s="45"/>
      <c r="E125" s="45"/>
      <c r="F125" s="14"/>
      <c r="G125" t="s">
        <v>122</v>
      </c>
      <c r="H125">
        <f t="shared" ca="1" si="5"/>
        <v>470</v>
      </c>
      <c r="I125" t="str">
        <f t="shared" si="6"/>
        <v/>
      </c>
    </row>
    <row r="126" spans="1:9" ht="11.25" customHeight="1" outlineLevel="1">
      <c r="A126" s="15"/>
      <c r="B126" s="15" t="s">
        <v>110</v>
      </c>
      <c r="C126" s="16" t="s">
        <v>855</v>
      </c>
      <c r="D126" s="47"/>
      <c r="E126" s="47"/>
      <c r="F126" s="17"/>
      <c r="G126" t="s">
        <v>122</v>
      </c>
      <c r="H126">
        <f t="shared" ca="1" si="5"/>
        <v>471</v>
      </c>
      <c r="I126" t="str">
        <f t="shared" si="6"/>
        <v>現在時刻取得</v>
      </c>
    </row>
    <row r="127" spans="1:9" ht="11.25" customHeight="1" outlineLevel="1">
      <c r="A127" s="15"/>
      <c r="B127" s="15" t="s">
        <v>111</v>
      </c>
      <c r="C127" s="26"/>
      <c r="D127" s="48"/>
      <c r="E127" s="48"/>
      <c r="F127" s="17"/>
      <c r="G127" t="s">
        <v>122</v>
      </c>
      <c r="H127">
        <f t="shared" ca="1" si="5"/>
        <v>472</v>
      </c>
      <c r="I127" t="str">
        <f t="shared" si="6"/>
        <v>現在年月日取得</v>
      </c>
    </row>
    <row r="128" spans="1:9" ht="11.25" customHeight="1" outlineLevel="1">
      <c r="A128" s="15"/>
      <c r="B128" s="15" t="s">
        <v>112</v>
      </c>
      <c r="C128" s="26"/>
      <c r="D128" s="48"/>
      <c r="E128" s="48"/>
      <c r="F128" s="17"/>
      <c r="G128" t="s">
        <v>122</v>
      </c>
      <c r="H128">
        <f t="shared" ca="1" si="5"/>
        <v>473</v>
      </c>
      <c r="I128" t="str">
        <f t="shared" si="6"/>
        <v>0:00から現在までの経過時間（秒数）</v>
      </c>
    </row>
    <row r="129" spans="1:9" ht="11.25" customHeight="1" outlineLevel="1">
      <c r="A129" s="15"/>
      <c r="B129" s="15" t="s">
        <v>113</v>
      </c>
      <c r="C129" s="26"/>
      <c r="D129" s="48"/>
      <c r="E129" s="48"/>
      <c r="F129" s="17"/>
      <c r="G129" t="s">
        <v>122</v>
      </c>
      <c r="H129">
        <f t="shared" ca="1" si="5"/>
        <v>474</v>
      </c>
      <c r="I129" t="str">
        <f t="shared" si="6"/>
        <v>日付比較</v>
      </c>
    </row>
    <row r="130" spans="1:9" ht="11.25" customHeight="1">
      <c r="A130" s="12" t="s">
        <v>857</v>
      </c>
      <c r="B130" s="13"/>
      <c r="C130" s="13"/>
      <c r="D130" s="45"/>
      <c r="E130" s="45"/>
      <c r="F130" s="14"/>
      <c r="G130" t="s">
        <v>122</v>
      </c>
      <c r="H130">
        <f t="shared" ca="1" si="5"/>
        <v>474</v>
      </c>
      <c r="I130" t="str">
        <f t="shared" si="6"/>
        <v/>
      </c>
    </row>
    <row r="131" spans="1:9" ht="11.25" customHeight="1" outlineLevel="1">
      <c r="A131" s="15"/>
      <c r="B131" s="15" t="s">
        <v>839</v>
      </c>
      <c r="C131" s="16" t="s">
        <v>856</v>
      </c>
      <c r="D131" s="47"/>
      <c r="E131" s="47"/>
      <c r="F131" s="17" t="s">
        <v>820</v>
      </c>
      <c r="G131" t="s">
        <v>122</v>
      </c>
      <c r="H131">
        <f t="shared" ca="1" si="5"/>
        <v>475</v>
      </c>
      <c r="I131" t="str">
        <f t="shared" si="6"/>
        <v>スリープ処理</v>
      </c>
    </row>
    <row r="132" spans="1:9" ht="11.25" customHeight="1">
      <c r="A132" s="12" t="s">
        <v>813</v>
      </c>
      <c r="B132" s="13"/>
      <c r="C132" s="13"/>
      <c r="D132" s="45"/>
      <c r="E132" s="45"/>
      <c r="F132" s="14"/>
      <c r="G132" t="s">
        <v>122</v>
      </c>
      <c r="H132">
        <f t="shared" ca="1" si="5"/>
        <v>475</v>
      </c>
      <c r="I132" t="str">
        <f t="shared" si="6"/>
        <v/>
      </c>
    </row>
    <row r="133" spans="1:9" ht="11.25" customHeight="1" outlineLevel="1">
      <c r="A133" s="15"/>
      <c r="B133" s="15" t="s">
        <v>813</v>
      </c>
      <c r="C133" s="26"/>
      <c r="D133" s="48"/>
      <c r="E133" s="48"/>
      <c r="F133" s="17" t="s">
        <v>812</v>
      </c>
      <c r="G133" t="s">
        <v>122</v>
      </c>
      <c r="H133">
        <f t="shared" ref="H133:H196" ca="1" si="7">IF(I133="",OFFSET(H133,-1,0),OFFSET(H133,-1,0)+1)</f>
        <v>476</v>
      </c>
      <c r="I133" t="str">
        <f t="shared" si="6"/>
        <v>リスト</v>
      </c>
    </row>
    <row r="134" spans="1:9" ht="11.25" customHeight="1" outlineLevel="1">
      <c r="A134" s="15"/>
      <c r="B134" s="15" t="s">
        <v>789</v>
      </c>
      <c r="C134" s="16" t="s">
        <v>796</v>
      </c>
      <c r="D134" s="47"/>
      <c r="E134" s="47"/>
      <c r="F134" s="17" t="s">
        <v>797</v>
      </c>
      <c r="G134" t="s">
        <v>122</v>
      </c>
      <c r="H134">
        <f t="shared" ca="1" si="7"/>
        <v>477</v>
      </c>
      <c r="I134" t="str">
        <f t="shared" ref="I134:I197" si="8">IF(B134="","",B134)</f>
        <v>リスト 参照</v>
      </c>
    </row>
    <row r="135" spans="1:9" ht="11.25" customHeight="1" outlineLevel="1">
      <c r="A135" s="15"/>
      <c r="B135" s="15" t="s">
        <v>790</v>
      </c>
      <c r="C135" s="16" t="s">
        <v>798</v>
      </c>
      <c r="D135" s="47"/>
      <c r="E135" s="47"/>
      <c r="F135" s="17" t="s">
        <v>799</v>
      </c>
      <c r="G135" t="s">
        <v>122</v>
      </c>
      <c r="H135">
        <f t="shared" ca="1" si="7"/>
        <v>478</v>
      </c>
      <c r="I135" t="str">
        <f t="shared" si="8"/>
        <v>リスト 削除</v>
      </c>
    </row>
    <row r="136" spans="1:9" ht="11.25" customHeight="1" outlineLevel="1">
      <c r="A136" s="15"/>
      <c r="B136" s="15" t="s">
        <v>791</v>
      </c>
      <c r="C136" s="16" t="s">
        <v>800</v>
      </c>
      <c r="D136" s="47"/>
      <c r="E136" s="47"/>
      <c r="F136" s="17" t="s">
        <v>801</v>
      </c>
      <c r="G136" t="s">
        <v>122</v>
      </c>
      <c r="H136">
        <f t="shared" ca="1" si="7"/>
        <v>479</v>
      </c>
      <c r="I136" t="str">
        <f t="shared" si="8"/>
        <v>リスト 末尾取り出し</v>
      </c>
    </row>
    <row r="137" spans="1:9" ht="11.25" customHeight="1" outlineLevel="1">
      <c r="A137" s="15"/>
      <c r="B137" s="15" t="s">
        <v>792</v>
      </c>
      <c r="C137" s="16" t="s">
        <v>802</v>
      </c>
      <c r="D137" s="47"/>
      <c r="E137" s="47"/>
      <c r="F137" s="17" t="s">
        <v>803</v>
      </c>
      <c r="G137" t="s">
        <v>122</v>
      </c>
      <c r="H137">
        <f t="shared" ca="1" si="7"/>
        <v>480</v>
      </c>
      <c r="I137" t="str">
        <f t="shared" si="8"/>
        <v>リスト 要素番号取得</v>
      </c>
    </row>
    <row r="138" spans="1:9" ht="11.25" customHeight="1" outlineLevel="1">
      <c r="A138" s="15"/>
      <c r="B138" s="15" t="s">
        <v>793</v>
      </c>
      <c r="C138" s="16" t="s">
        <v>804</v>
      </c>
      <c r="D138" s="47"/>
      <c r="E138" s="47"/>
      <c r="F138" s="17" t="s">
        <v>805</v>
      </c>
      <c r="G138" t="s">
        <v>122</v>
      </c>
      <c r="H138">
        <f t="shared" ca="1" si="7"/>
        <v>481</v>
      </c>
      <c r="I138" t="str">
        <f t="shared" si="8"/>
        <v>リスト 要素数取得</v>
      </c>
    </row>
    <row r="139" spans="1:9" ht="11.25" customHeight="1" outlineLevel="1">
      <c r="A139" s="15"/>
      <c r="B139" s="15" t="s">
        <v>793</v>
      </c>
      <c r="C139" s="16" t="s">
        <v>806</v>
      </c>
      <c r="D139" s="47"/>
      <c r="E139" s="47"/>
      <c r="F139" s="17" t="s">
        <v>807</v>
      </c>
      <c r="G139" t="s">
        <v>122</v>
      </c>
      <c r="H139">
        <f t="shared" ca="1" si="7"/>
        <v>482</v>
      </c>
      <c r="I139" t="str">
        <f t="shared" si="8"/>
        <v>リスト 要素数取得</v>
      </c>
    </row>
    <row r="140" spans="1:9" ht="11.25" customHeight="1" outlineLevel="1">
      <c r="A140" s="15"/>
      <c r="B140" s="15" t="s">
        <v>794</v>
      </c>
      <c r="C140" s="16" t="s">
        <v>808</v>
      </c>
      <c r="D140" s="47"/>
      <c r="E140" s="47"/>
      <c r="F140" s="17" t="s">
        <v>809</v>
      </c>
      <c r="G140" t="s">
        <v>122</v>
      </c>
      <c r="H140">
        <f t="shared" ca="1" si="7"/>
        <v>483</v>
      </c>
      <c r="I140" t="str">
        <f t="shared" si="8"/>
        <v>リスト 追加（末尾）</v>
      </c>
    </row>
    <row r="141" spans="1:9" ht="11.25" customHeight="1" outlineLevel="1">
      <c r="A141" s="15"/>
      <c r="B141" s="15" t="s">
        <v>795</v>
      </c>
      <c r="C141" s="16" t="s">
        <v>810</v>
      </c>
      <c r="D141" s="47"/>
      <c r="E141" s="47"/>
      <c r="F141" s="17" t="s">
        <v>811</v>
      </c>
      <c r="G141" t="s">
        <v>122</v>
      </c>
      <c r="H141">
        <f t="shared" ca="1" si="7"/>
        <v>484</v>
      </c>
      <c r="I141" t="str">
        <f t="shared" si="8"/>
        <v>リスト 追加（中間）</v>
      </c>
    </row>
    <row r="142" spans="1:9" ht="11.25" customHeight="1" outlineLevel="1">
      <c r="A142" s="15"/>
      <c r="B142" s="15" t="s">
        <v>763</v>
      </c>
      <c r="C142" s="16" t="s">
        <v>764</v>
      </c>
      <c r="D142" s="47"/>
      <c r="E142" s="47"/>
      <c r="F142" s="17"/>
      <c r="G142" t="s">
        <v>122</v>
      </c>
      <c r="H142">
        <f t="shared" ca="1" si="7"/>
        <v>485</v>
      </c>
      <c r="I142" t="str">
        <f t="shared" si="8"/>
        <v>リスト 連結</v>
      </c>
    </row>
    <row r="143" spans="1:9" ht="11.25" customHeight="1">
      <c r="A143" s="12" t="s">
        <v>356</v>
      </c>
      <c r="B143" s="13"/>
      <c r="C143" s="13"/>
      <c r="D143" s="45"/>
      <c r="E143" s="45"/>
      <c r="F143" s="14"/>
      <c r="G143" t="s">
        <v>122</v>
      </c>
      <c r="H143">
        <f t="shared" ca="1" si="7"/>
        <v>485</v>
      </c>
      <c r="I143" t="str">
        <f t="shared" si="8"/>
        <v/>
      </c>
    </row>
    <row r="144" spans="1:9" ht="11.25" customHeight="1" outlineLevel="1">
      <c r="A144" s="15"/>
      <c r="B144" s="15" t="s">
        <v>349</v>
      </c>
      <c r="C144" s="26"/>
      <c r="D144" s="48"/>
      <c r="E144" s="48"/>
      <c r="F144" s="17"/>
      <c r="G144" t="s">
        <v>122</v>
      </c>
      <c r="H144">
        <f t="shared" ca="1" si="7"/>
        <v>486</v>
      </c>
      <c r="I144" t="str">
        <f t="shared" si="8"/>
        <v>オブジェクト定義</v>
      </c>
    </row>
    <row r="145" spans="1:9" ht="11.25" customHeight="1" outlineLevel="1">
      <c r="A145" s="15"/>
      <c r="B145" s="15" t="s">
        <v>357</v>
      </c>
      <c r="C145" s="26"/>
      <c r="D145" s="48"/>
      <c r="E145" s="48"/>
      <c r="F145" s="17"/>
      <c r="G145" t="s">
        <v>122</v>
      </c>
      <c r="H145">
        <f t="shared" ca="1" si="7"/>
        <v>487</v>
      </c>
      <c r="I145" t="str">
        <f t="shared" si="8"/>
        <v>追加</v>
      </c>
    </row>
    <row r="146" spans="1:9" ht="11.25" customHeight="1" outlineLevel="1">
      <c r="A146" s="15"/>
      <c r="B146" s="15" t="s">
        <v>365</v>
      </c>
      <c r="C146" s="26"/>
      <c r="D146" s="48"/>
      <c r="E146" s="48"/>
      <c r="F146" s="17"/>
      <c r="G146" t="s">
        <v>122</v>
      </c>
      <c r="H146">
        <f t="shared" ca="1" si="7"/>
        <v>488</v>
      </c>
      <c r="I146" t="str">
        <f t="shared" si="8"/>
        <v>項目取得 その１</v>
      </c>
    </row>
    <row r="147" spans="1:9" ht="11.25" customHeight="1" outlineLevel="1">
      <c r="A147" s="15"/>
      <c r="B147" s="15" t="s">
        <v>366</v>
      </c>
      <c r="C147" s="26"/>
      <c r="D147" s="48"/>
      <c r="E147" s="48"/>
      <c r="F147" s="17"/>
      <c r="G147" t="s">
        <v>122</v>
      </c>
      <c r="H147">
        <f t="shared" ca="1" si="7"/>
        <v>489</v>
      </c>
      <c r="I147" t="str">
        <f t="shared" si="8"/>
        <v>項目取得 その２</v>
      </c>
    </row>
    <row r="148" spans="1:9" ht="11.25" customHeight="1" outlineLevel="1">
      <c r="A148" s="15"/>
      <c r="B148" s="15" t="s">
        <v>364</v>
      </c>
      <c r="C148" s="26"/>
      <c r="D148" s="48"/>
      <c r="E148" s="48"/>
      <c r="F148" s="17"/>
      <c r="G148" t="s">
        <v>122</v>
      </c>
      <c r="H148">
        <f t="shared" ca="1" si="7"/>
        <v>490</v>
      </c>
      <c r="I148" t="str">
        <f t="shared" si="8"/>
        <v>項目取得 ループ</v>
      </c>
    </row>
    <row r="149" spans="1:9" ht="11.25" customHeight="1" outlineLevel="1">
      <c r="A149" s="15"/>
      <c r="B149" s="15" t="s">
        <v>358</v>
      </c>
      <c r="C149" s="26"/>
      <c r="D149" s="48"/>
      <c r="E149" s="48"/>
      <c r="F149" s="17"/>
      <c r="G149" t="s">
        <v>122</v>
      </c>
      <c r="H149">
        <f t="shared" ca="1" si="7"/>
        <v>491</v>
      </c>
      <c r="I149" t="str">
        <f t="shared" si="8"/>
        <v>要素数取得</v>
      </c>
    </row>
    <row r="150" spans="1:9" ht="11.25" customHeight="1" outlineLevel="1">
      <c r="A150" s="15"/>
      <c r="B150" s="15" t="s">
        <v>359</v>
      </c>
      <c r="C150" s="26"/>
      <c r="D150" s="48"/>
      <c r="E150" s="48"/>
      <c r="F150" s="17"/>
      <c r="G150" t="s">
        <v>122</v>
      </c>
      <c r="H150">
        <f t="shared" ca="1" si="7"/>
        <v>492</v>
      </c>
      <c r="I150" t="str">
        <f t="shared" si="8"/>
        <v>削除</v>
      </c>
    </row>
    <row r="151" spans="1:9" ht="11.25" customHeight="1" outlineLevel="1">
      <c r="A151" s="15"/>
      <c r="B151" s="15" t="s">
        <v>360</v>
      </c>
      <c r="C151" s="26"/>
      <c r="D151" s="48"/>
      <c r="E151" s="48"/>
      <c r="F151" s="17"/>
      <c r="G151" t="s">
        <v>122</v>
      </c>
      <c r="H151">
        <f t="shared" ca="1" si="7"/>
        <v>493</v>
      </c>
      <c r="I151" t="str">
        <f t="shared" si="8"/>
        <v>挿入</v>
      </c>
    </row>
    <row r="152" spans="1:9" ht="11.25" customHeight="1" outlineLevel="1">
      <c r="A152" s="15"/>
      <c r="B152" s="15" t="s">
        <v>361</v>
      </c>
      <c r="C152" s="26"/>
      <c r="D152" s="48"/>
      <c r="E152" s="48"/>
      <c r="F152" s="17"/>
      <c r="G152" t="s">
        <v>122</v>
      </c>
      <c r="H152">
        <f t="shared" ca="1" si="7"/>
        <v>494</v>
      </c>
      <c r="I152" t="str">
        <f t="shared" si="8"/>
        <v>ソート</v>
      </c>
    </row>
    <row r="153" spans="1:9" ht="11.25" customHeight="1" outlineLevel="1">
      <c r="A153" s="15"/>
      <c r="B153" s="15" t="s">
        <v>362</v>
      </c>
      <c r="C153" s="26"/>
      <c r="D153" s="48"/>
      <c r="E153" s="48"/>
      <c r="F153" s="17"/>
      <c r="G153" t="s">
        <v>122</v>
      </c>
      <c r="H153">
        <f t="shared" ca="1" si="7"/>
        <v>495</v>
      </c>
      <c r="I153" t="str">
        <f t="shared" si="8"/>
        <v>配列変換</v>
      </c>
    </row>
    <row r="154" spans="1:9" ht="11.25" customHeight="1" outlineLevel="1">
      <c r="A154" s="15"/>
      <c r="B154" s="15" t="s">
        <v>363</v>
      </c>
      <c r="C154" s="26"/>
      <c r="D154" s="48"/>
      <c r="E154" s="48"/>
      <c r="F154" s="17"/>
      <c r="G154" t="s">
        <v>122</v>
      </c>
      <c r="H154">
        <f t="shared" ca="1" si="7"/>
        <v>496</v>
      </c>
      <c r="I154" t="str">
        <f t="shared" si="8"/>
        <v>全要素削除</v>
      </c>
    </row>
    <row r="155" spans="1:9" ht="11.25" customHeight="1">
      <c r="A155" s="12" t="s">
        <v>355</v>
      </c>
      <c r="B155" s="13"/>
      <c r="C155" s="13"/>
      <c r="D155" s="45"/>
      <c r="E155" s="45"/>
      <c r="F155" s="14"/>
      <c r="G155" t="s">
        <v>122</v>
      </c>
      <c r="H155">
        <f t="shared" ca="1" si="7"/>
        <v>496</v>
      </c>
      <c r="I155" t="str">
        <f t="shared" si="8"/>
        <v/>
      </c>
    </row>
    <row r="156" spans="1:9" ht="11.25" customHeight="1" outlineLevel="1">
      <c r="A156" s="15"/>
      <c r="B156" s="15" t="s">
        <v>349</v>
      </c>
      <c r="C156" s="26"/>
      <c r="D156" s="48"/>
      <c r="E156" s="48"/>
      <c r="F156" s="17"/>
      <c r="G156" t="s">
        <v>122</v>
      </c>
      <c r="H156">
        <f t="shared" ca="1" si="7"/>
        <v>497</v>
      </c>
      <c r="I156" t="str">
        <f t="shared" si="8"/>
        <v>オブジェクト定義</v>
      </c>
    </row>
    <row r="157" spans="1:9" ht="11.25" customHeight="1" outlineLevel="1">
      <c r="A157" s="15"/>
      <c r="B157" s="15" t="s">
        <v>16</v>
      </c>
      <c r="C157" s="26"/>
      <c r="D157" s="48"/>
      <c r="E157" s="48"/>
      <c r="F157" s="17"/>
      <c r="G157" t="s">
        <v>122</v>
      </c>
      <c r="H157">
        <f t="shared" ca="1" si="7"/>
        <v>498</v>
      </c>
      <c r="I157" t="str">
        <f t="shared" si="8"/>
        <v>連想配列 キー/項目追加</v>
      </c>
    </row>
    <row r="158" spans="1:9" ht="11.25" customHeight="1" outlineLevel="1">
      <c r="A158" s="15"/>
      <c r="B158" s="15" t="s">
        <v>17</v>
      </c>
      <c r="C158" s="26"/>
      <c r="D158" s="48"/>
      <c r="E158" s="48"/>
      <c r="F158" s="17"/>
      <c r="G158" t="s">
        <v>122</v>
      </c>
      <c r="H158">
        <f t="shared" ca="1" si="7"/>
        <v>499</v>
      </c>
      <c r="I158" t="str">
        <f t="shared" si="8"/>
        <v>連想配列 存在確認</v>
      </c>
    </row>
    <row r="159" spans="1:9" ht="11.25" customHeight="1" outlineLevel="1">
      <c r="A159" s="15"/>
      <c r="B159" s="15" t="s">
        <v>18</v>
      </c>
      <c r="C159" s="26"/>
      <c r="D159" s="48"/>
      <c r="E159" s="48"/>
      <c r="F159" s="17"/>
      <c r="G159" t="s">
        <v>122</v>
      </c>
      <c r="H159">
        <f t="shared" ca="1" si="7"/>
        <v>500</v>
      </c>
      <c r="I159" t="str">
        <f t="shared" si="8"/>
        <v>連想配列 キー取得（For Each）</v>
      </c>
    </row>
    <row r="160" spans="1:9" ht="11.25" customHeight="1" outlineLevel="1">
      <c r="A160" s="15"/>
      <c r="B160" s="15" t="s">
        <v>19</v>
      </c>
      <c r="C160" s="26"/>
      <c r="D160" s="48"/>
      <c r="E160" s="48"/>
      <c r="F160" s="17"/>
      <c r="G160" t="s">
        <v>122</v>
      </c>
      <c r="H160">
        <f t="shared" ca="1" si="7"/>
        <v>501</v>
      </c>
      <c r="I160" t="str">
        <f t="shared" si="8"/>
        <v>連想配列 項目取得（キー）</v>
      </c>
    </row>
    <row r="161" spans="1:9" ht="11.25" customHeight="1" outlineLevel="1">
      <c r="A161" s="15"/>
      <c r="B161" s="15" t="s">
        <v>20</v>
      </c>
      <c r="C161" s="26"/>
      <c r="D161" s="48"/>
      <c r="E161" s="48"/>
      <c r="F161" s="17"/>
      <c r="G161" t="s">
        <v>122</v>
      </c>
      <c r="H161">
        <f t="shared" ca="1" si="7"/>
        <v>502</v>
      </c>
      <c r="I161" t="str">
        <f t="shared" si="8"/>
        <v>連想配列 キー取得（インデックス）</v>
      </c>
    </row>
    <row r="162" spans="1:9" ht="11.25" customHeight="1" outlineLevel="1">
      <c r="A162" s="15"/>
      <c r="B162" s="15" t="s">
        <v>21</v>
      </c>
      <c r="C162" s="26"/>
      <c r="D162" s="48"/>
      <c r="E162" s="48"/>
      <c r="F162" s="17"/>
      <c r="G162" t="s">
        <v>122</v>
      </c>
      <c r="H162">
        <f t="shared" ca="1" si="7"/>
        <v>503</v>
      </c>
      <c r="I162" t="str">
        <f t="shared" si="8"/>
        <v>連想配列 項目取得（インデックス）</v>
      </c>
    </row>
    <row r="163" spans="1:9" ht="11.25" customHeight="1" outlineLevel="1">
      <c r="A163" s="15"/>
      <c r="B163" s="15" t="s">
        <v>22</v>
      </c>
      <c r="C163" s="26"/>
      <c r="D163" s="48"/>
      <c r="E163" s="48"/>
      <c r="F163" s="17"/>
      <c r="G163" t="s">
        <v>122</v>
      </c>
      <c r="H163">
        <f t="shared" ca="1" si="7"/>
        <v>504</v>
      </c>
      <c r="I163" t="str">
        <f t="shared" si="8"/>
        <v>連想配列 キー置換</v>
      </c>
    </row>
    <row r="164" spans="1:9" ht="11.25" customHeight="1" outlineLevel="1">
      <c r="A164" s="15"/>
      <c r="B164" s="15" t="s">
        <v>23</v>
      </c>
      <c r="C164" s="26"/>
      <c r="D164" s="48"/>
      <c r="E164" s="48"/>
      <c r="F164" s="17"/>
      <c r="G164" t="s">
        <v>122</v>
      </c>
      <c r="H164">
        <f t="shared" ca="1" si="7"/>
        <v>505</v>
      </c>
      <c r="I164" t="str">
        <f t="shared" si="8"/>
        <v>連想配列 キー関連付け</v>
      </c>
    </row>
    <row r="165" spans="1:9" ht="11.25" customHeight="1" outlineLevel="1">
      <c r="A165" s="15"/>
      <c r="B165" s="15" t="s">
        <v>24</v>
      </c>
      <c r="C165" s="26"/>
      <c r="D165" s="48"/>
      <c r="E165" s="48"/>
      <c r="F165" s="17"/>
      <c r="G165" t="s">
        <v>122</v>
      </c>
      <c r="H165">
        <f t="shared" ca="1" si="7"/>
        <v>506</v>
      </c>
      <c r="I165" t="str">
        <f t="shared" si="8"/>
        <v>連想配列 キー/項目数取得</v>
      </c>
    </row>
    <row r="166" spans="1:9" ht="11.25" customHeight="1" outlineLevel="1">
      <c r="A166" s="15"/>
      <c r="B166" s="15" t="s">
        <v>25</v>
      </c>
      <c r="C166" s="26"/>
      <c r="D166" s="48"/>
      <c r="E166" s="48"/>
      <c r="F166" s="17"/>
      <c r="G166" t="s">
        <v>122</v>
      </c>
      <c r="H166">
        <f t="shared" ca="1" si="7"/>
        <v>507</v>
      </c>
      <c r="I166" t="str">
        <f t="shared" si="8"/>
        <v>連想配列 キー/項目削除</v>
      </c>
    </row>
    <row r="167" spans="1:9" ht="11.25" customHeight="1" outlineLevel="1">
      <c r="A167" s="15"/>
      <c r="B167" s="15" t="s">
        <v>26</v>
      </c>
      <c r="C167" s="26"/>
      <c r="D167" s="48"/>
      <c r="E167" s="48"/>
      <c r="F167" s="17"/>
      <c r="G167" t="s">
        <v>122</v>
      </c>
      <c r="H167">
        <f t="shared" ca="1" si="7"/>
        <v>508</v>
      </c>
      <c r="I167" t="str">
        <f t="shared" si="8"/>
        <v>連想配列 キー/項目全削除</v>
      </c>
    </row>
    <row r="168" spans="1:9" ht="11.25" customHeight="1" outlineLevel="1">
      <c r="A168" s="15"/>
      <c r="B168" s="15" t="s">
        <v>27</v>
      </c>
      <c r="C168" s="26"/>
      <c r="D168" s="48"/>
      <c r="E168" s="48"/>
      <c r="F168" s="17"/>
      <c r="G168" t="s">
        <v>122</v>
      </c>
      <c r="H168">
        <f t="shared" ca="1" si="7"/>
        <v>509</v>
      </c>
      <c r="I168" t="str">
        <f t="shared" si="8"/>
        <v>連想配列 配列変換（項目）</v>
      </c>
    </row>
    <row r="169" spans="1:9" ht="11.25" customHeight="1" outlineLevel="1">
      <c r="A169" s="15"/>
      <c r="B169" s="15" t="s">
        <v>28</v>
      </c>
      <c r="C169" s="26"/>
      <c r="D169" s="48"/>
      <c r="E169" s="48"/>
      <c r="F169" s="17"/>
      <c r="G169" t="s">
        <v>122</v>
      </c>
      <c r="H169">
        <f t="shared" ca="1" si="7"/>
        <v>510</v>
      </c>
      <c r="I169" t="str">
        <f t="shared" si="8"/>
        <v>連想配列 配列変換（キー）</v>
      </c>
    </row>
    <row r="170" spans="1:9" ht="11.25" customHeight="1" outlineLevel="1">
      <c r="A170" s="15"/>
      <c r="B170" s="15" t="s">
        <v>29</v>
      </c>
      <c r="C170" s="26"/>
      <c r="D170" s="48"/>
      <c r="E170" s="48"/>
      <c r="F170" s="17"/>
      <c r="G170" t="s">
        <v>122</v>
      </c>
      <c r="H170">
        <f t="shared" ca="1" si="7"/>
        <v>511</v>
      </c>
      <c r="I170" t="str">
        <f t="shared" si="8"/>
        <v>連想配列 設定変更</v>
      </c>
    </row>
    <row r="171" spans="1:9" ht="11.25" customHeight="1">
      <c r="A171" s="12" t="s">
        <v>478</v>
      </c>
      <c r="B171" s="13"/>
      <c r="C171" s="12"/>
      <c r="D171" s="45"/>
      <c r="E171" s="45"/>
      <c r="F171" s="14"/>
      <c r="G171" t="s">
        <v>122</v>
      </c>
      <c r="H171">
        <f t="shared" ca="1" si="7"/>
        <v>511</v>
      </c>
      <c r="I171" t="str">
        <f t="shared" si="8"/>
        <v/>
      </c>
    </row>
    <row r="172" spans="1:9" ht="11.25" customHeight="1" outlineLevel="1">
      <c r="A172" s="15"/>
      <c r="B172" s="15" t="s">
        <v>349</v>
      </c>
      <c r="C172" s="16" t="s">
        <v>948</v>
      </c>
      <c r="D172" s="47"/>
      <c r="E172" s="47"/>
      <c r="F172" s="17"/>
      <c r="G172" t="s">
        <v>122</v>
      </c>
      <c r="H172">
        <f t="shared" ca="1" si="7"/>
        <v>512</v>
      </c>
      <c r="I172" t="str">
        <f t="shared" si="8"/>
        <v>オブジェクト定義</v>
      </c>
    </row>
    <row r="173" spans="1:9" ht="11.25" customHeight="1" outlineLevel="1">
      <c r="A173" s="15"/>
      <c r="B173" s="15" t="s">
        <v>469</v>
      </c>
      <c r="C173" s="24" t="s">
        <v>991</v>
      </c>
      <c r="D173" s="49"/>
      <c r="E173" s="49"/>
      <c r="F173" s="17"/>
      <c r="H173">
        <f t="shared" ca="1" si="7"/>
        <v>513</v>
      </c>
      <c r="I173" t="str">
        <f t="shared" si="8"/>
        <v>検索設定 検索対象</v>
      </c>
    </row>
    <row r="174" spans="1:9" ht="11.25" customHeight="1" outlineLevel="1">
      <c r="A174" s="15"/>
      <c r="B174" s="15" t="s">
        <v>466</v>
      </c>
      <c r="C174" s="16" t="s">
        <v>958</v>
      </c>
      <c r="D174" s="47"/>
      <c r="E174" s="47"/>
      <c r="F174" s="17"/>
      <c r="H174">
        <f t="shared" ca="1" si="7"/>
        <v>514</v>
      </c>
      <c r="I174" t="str">
        <f t="shared" si="8"/>
        <v>検索設定 検索パターン</v>
      </c>
    </row>
    <row r="175" spans="1:9" ht="11.25" customHeight="1" outlineLevel="1">
      <c r="A175" s="15"/>
      <c r="B175" s="15" t="s">
        <v>957</v>
      </c>
      <c r="C175" s="16" t="s">
        <v>955</v>
      </c>
      <c r="D175" s="47"/>
      <c r="E175" s="47"/>
      <c r="F175" s="17" t="s">
        <v>956</v>
      </c>
      <c r="G175" t="s">
        <v>122</v>
      </c>
      <c r="H175">
        <f t="shared" ca="1" si="7"/>
        <v>515</v>
      </c>
      <c r="I175" t="str">
        <f t="shared" si="8"/>
        <v>検索設定 大小文字区別無視</v>
      </c>
    </row>
    <row r="176" spans="1:9" ht="11.25" customHeight="1" outlineLevel="1">
      <c r="A176" s="15"/>
      <c r="B176" s="15" t="s">
        <v>953</v>
      </c>
      <c r="C176" s="16" t="s">
        <v>959</v>
      </c>
      <c r="D176" s="47"/>
      <c r="E176" s="47"/>
      <c r="F176" s="17" t="s">
        <v>954</v>
      </c>
      <c r="H176">
        <f t="shared" ca="1" si="7"/>
        <v>516</v>
      </c>
      <c r="I176" t="str">
        <f t="shared" si="8"/>
        <v>検索設定 パターンコンパイル</v>
      </c>
    </row>
    <row r="177" spans="1:9" ht="11.25" customHeight="1" outlineLevel="1">
      <c r="A177" s="15"/>
      <c r="B177" s="15" t="s">
        <v>968</v>
      </c>
      <c r="C177" s="24" t="s">
        <v>961</v>
      </c>
      <c r="D177" s="49"/>
      <c r="E177" s="49"/>
      <c r="F177" s="17"/>
      <c r="G177" t="s">
        <v>122</v>
      </c>
      <c r="H177">
        <f t="shared" ca="1" si="7"/>
        <v>517</v>
      </c>
      <c r="I177" t="str">
        <f t="shared" si="8"/>
        <v>検索実行(list) コンパイルあり時</v>
      </c>
    </row>
    <row r="178" spans="1:9" ht="11.25" customHeight="1" outlineLevel="1">
      <c r="A178" s="15"/>
      <c r="B178" s="15" t="s">
        <v>997</v>
      </c>
      <c r="C178" s="24" t="s">
        <v>962</v>
      </c>
      <c r="D178" s="49"/>
      <c r="E178" s="49"/>
      <c r="F178" s="17" t="s">
        <v>960</v>
      </c>
      <c r="G178" t="s">
        <v>122</v>
      </c>
      <c r="H178">
        <f t="shared" ca="1" si="7"/>
        <v>518</v>
      </c>
      <c r="I178" t="str">
        <f t="shared" si="8"/>
        <v>検索実行(list) コンパイルなし時</v>
      </c>
    </row>
    <row r="179" spans="1:9" ht="11.25" customHeight="1" outlineLevel="1">
      <c r="A179" s="15"/>
      <c r="B179" s="15" t="s">
        <v>969</v>
      </c>
      <c r="C179" s="16" t="s">
        <v>963</v>
      </c>
      <c r="D179" s="47"/>
      <c r="E179" s="47"/>
      <c r="F179" s="17"/>
      <c r="G179" t="s">
        <v>122</v>
      </c>
      <c r="H179">
        <f t="shared" ca="1" si="7"/>
        <v>519</v>
      </c>
      <c r="I179" t="str">
        <f t="shared" si="8"/>
        <v>検索結果(list) マッチ有無判定</v>
      </c>
    </row>
    <row r="180" spans="1:9" ht="11.25" customHeight="1" outlineLevel="1">
      <c r="A180" s="15"/>
      <c r="B180" s="15" t="s">
        <v>970</v>
      </c>
      <c r="C180" s="16" t="s">
        <v>964</v>
      </c>
      <c r="D180" s="47"/>
      <c r="E180" s="47"/>
      <c r="F180" s="17" t="s">
        <v>949</v>
      </c>
      <c r="G180" t="s">
        <v>122</v>
      </c>
      <c r="H180">
        <f t="shared" ca="1" si="7"/>
        <v>520</v>
      </c>
      <c r="I180" t="str">
        <f t="shared" si="8"/>
        <v>検索結果(list) マッチ数取得</v>
      </c>
    </row>
    <row r="181" spans="1:9" ht="11.25" customHeight="1" outlineLevel="1">
      <c r="A181" s="15"/>
      <c r="B181" s="15" t="s">
        <v>971</v>
      </c>
      <c r="C181" s="16" t="s">
        <v>965</v>
      </c>
      <c r="D181" s="47"/>
      <c r="E181" s="47"/>
      <c r="F181" s="17" t="s">
        <v>950</v>
      </c>
      <c r="G181" t="s">
        <v>122</v>
      </c>
      <c r="H181">
        <f t="shared" ca="1" si="7"/>
        <v>521</v>
      </c>
      <c r="I181" t="str">
        <f t="shared" si="8"/>
        <v>検索結果(list) サブマッチ数取得</v>
      </c>
    </row>
    <row r="182" spans="1:9" ht="11.25" customHeight="1" outlineLevel="1">
      <c r="A182" s="15"/>
      <c r="B182" s="15" t="s">
        <v>972</v>
      </c>
      <c r="C182" s="16" t="s">
        <v>966</v>
      </c>
      <c r="D182" s="47"/>
      <c r="E182" s="47"/>
      <c r="F182" s="17" t="s">
        <v>951</v>
      </c>
      <c r="G182" t="s">
        <v>122</v>
      </c>
      <c r="H182">
        <f t="shared" ca="1" si="7"/>
        <v>522</v>
      </c>
      <c r="I182" t="str">
        <f t="shared" si="8"/>
        <v>検索結果(list) マッチ文字列取得</v>
      </c>
    </row>
    <row r="183" spans="1:9" ht="11.25" customHeight="1" outlineLevel="1">
      <c r="A183" s="15"/>
      <c r="B183" s="15" t="s">
        <v>973</v>
      </c>
      <c r="C183" s="16" t="s">
        <v>967</v>
      </c>
      <c r="D183" s="47"/>
      <c r="E183" s="47"/>
      <c r="F183" s="17" t="s">
        <v>952</v>
      </c>
      <c r="G183" t="s">
        <v>122</v>
      </c>
      <c r="H183">
        <f t="shared" ca="1" si="7"/>
        <v>523</v>
      </c>
      <c r="I183" t="str">
        <f t="shared" si="8"/>
        <v>検索結果(list) サブマッチ文字列取得</v>
      </c>
    </row>
    <row r="184" spans="1:9" ht="11.25" customHeight="1" outlineLevel="1">
      <c r="A184" s="15"/>
      <c r="B184" s="15" t="s">
        <v>974</v>
      </c>
      <c r="C184" s="24" t="s">
        <v>982</v>
      </c>
      <c r="D184" s="49"/>
      <c r="E184" s="49"/>
      <c r="F184" s="17" t="s">
        <v>998</v>
      </c>
      <c r="G184" t="s">
        <v>122</v>
      </c>
      <c r="H184">
        <f t="shared" ca="1" si="7"/>
        <v>524</v>
      </c>
      <c r="I184" t="str">
        <f t="shared" si="8"/>
        <v>検索実行(obj) コンパイルあり時</v>
      </c>
    </row>
    <row r="185" spans="1:9" ht="11.25" customHeight="1" outlineLevel="1">
      <c r="A185" s="15"/>
      <c r="B185" s="15" t="s">
        <v>996</v>
      </c>
      <c r="C185" s="24" t="s">
        <v>980</v>
      </c>
      <c r="D185" s="49"/>
      <c r="E185" s="49"/>
      <c r="F185" s="17"/>
      <c r="G185" t="s">
        <v>122</v>
      </c>
      <c r="H185">
        <f t="shared" ca="1" si="7"/>
        <v>525</v>
      </c>
      <c r="I185" t="str">
        <f t="shared" si="8"/>
        <v>検索実行(obj) コンパイルなし時</v>
      </c>
    </row>
    <row r="186" spans="1:9" ht="11.25" customHeight="1" outlineLevel="1">
      <c r="A186" s="15"/>
      <c r="B186" s="15" t="s">
        <v>975</v>
      </c>
      <c r="C186" s="24" t="s">
        <v>981</v>
      </c>
      <c r="D186" s="49"/>
      <c r="E186" s="49"/>
      <c r="F186" s="17"/>
      <c r="G186" t="s">
        <v>122</v>
      </c>
      <c r="H186">
        <f t="shared" ca="1" si="7"/>
        <v>526</v>
      </c>
      <c r="I186" t="str">
        <f t="shared" si="8"/>
        <v>検索結果(obj) マッチ有無判定</v>
      </c>
    </row>
    <row r="187" spans="1:9" ht="11.25" customHeight="1" outlineLevel="1">
      <c r="A187" s="15"/>
      <c r="B187" s="15" t="s">
        <v>976</v>
      </c>
      <c r="C187" s="26"/>
      <c r="D187" s="48"/>
      <c r="E187" s="48"/>
      <c r="F187" s="27"/>
      <c r="G187" t="s">
        <v>122</v>
      </c>
      <c r="H187">
        <f t="shared" ca="1" si="7"/>
        <v>527</v>
      </c>
      <c r="I187" t="str">
        <f t="shared" si="8"/>
        <v>検索結果(obj) マッチ数取得</v>
      </c>
    </row>
    <row r="188" spans="1:9" ht="11.25" customHeight="1" outlineLevel="1">
      <c r="A188" s="15"/>
      <c r="B188" s="15" t="s">
        <v>977</v>
      </c>
      <c r="C188" s="26"/>
      <c r="D188" s="48"/>
      <c r="E188" s="48"/>
      <c r="F188" s="27"/>
      <c r="G188" t="s">
        <v>122</v>
      </c>
      <c r="H188">
        <f t="shared" ca="1" si="7"/>
        <v>528</v>
      </c>
      <c r="I188" t="str">
        <f t="shared" si="8"/>
        <v>検索結果(obj) サブマッチ数取得</v>
      </c>
    </row>
    <row r="189" spans="1:9" ht="11.25" customHeight="1" outlineLevel="1">
      <c r="A189" s="15"/>
      <c r="B189" s="15" t="s">
        <v>978</v>
      </c>
      <c r="C189" s="16" t="s">
        <v>983</v>
      </c>
      <c r="D189" s="47"/>
      <c r="E189" s="47"/>
      <c r="F189" s="17" t="s">
        <v>986</v>
      </c>
      <c r="G189" t="s">
        <v>122</v>
      </c>
      <c r="H189">
        <f t="shared" ca="1" si="7"/>
        <v>529</v>
      </c>
      <c r="I189" t="str">
        <f t="shared" si="8"/>
        <v>検索結果(obj) マッチ文字列取得</v>
      </c>
    </row>
    <row r="190" spans="1:9" ht="11.25" customHeight="1" outlineLevel="1">
      <c r="A190" s="15"/>
      <c r="B190" s="15" t="s">
        <v>978</v>
      </c>
      <c r="C190" s="16" t="s">
        <v>984</v>
      </c>
      <c r="D190" s="47"/>
      <c r="E190" s="47"/>
      <c r="F190" s="17" t="s">
        <v>985</v>
      </c>
      <c r="G190" t="s">
        <v>122</v>
      </c>
      <c r="H190">
        <f t="shared" ca="1" si="7"/>
        <v>530</v>
      </c>
      <c r="I190" t="str">
        <f t="shared" si="8"/>
        <v>検索結果(obj) マッチ文字列取得</v>
      </c>
    </row>
    <row r="191" spans="1:9" ht="11.25" customHeight="1" outlineLevel="1">
      <c r="A191" s="15"/>
      <c r="B191" s="15" t="s">
        <v>979</v>
      </c>
      <c r="C191" s="16" t="s">
        <v>989</v>
      </c>
      <c r="D191" s="47"/>
      <c r="E191" s="47"/>
      <c r="F191" s="17" t="s">
        <v>952</v>
      </c>
      <c r="G191" t="s">
        <v>122</v>
      </c>
      <c r="H191">
        <f t="shared" ca="1" si="7"/>
        <v>531</v>
      </c>
      <c r="I191" t="str">
        <f t="shared" si="8"/>
        <v>検索結果(obj) サブマッチ文字列取得</v>
      </c>
    </row>
    <row r="192" spans="1:9" ht="11.25" customHeight="1" outlineLevel="1">
      <c r="A192" s="15"/>
      <c r="B192" s="15" t="s">
        <v>993</v>
      </c>
      <c r="C192" s="16" t="s">
        <v>987</v>
      </c>
      <c r="D192" s="47"/>
      <c r="E192" s="47"/>
      <c r="F192" s="17" t="s">
        <v>990</v>
      </c>
      <c r="G192" t="s">
        <v>122</v>
      </c>
      <c r="H192">
        <f t="shared" ca="1" si="7"/>
        <v>532</v>
      </c>
      <c r="I192" t="str">
        <f t="shared" si="8"/>
        <v>検索結果(obj) マッチ開始位置取得</v>
      </c>
    </row>
    <row r="193" spans="1:9" ht="11.25" customHeight="1" outlineLevel="1">
      <c r="A193" s="15"/>
      <c r="B193" s="15" t="s">
        <v>994</v>
      </c>
      <c r="C193" s="16" t="s">
        <v>988</v>
      </c>
      <c r="D193" s="47"/>
      <c r="E193" s="47"/>
      <c r="F193" s="17" t="s">
        <v>992</v>
      </c>
      <c r="G193" t="s">
        <v>122</v>
      </c>
      <c r="H193">
        <f t="shared" ca="1" si="7"/>
        <v>533</v>
      </c>
      <c r="I193" t="str">
        <f t="shared" si="8"/>
        <v>検索結果(obj) マッチ終了位置取得</v>
      </c>
    </row>
    <row r="194" spans="1:9" ht="11.25" customHeight="1" outlineLevel="1">
      <c r="A194" s="15"/>
      <c r="B194" s="15" t="s">
        <v>465</v>
      </c>
      <c r="C194" s="16" t="s">
        <v>995</v>
      </c>
      <c r="D194" s="47"/>
      <c r="E194" s="47"/>
      <c r="F194" s="17"/>
      <c r="G194" t="s">
        <v>122</v>
      </c>
      <c r="H194">
        <f t="shared" ca="1" si="7"/>
        <v>534</v>
      </c>
      <c r="I194" t="str">
        <f t="shared" si="8"/>
        <v>置換実行</v>
      </c>
    </row>
    <row r="195" spans="1:9" ht="11.25" customHeight="1">
      <c r="A195" s="12" t="s">
        <v>858</v>
      </c>
      <c r="B195" s="13"/>
      <c r="C195" s="13"/>
      <c r="D195" s="45"/>
      <c r="E195" s="45"/>
      <c r="F195" s="14"/>
      <c r="G195" t="s">
        <v>122</v>
      </c>
      <c r="H195">
        <f t="shared" ca="1" si="7"/>
        <v>534</v>
      </c>
      <c r="I195" t="str">
        <f t="shared" si="8"/>
        <v/>
      </c>
    </row>
    <row r="196" spans="1:9" ht="11.25" customHeight="1" outlineLevel="1">
      <c r="A196" s="15"/>
      <c r="B196" s="15" t="s">
        <v>36</v>
      </c>
      <c r="C196" s="16" t="s">
        <v>859</v>
      </c>
      <c r="D196" s="48"/>
      <c r="E196" s="48"/>
      <c r="G196" t="s">
        <v>122</v>
      </c>
      <c r="H196">
        <f t="shared" ca="1" si="7"/>
        <v>535</v>
      </c>
      <c r="I196" t="str">
        <f t="shared" si="8"/>
        <v>コマンド実行</v>
      </c>
    </row>
    <row r="197" spans="1:9" ht="11.25" customHeight="1" outlineLevel="1">
      <c r="A197" s="15"/>
      <c r="B197" s="15" t="s">
        <v>37</v>
      </c>
      <c r="C197" s="26"/>
      <c r="D197" s="48" t="s">
        <v>1053</v>
      </c>
      <c r="E197" s="48" t="s">
        <v>1052</v>
      </c>
      <c r="F197" s="17"/>
      <c r="G197" t="s">
        <v>122</v>
      </c>
      <c r="H197">
        <f t="shared" ref="H197:H260" ca="1" si="9">IF(I197="",OFFSET(H197,-1,0),OFFSET(H197,-1,0)+1)</f>
        <v>536</v>
      </c>
      <c r="I197" t="str">
        <f t="shared" si="8"/>
        <v>レジストリ読込</v>
      </c>
    </row>
    <row r="198" spans="1:9" ht="11.25" customHeight="1" outlineLevel="1">
      <c r="A198" s="15"/>
      <c r="B198" s="15" t="s">
        <v>38</v>
      </c>
      <c r="C198" s="26"/>
      <c r="D198" s="48" t="s">
        <v>1053</v>
      </c>
      <c r="E198" s="48" t="s">
        <v>1052</v>
      </c>
      <c r="F198" s="17"/>
      <c r="G198" t="s">
        <v>122</v>
      </c>
      <c r="H198">
        <f t="shared" ca="1" si="9"/>
        <v>537</v>
      </c>
      <c r="I198" t="str">
        <f t="shared" ref="I198:I213" si="10">IF(B198="","",B198)</f>
        <v>レジストリ書込</v>
      </c>
    </row>
    <row r="199" spans="1:9" ht="11.25" customHeight="1" outlineLevel="1">
      <c r="A199" s="15"/>
      <c r="B199" s="15" t="s">
        <v>1065</v>
      </c>
      <c r="C199" s="16" t="s">
        <v>1067</v>
      </c>
      <c r="D199" s="48"/>
      <c r="E199" s="48"/>
      <c r="F199" s="17"/>
      <c r="G199" t="s">
        <v>122</v>
      </c>
      <c r="H199">
        <f t="shared" ca="1" si="9"/>
        <v>538</v>
      </c>
      <c r="I199" t="str">
        <f>IF(B199="","",B199)</f>
        <v>環境変数 値更新</v>
      </c>
    </row>
    <row r="200" spans="1:9" ht="11.25" customHeight="1" outlineLevel="1">
      <c r="A200" s="15"/>
      <c r="B200" s="15" t="s">
        <v>1066</v>
      </c>
      <c r="C200" s="16" t="s">
        <v>1068</v>
      </c>
      <c r="D200" s="48"/>
      <c r="E200" s="48"/>
      <c r="F200" s="17" t="s">
        <v>1069</v>
      </c>
      <c r="G200" t="s">
        <v>122</v>
      </c>
      <c r="H200">
        <f t="shared" ca="1" si="9"/>
        <v>539</v>
      </c>
      <c r="I200" t="str">
        <f t="shared" ref="I200" si="11">IF(B200="","",B200)</f>
        <v>環境変数 値取得</v>
      </c>
    </row>
    <row r="201" spans="1:9" ht="11.25" customHeight="1" outlineLevel="1">
      <c r="A201" s="15"/>
      <c r="B201" s="15" t="s">
        <v>376</v>
      </c>
      <c r="C201" s="16" t="s">
        <v>1075</v>
      </c>
      <c r="D201" s="48"/>
      <c r="E201" s="48"/>
      <c r="F201" s="17"/>
      <c r="G201" t="s">
        <v>122</v>
      </c>
      <c r="H201">
        <f t="shared" ca="1" si="9"/>
        <v>540</v>
      </c>
      <c r="I201" t="str">
        <f t="shared" si="10"/>
        <v>環境変数 削除</v>
      </c>
    </row>
    <row r="202" spans="1:9" ht="11.25" customHeight="1" outlineLevel="1">
      <c r="A202" s="15"/>
      <c r="B202" s="15" t="s">
        <v>40</v>
      </c>
      <c r="C202" s="26"/>
      <c r="D202" s="48" t="s">
        <v>1076</v>
      </c>
      <c r="E202" s="48" t="s">
        <v>1048</v>
      </c>
      <c r="F202" s="17"/>
      <c r="G202" t="s">
        <v>122</v>
      </c>
      <c r="H202">
        <f t="shared" ca="1" si="9"/>
        <v>541</v>
      </c>
      <c r="I202" t="str">
        <f t="shared" si="10"/>
        <v>ショートカット 作成</v>
      </c>
    </row>
    <row r="203" spans="1:9" ht="11.25" customHeight="1" outlineLevel="1">
      <c r="A203" s="15"/>
      <c r="B203" s="15" t="s">
        <v>41</v>
      </c>
      <c r="C203" s="26"/>
      <c r="D203" s="48" t="s">
        <v>1076</v>
      </c>
      <c r="E203" s="48" t="s">
        <v>1048</v>
      </c>
      <c r="F203" s="17"/>
      <c r="G203" t="s">
        <v>122</v>
      </c>
      <c r="H203">
        <f t="shared" ca="1" si="9"/>
        <v>542</v>
      </c>
      <c r="I203" t="str">
        <f t="shared" si="10"/>
        <v>ショートカット 指示先パス取得</v>
      </c>
    </row>
    <row r="204" spans="1:9" ht="11.25" customHeight="1" outlineLevel="1">
      <c r="A204" s="15"/>
      <c r="B204" s="15" t="s">
        <v>42</v>
      </c>
      <c r="C204" s="26"/>
      <c r="D204" s="48" t="s">
        <v>1076</v>
      </c>
      <c r="E204" s="48" t="s">
        <v>1048</v>
      </c>
      <c r="F204" s="17"/>
      <c r="G204" t="s">
        <v>122</v>
      </c>
      <c r="H204">
        <f t="shared" ca="1" si="9"/>
        <v>543</v>
      </c>
      <c r="I204" t="str">
        <f t="shared" si="10"/>
        <v>ショートカット 指示先パス更新</v>
      </c>
    </row>
    <row r="205" spans="1:9" ht="11.25" customHeight="1" outlineLevel="1">
      <c r="A205" s="15"/>
      <c r="B205" s="15" t="s">
        <v>43</v>
      </c>
      <c r="C205" s="26"/>
      <c r="D205" s="48" t="s">
        <v>1076</v>
      </c>
      <c r="E205" s="48" t="s">
        <v>1048</v>
      </c>
      <c r="F205" s="17"/>
      <c r="G205" t="s">
        <v>122</v>
      </c>
      <c r="H205">
        <f t="shared" ca="1" si="9"/>
        <v>544</v>
      </c>
      <c r="I205" t="str">
        <f t="shared" si="10"/>
        <v>ショートカット コメント更新</v>
      </c>
    </row>
    <row r="206" spans="1:9" ht="11.25" customHeight="1" outlineLevel="1">
      <c r="A206" s="15"/>
      <c r="B206" s="15" t="s">
        <v>44</v>
      </c>
      <c r="C206" s="26"/>
      <c r="D206" s="48" t="s">
        <v>1076</v>
      </c>
      <c r="E206" s="48" t="s">
        <v>1048</v>
      </c>
      <c r="F206" s="17"/>
      <c r="G206" t="s">
        <v>122</v>
      </c>
      <c r="H206">
        <f t="shared" ca="1" si="9"/>
        <v>545</v>
      </c>
      <c r="I206" t="str">
        <f t="shared" si="10"/>
        <v>ショートカット 引数更新</v>
      </c>
    </row>
    <row r="207" spans="1:9" ht="11.25" customHeight="1" outlineLevel="1">
      <c r="A207" s="15"/>
      <c r="B207" s="15" t="s">
        <v>1072</v>
      </c>
      <c r="C207" s="16" t="s">
        <v>1070</v>
      </c>
      <c r="D207" s="47" t="s">
        <v>1071</v>
      </c>
      <c r="E207" s="47" t="s">
        <v>1071</v>
      </c>
      <c r="F207" s="17"/>
      <c r="H207">
        <f t="shared" ca="1" si="9"/>
        <v>546</v>
      </c>
      <c r="I207" t="str">
        <f t="shared" si="10"/>
        <v>シンボリックリンク 作成</v>
      </c>
    </row>
    <row r="208" spans="1:9" ht="11.25" customHeight="1" outlineLevel="1">
      <c r="A208" s="15"/>
      <c r="B208" s="15" t="s">
        <v>1074</v>
      </c>
      <c r="C208" s="16" t="s">
        <v>1073</v>
      </c>
      <c r="D208" s="47" t="s">
        <v>1071</v>
      </c>
      <c r="E208" s="47" t="s">
        <v>1071</v>
      </c>
      <c r="F208" s="17"/>
      <c r="H208">
        <f t="shared" ca="1" si="9"/>
        <v>546</v>
      </c>
      <c r="I208"/>
    </row>
    <row r="209" spans="1:9" ht="11.25" customHeight="1" outlineLevel="1">
      <c r="A209" s="15"/>
      <c r="B209" s="15" t="s">
        <v>45</v>
      </c>
      <c r="C209" s="26"/>
      <c r="D209" s="48" t="s">
        <v>1053</v>
      </c>
      <c r="E209" s="48" t="s">
        <v>1052</v>
      </c>
      <c r="F209" s="17"/>
      <c r="G209" t="s">
        <v>122</v>
      </c>
      <c r="H209">
        <f t="shared" ca="1" si="9"/>
        <v>547</v>
      </c>
      <c r="I209" t="str">
        <f t="shared" si="10"/>
        <v>ポップアップ出力</v>
      </c>
    </row>
    <row r="210" spans="1:9" ht="11.25" customHeight="1" outlineLevel="1">
      <c r="A210" s="15"/>
      <c r="B210" s="15" t="s">
        <v>138</v>
      </c>
      <c r="C210" s="26"/>
      <c r="D210" s="48" t="s">
        <v>1047</v>
      </c>
      <c r="E210" s="48" t="s">
        <v>1048</v>
      </c>
      <c r="F210" s="17"/>
      <c r="G210" t="s">
        <v>122</v>
      </c>
      <c r="H210">
        <f t="shared" ca="1" si="9"/>
        <v>548</v>
      </c>
      <c r="I210" t="str">
        <f t="shared" si="10"/>
        <v>クリップボード 書き込み</v>
      </c>
    </row>
    <row r="211" spans="1:9" ht="11.25" customHeight="1" outlineLevel="1">
      <c r="A211" s="15"/>
      <c r="B211" s="15" t="s">
        <v>139</v>
      </c>
      <c r="C211" s="26"/>
      <c r="D211" s="48" t="s">
        <v>1047</v>
      </c>
      <c r="E211" s="48" t="s">
        <v>1048</v>
      </c>
      <c r="F211" s="17"/>
      <c r="G211" t="s">
        <v>122</v>
      </c>
      <c r="H211">
        <f t="shared" ca="1" si="9"/>
        <v>549</v>
      </c>
      <c r="I211" t="str">
        <f t="shared" si="10"/>
        <v>クリップボード 取得</v>
      </c>
    </row>
    <row r="212" spans="1:9" ht="11.25" customHeight="1" outlineLevel="1">
      <c r="A212" s="15"/>
      <c r="B212" s="15" t="s">
        <v>1026</v>
      </c>
      <c r="C212" s="16" t="s">
        <v>1021</v>
      </c>
      <c r="D212" s="47"/>
      <c r="E212" s="47"/>
      <c r="F212" s="17"/>
      <c r="G212" t="s">
        <v>122</v>
      </c>
      <c r="H212">
        <f t="shared" ca="1" si="9"/>
        <v>550</v>
      </c>
      <c r="I212" t="str">
        <f t="shared" si="10"/>
        <v>ファイル コピー（ファイル内容）</v>
      </c>
    </row>
    <row r="213" spans="1:9" ht="11.25" customHeight="1" outlineLevel="1">
      <c r="A213" s="15"/>
      <c r="B213" s="15" t="s">
        <v>1025</v>
      </c>
      <c r="C213" s="16" t="s">
        <v>864</v>
      </c>
      <c r="D213" s="47"/>
      <c r="E213" s="47"/>
      <c r="F213" s="17"/>
      <c r="G213" t="s">
        <v>122</v>
      </c>
      <c r="H213">
        <f t="shared" ca="1" si="9"/>
        <v>551</v>
      </c>
      <c r="I213" t="str">
        <f t="shared" si="10"/>
        <v>ファイル コピー（ファイル内容+Permission）</v>
      </c>
    </row>
    <row r="214" spans="1:9" ht="11.25" customHeight="1" outlineLevel="1">
      <c r="A214" s="15"/>
      <c r="B214" s="15" t="s">
        <v>1024</v>
      </c>
      <c r="C214" s="16" t="s">
        <v>864</v>
      </c>
      <c r="D214" s="47"/>
      <c r="E214" s="47"/>
      <c r="F214" s="17"/>
      <c r="G214" t="s">
        <v>122</v>
      </c>
      <c r="H214">
        <f t="shared" ca="1" si="9"/>
        <v>552</v>
      </c>
      <c r="I214" t="str">
        <f t="shared" ref="I214" si="12">IF(B214="","",B214)</f>
        <v>ファイル コピー（ファイル内容+Permission+MetaData）</v>
      </c>
    </row>
    <row r="215" spans="1:9" ht="11.25" customHeight="1" outlineLevel="1">
      <c r="A215" s="15"/>
      <c r="B215" s="15" t="s">
        <v>48</v>
      </c>
      <c r="C215" s="16" t="s">
        <v>1031</v>
      </c>
      <c r="D215" s="47"/>
      <c r="E215" s="47"/>
      <c r="F215" s="17"/>
      <c r="G215" t="s">
        <v>122</v>
      </c>
      <c r="H215">
        <f t="shared" ca="1" si="9"/>
        <v>553</v>
      </c>
      <c r="I215" t="str">
        <f t="shared" ref="I215:I223" si="13">IF(B215="","",B215)</f>
        <v>ファイル 削除</v>
      </c>
    </row>
    <row r="216" spans="1:9" ht="11.25" customHeight="1" outlineLevel="1">
      <c r="A216" s="15"/>
      <c r="B216" s="15" t="s">
        <v>49</v>
      </c>
      <c r="C216" s="16" t="s">
        <v>1029</v>
      </c>
      <c r="D216" s="47"/>
      <c r="E216" s="47"/>
      <c r="F216" s="17"/>
      <c r="G216" t="s">
        <v>122</v>
      </c>
      <c r="H216">
        <f t="shared" ca="1" si="9"/>
        <v>554</v>
      </c>
      <c r="I216" t="str">
        <f t="shared" si="13"/>
        <v>ファイル 移動/リネーム</v>
      </c>
    </row>
    <row r="217" spans="1:9" ht="11.25" customHeight="1" outlineLevel="1">
      <c r="A217" s="15"/>
      <c r="B217" s="15" t="s">
        <v>1043</v>
      </c>
      <c r="C217" s="16" t="s">
        <v>1037</v>
      </c>
      <c r="D217" s="47"/>
      <c r="E217" s="47"/>
      <c r="F217" s="17" t="s">
        <v>130</v>
      </c>
      <c r="G217" t="s">
        <v>122</v>
      </c>
      <c r="H217">
        <f t="shared" ca="1" si="9"/>
        <v>555</v>
      </c>
      <c r="I217" t="str">
        <f t="shared" si="13"/>
        <v>ファイル 存在確認</v>
      </c>
    </row>
    <row r="218" spans="1:9" ht="11.25" customHeight="1" outlineLevel="1">
      <c r="A218" s="15"/>
      <c r="B218" s="15" t="s">
        <v>51</v>
      </c>
      <c r="C218" s="26"/>
      <c r="D218" s="47" t="s">
        <v>1047</v>
      </c>
      <c r="E218" s="47" t="s">
        <v>1048</v>
      </c>
      <c r="F218" s="17"/>
      <c r="G218" t="s">
        <v>122</v>
      </c>
      <c r="H218">
        <f t="shared" ca="1" si="9"/>
        <v>556</v>
      </c>
      <c r="I218" t="str">
        <f t="shared" si="13"/>
        <v>ファイル 隠しファイル化</v>
      </c>
    </row>
    <row r="219" spans="1:9" ht="11.25" customHeight="1" outlineLevel="1">
      <c r="A219" s="15"/>
      <c r="B219" s="15" t="s">
        <v>722</v>
      </c>
      <c r="C219" s="16" t="s">
        <v>941</v>
      </c>
      <c r="D219" s="47"/>
      <c r="E219" s="47"/>
      <c r="F219" s="19" t="s">
        <v>1039</v>
      </c>
      <c r="G219" t="s">
        <v>122</v>
      </c>
      <c r="H219">
        <f t="shared" ca="1" si="9"/>
        <v>557</v>
      </c>
      <c r="I219" t="str">
        <f t="shared" si="13"/>
        <v>ファイル ファイル名/フォルダ名取得</v>
      </c>
    </row>
    <row r="220" spans="1:9" ht="11.25" customHeight="1" outlineLevel="1">
      <c r="A220" s="15"/>
      <c r="B220" s="15" t="s">
        <v>56</v>
      </c>
      <c r="C220" s="16" t="s">
        <v>1014</v>
      </c>
      <c r="D220" s="47"/>
      <c r="E220" s="47"/>
      <c r="F220" s="19" t="s">
        <v>1040</v>
      </c>
      <c r="G220" t="s">
        <v>122</v>
      </c>
      <c r="H220">
        <f t="shared" ca="1" si="9"/>
        <v>558</v>
      </c>
      <c r="I220" t="str">
        <f t="shared" si="13"/>
        <v>ファイル 親フォルダパス取得</v>
      </c>
    </row>
    <row r="221" spans="1:9" ht="11.25" customHeight="1" outlineLevel="1">
      <c r="A221" s="15"/>
      <c r="B221" s="15" t="s">
        <v>54</v>
      </c>
      <c r="C221" s="16" t="s">
        <v>1017</v>
      </c>
      <c r="D221" s="47"/>
      <c r="E221" s="47"/>
      <c r="F221" s="17" t="s">
        <v>1041</v>
      </c>
      <c r="G221" t="s">
        <v>122</v>
      </c>
      <c r="H221">
        <f t="shared" ca="1" si="9"/>
        <v>559</v>
      </c>
      <c r="I221" t="str">
        <f t="shared" si="13"/>
        <v>ファイル ファイルベース名取得</v>
      </c>
    </row>
    <row r="222" spans="1:9" ht="11.25" customHeight="1" outlineLevel="1">
      <c r="A222" s="15"/>
      <c r="B222" s="15" t="s">
        <v>55</v>
      </c>
      <c r="C222" s="16" t="s">
        <v>1018</v>
      </c>
      <c r="D222" s="47"/>
      <c r="E222" s="47"/>
      <c r="F222" s="17" t="s">
        <v>1042</v>
      </c>
      <c r="G222" t="s">
        <v>122</v>
      </c>
      <c r="H222">
        <f t="shared" ca="1" si="9"/>
        <v>560</v>
      </c>
      <c r="I222" t="str">
        <f t="shared" si="13"/>
        <v>ファイル 拡張子取得</v>
      </c>
    </row>
    <row r="223" spans="1:9" ht="11.25" customHeight="1" outlineLevel="1">
      <c r="A223" s="15"/>
      <c r="B223" s="15" t="s">
        <v>1022</v>
      </c>
      <c r="C223" s="16" t="s">
        <v>865</v>
      </c>
      <c r="D223" s="47"/>
      <c r="E223" s="47"/>
      <c r="F223" s="17"/>
      <c r="G223" t="s">
        <v>122</v>
      </c>
      <c r="H223">
        <f t="shared" ca="1" si="9"/>
        <v>561</v>
      </c>
      <c r="I223" t="str">
        <f t="shared" si="13"/>
        <v>フォルダ コピー（配下全て）</v>
      </c>
    </row>
    <row r="224" spans="1:9" ht="11.25" customHeight="1" outlineLevel="1">
      <c r="A224" s="15"/>
      <c r="B224" s="15" t="s">
        <v>1032</v>
      </c>
      <c r="C224" s="16" t="s">
        <v>1033</v>
      </c>
      <c r="D224" s="47"/>
      <c r="E224" s="47"/>
      <c r="F224" s="17"/>
      <c r="G224" t="s">
        <v>122</v>
      </c>
      <c r="H224">
        <f t="shared" ca="1" si="9"/>
        <v>562</v>
      </c>
      <c r="I224" t="str">
        <f t="shared" ref="I224" si="14">IF(B224="","",B224)</f>
        <v>フォルダ 削除（空ディレクトリのみ）</v>
      </c>
    </row>
    <row r="225" spans="1:9" ht="11.25" customHeight="1" outlineLevel="1">
      <c r="A225" s="15"/>
      <c r="B225" s="15" t="s">
        <v>1023</v>
      </c>
      <c r="C225" s="16" t="s">
        <v>866</v>
      </c>
      <c r="D225" s="47"/>
      <c r="E225" s="47"/>
      <c r="F225" s="17"/>
      <c r="G225" t="s">
        <v>122</v>
      </c>
      <c r="H225">
        <f t="shared" ca="1" si="9"/>
        <v>563</v>
      </c>
      <c r="I225" t="str">
        <f t="shared" ref="I225:I232" si="15">IF(B225="","",B225)</f>
        <v>フォルダ 削除（配下全て）</v>
      </c>
    </row>
    <row r="226" spans="1:9" ht="11.25" customHeight="1" outlineLevel="1">
      <c r="A226" s="15"/>
      <c r="B226" s="15" t="s">
        <v>860</v>
      </c>
      <c r="C226" s="16" t="s">
        <v>862</v>
      </c>
      <c r="D226" s="47"/>
      <c r="E226" s="47"/>
      <c r="F226" s="17"/>
      <c r="G226" t="s">
        <v>122</v>
      </c>
      <c r="H226">
        <f t="shared" ca="1" si="9"/>
        <v>564</v>
      </c>
      <c r="I226" t="str">
        <f t="shared" si="15"/>
        <v>フォルダ 作成（単層）</v>
      </c>
    </row>
    <row r="227" spans="1:9" ht="11.25" customHeight="1" outlineLevel="1">
      <c r="A227" s="15"/>
      <c r="B227" s="15" t="s">
        <v>861</v>
      </c>
      <c r="C227" s="16" t="s">
        <v>863</v>
      </c>
      <c r="D227" s="47"/>
      <c r="E227" s="47"/>
      <c r="F227" s="17"/>
      <c r="G227" t="s">
        <v>122</v>
      </c>
      <c r="H227">
        <f t="shared" ca="1" si="9"/>
        <v>565</v>
      </c>
      <c r="I227" t="str">
        <f t="shared" si="15"/>
        <v>フォルダ 作成（複層）</v>
      </c>
    </row>
    <row r="228" spans="1:9" ht="11.25" customHeight="1" outlineLevel="1">
      <c r="A228" s="15"/>
      <c r="B228" s="15" t="s">
        <v>60</v>
      </c>
      <c r="C228" s="16" t="s">
        <v>1030</v>
      </c>
      <c r="D228" s="47"/>
      <c r="E228" s="47"/>
      <c r="F228" s="17"/>
      <c r="G228" t="s">
        <v>122</v>
      </c>
      <c r="H228">
        <f t="shared" ca="1" si="9"/>
        <v>566</v>
      </c>
      <c r="I228" t="str">
        <f t="shared" si="15"/>
        <v>フォルダ 移動/リネーム</v>
      </c>
    </row>
    <row r="229" spans="1:9" ht="11.25" customHeight="1" outlineLevel="1">
      <c r="A229" s="15"/>
      <c r="B229" s="15" t="s">
        <v>61</v>
      </c>
      <c r="C229" s="26"/>
      <c r="D229" s="48"/>
      <c r="E229" s="48"/>
      <c r="F229" s="17"/>
      <c r="G229" t="s">
        <v>122</v>
      </c>
      <c r="H229">
        <f t="shared" ca="1" si="9"/>
        <v>567</v>
      </c>
      <c r="I229" t="str">
        <f t="shared" si="15"/>
        <v>フォルダ 情報取得</v>
      </c>
    </row>
    <row r="230" spans="1:9" ht="11.25" customHeight="1" outlineLevel="1">
      <c r="A230" s="15"/>
      <c r="B230" s="15" t="s">
        <v>387</v>
      </c>
      <c r="C230" s="16" t="s">
        <v>1038</v>
      </c>
      <c r="D230" s="47"/>
      <c r="E230" s="47"/>
      <c r="F230" s="17" t="s">
        <v>942</v>
      </c>
      <c r="G230" t="s">
        <v>122</v>
      </c>
      <c r="H230">
        <f t="shared" ca="1" si="9"/>
        <v>568</v>
      </c>
      <c r="I230" t="str">
        <f t="shared" si="15"/>
        <v>フォルダ 存在確認</v>
      </c>
    </row>
    <row r="231" spans="1:9" ht="11.25" customHeight="1" outlineLevel="1">
      <c r="A231" s="15"/>
      <c r="B231" s="15" t="s">
        <v>388</v>
      </c>
      <c r="C231" s="16" t="s">
        <v>1034</v>
      </c>
      <c r="D231" s="47"/>
      <c r="E231" s="47"/>
      <c r="F231" s="17"/>
      <c r="G231" t="s">
        <v>122</v>
      </c>
      <c r="H231">
        <f t="shared" ca="1" si="9"/>
        <v>569</v>
      </c>
      <c r="I231" t="str">
        <f t="shared" si="15"/>
        <v>フォルダ 親フォルダパス取得</v>
      </c>
    </row>
    <row r="232" spans="1:9" ht="11.25" customHeight="1" outlineLevel="1">
      <c r="B232" s="15" t="s">
        <v>339</v>
      </c>
      <c r="C232" s="16" t="s">
        <v>1054</v>
      </c>
      <c r="D232" s="47" t="s">
        <v>1052</v>
      </c>
      <c r="E232" s="47" t="s">
        <v>1052</v>
      </c>
      <c r="F232" s="17"/>
      <c r="G232" t="s">
        <v>122</v>
      </c>
      <c r="H232">
        <f t="shared" ca="1" si="9"/>
        <v>570</v>
      </c>
      <c r="I232" t="str">
        <f t="shared" si="15"/>
        <v>フォルダ 特殊フォルダパス取得</v>
      </c>
    </row>
    <row r="233" spans="1:9" ht="11.25" customHeight="1" outlineLevel="1">
      <c r="B233" s="15" t="s">
        <v>1027</v>
      </c>
      <c r="C233" s="16" t="s">
        <v>1028</v>
      </c>
      <c r="D233" s="47" t="s">
        <v>1048</v>
      </c>
      <c r="E233" s="47" t="s">
        <v>1047</v>
      </c>
      <c r="F233" s="17"/>
      <c r="G233" t="s">
        <v>122</v>
      </c>
      <c r="H233">
        <f t="shared" ca="1" si="9"/>
        <v>571</v>
      </c>
      <c r="I233" t="str">
        <f t="shared" ref="I233" si="16">IF(B233="","",B233)</f>
        <v>フォルダ パーミッション変更</v>
      </c>
    </row>
    <row r="234" spans="1:9" ht="11.25" customHeight="1" outlineLevel="1">
      <c r="B234" s="15" t="s">
        <v>1049</v>
      </c>
      <c r="C234" s="16" t="s">
        <v>1050</v>
      </c>
      <c r="D234" s="47" t="s">
        <v>1048</v>
      </c>
      <c r="E234" s="47" t="s">
        <v>1047</v>
      </c>
      <c r="F234" s="17" t="s">
        <v>1051</v>
      </c>
      <c r="G234" t="s">
        <v>122</v>
      </c>
      <c r="H234">
        <f t="shared" ca="1" si="9"/>
        <v>572</v>
      </c>
      <c r="I234" t="str">
        <f t="shared" ref="I234" si="17">IF(B234="","",B234)</f>
        <v>フォルダ パーミッション確認</v>
      </c>
    </row>
    <row r="235" spans="1:9" ht="11.25" customHeight="1" outlineLevel="1">
      <c r="A235" s="15"/>
      <c r="B235" s="15" t="s">
        <v>1035</v>
      </c>
      <c r="C235" s="26"/>
      <c r="D235" s="48"/>
      <c r="E235" s="48"/>
      <c r="F235" s="17"/>
      <c r="G235" t="s">
        <v>122</v>
      </c>
      <c r="H235">
        <f t="shared" ca="1" si="9"/>
        <v>573</v>
      </c>
      <c r="I235" t="str">
        <f t="shared" ref="I235:I248" si="18">IF(B235="","",B235)</f>
        <v>ファイル 相対→絶対パス変換</v>
      </c>
    </row>
    <row r="236" spans="1:9" ht="11.25" customHeight="1" outlineLevel="1">
      <c r="A236" s="15"/>
      <c r="B236" s="15" t="s">
        <v>1036</v>
      </c>
      <c r="C236" s="26"/>
      <c r="D236" s="48"/>
      <c r="E236" s="48"/>
      <c r="F236" s="17"/>
      <c r="G236" t="s">
        <v>122</v>
      </c>
      <c r="H236">
        <f t="shared" ca="1" si="9"/>
        <v>574</v>
      </c>
      <c r="I236" t="str">
        <f t="shared" si="18"/>
        <v>ファイル 絶対→相対パス変換</v>
      </c>
    </row>
    <row r="237" spans="1:9" ht="11.25" customHeight="1" outlineLevel="1">
      <c r="B237" s="15" t="s">
        <v>878</v>
      </c>
      <c r="C237" s="16" t="s">
        <v>879</v>
      </c>
      <c r="D237" s="47"/>
      <c r="E237" s="47"/>
      <c r="F237" s="17" t="s">
        <v>880</v>
      </c>
      <c r="G237" t="s">
        <v>122</v>
      </c>
      <c r="H237">
        <f t="shared" ca="1" si="9"/>
        <v>575</v>
      </c>
      <c r="I237" t="str">
        <f>IF(B237="","",B237)</f>
        <v>ファイル/ディレクトリ判別</v>
      </c>
    </row>
    <row r="238" spans="1:9" ht="11.25" customHeight="1" outlineLevel="1">
      <c r="A238" s="15"/>
      <c r="B238" s="15" t="s">
        <v>868</v>
      </c>
      <c r="C238" s="16" t="s">
        <v>872</v>
      </c>
      <c r="D238" s="47"/>
      <c r="E238" s="47"/>
      <c r="F238" s="17" t="s">
        <v>870</v>
      </c>
      <c r="G238" t="s">
        <v>122</v>
      </c>
      <c r="H238">
        <f t="shared" ca="1" si="9"/>
        <v>576</v>
      </c>
      <c r="I238" t="str">
        <f t="shared" si="18"/>
        <v>実行スクリプト ファイル絶対パス</v>
      </c>
    </row>
    <row r="239" spans="1:9" ht="11.25" customHeight="1" outlineLevel="1">
      <c r="A239" s="15"/>
      <c r="B239" s="15" t="s">
        <v>869</v>
      </c>
      <c r="C239" s="16" t="s">
        <v>873</v>
      </c>
      <c r="D239" s="47"/>
      <c r="E239" s="47"/>
      <c r="F239" s="17" t="s">
        <v>871</v>
      </c>
      <c r="G239" t="s">
        <v>122</v>
      </c>
      <c r="H239">
        <f t="shared" ca="1" si="9"/>
        <v>577</v>
      </c>
      <c r="I239" t="str">
        <f t="shared" si="18"/>
        <v>実行スクリプト ファイル名</v>
      </c>
    </row>
    <row r="240" spans="1:9" ht="11.25" customHeight="1" outlineLevel="1">
      <c r="A240" s="15"/>
      <c r="B240" s="15" t="s">
        <v>1059</v>
      </c>
      <c r="C240" s="16" t="s">
        <v>867</v>
      </c>
      <c r="D240" s="47"/>
      <c r="E240" s="47"/>
      <c r="F240" s="17" t="s">
        <v>1061</v>
      </c>
      <c r="G240" t="s">
        <v>122</v>
      </c>
      <c r="H240">
        <f t="shared" ca="1" si="9"/>
        <v>578</v>
      </c>
      <c r="I240" t="str">
        <f t="shared" si="18"/>
        <v>実行スクリプト ファイルパス①</v>
      </c>
    </row>
    <row r="241" spans="1:9" ht="11.25" customHeight="1" outlineLevel="1">
      <c r="A241" s="15"/>
      <c r="B241" s="15" t="s">
        <v>1060</v>
      </c>
      <c r="C241" s="16" t="s">
        <v>874</v>
      </c>
      <c r="D241" s="47"/>
      <c r="E241" s="47"/>
      <c r="F241" s="17" t="s">
        <v>1061</v>
      </c>
      <c r="G241" t="s">
        <v>122</v>
      </c>
      <c r="H241">
        <f t="shared" ca="1" si="9"/>
        <v>579</v>
      </c>
      <c r="I241" t="str">
        <f t="shared" si="18"/>
        <v>実行スクリプト ファイルパス②</v>
      </c>
    </row>
    <row r="242" spans="1:9" ht="11.25" customHeight="1" outlineLevel="1">
      <c r="A242" s="15"/>
      <c r="B242" s="15" t="s">
        <v>117</v>
      </c>
      <c r="C242" s="16" t="s">
        <v>1058</v>
      </c>
      <c r="D242" s="47"/>
      <c r="E242" s="47"/>
      <c r="F242" s="17"/>
      <c r="G242" t="s">
        <v>122</v>
      </c>
      <c r="H242">
        <f t="shared" ca="1" si="9"/>
        <v>580</v>
      </c>
      <c r="I242" t="str">
        <f t="shared" si="18"/>
        <v>実行スクリプト ファイルベース名①</v>
      </c>
    </row>
    <row r="243" spans="1:9" ht="11.25" customHeight="1" outlineLevel="1">
      <c r="A243" s="15"/>
      <c r="B243" s="15" t="s">
        <v>1064</v>
      </c>
      <c r="C243" s="16" t="s">
        <v>1063</v>
      </c>
      <c r="D243" s="47"/>
      <c r="E243" s="47"/>
      <c r="F243" s="17"/>
      <c r="G243" t="s">
        <v>122</v>
      </c>
      <c r="H243">
        <f t="shared" ca="1" si="9"/>
        <v>581</v>
      </c>
      <c r="I243" t="str">
        <f t="shared" si="18"/>
        <v>実行スクリプト フォルダパス</v>
      </c>
    </row>
    <row r="244" spans="1:9" ht="11.25" customHeight="1" outlineLevel="1">
      <c r="A244" s="15"/>
      <c r="B244" s="31" t="s">
        <v>13</v>
      </c>
      <c r="C244" s="16" t="s">
        <v>921</v>
      </c>
      <c r="D244" s="47"/>
      <c r="E244" s="47"/>
      <c r="F244" s="17"/>
      <c r="G244" t="s">
        <v>122</v>
      </c>
      <c r="H244">
        <f t="shared" ca="1" si="9"/>
        <v>582</v>
      </c>
      <c r="I244" t="str">
        <f t="shared" si="18"/>
        <v>プログラム終了</v>
      </c>
    </row>
    <row r="245" spans="1:9" ht="11.25" customHeight="1" outlineLevel="1">
      <c r="A245" s="15"/>
      <c r="B245" s="15" t="s">
        <v>718</v>
      </c>
      <c r="C245" s="16" t="s">
        <v>1055</v>
      </c>
      <c r="D245" s="47"/>
      <c r="E245" s="47"/>
      <c r="F245" s="17" t="s">
        <v>1057</v>
      </c>
      <c r="G245" t="s">
        <v>122</v>
      </c>
      <c r="H245">
        <f t="shared" ca="1" si="9"/>
        <v>583</v>
      </c>
      <c r="I245" t="str">
        <f t="shared" si="18"/>
        <v>スクリプト引数 取得</v>
      </c>
    </row>
    <row r="246" spans="1:9" ht="11.25" customHeight="1" outlineLevel="1">
      <c r="A246" s="15"/>
      <c r="B246" s="15" t="s">
        <v>717</v>
      </c>
      <c r="C246" s="16" t="s">
        <v>1056</v>
      </c>
      <c r="D246" s="47"/>
      <c r="E246" s="47"/>
      <c r="F246" s="17" t="s">
        <v>1062</v>
      </c>
      <c r="G246" t="s">
        <v>122</v>
      </c>
      <c r="H246">
        <f t="shared" ca="1" si="9"/>
        <v>584</v>
      </c>
      <c r="I246" t="str">
        <f t="shared" si="18"/>
        <v>スクリプト引数の数 取得</v>
      </c>
    </row>
    <row r="247" spans="1:9" ht="11.25" customHeight="1">
      <c r="A247" s="13" t="s">
        <v>392</v>
      </c>
      <c r="B247" s="13"/>
      <c r="C247" s="12"/>
      <c r="D247" s="45"/>
      <c r="E247" s="45"/>
      <c r="F247" s="14"/>
      <c r="G247" t="s">
        <v>122</v>
      </c>
      <c r="H247">
        <f t="shared" ca="1" si="9"/>
        <v>584</v>
      </c>
      <c r="I247" t="str">
        <f t="shared" si="18"/>
        <v/>
      </c>
    </row>
    <row r="248" spans="1:9" ht="11.25" customHeight="1" outlineLevel="1">
      <c r="A248" s="15"/>
      <c r="B248" s="15" t="s">
        <v>386</v>
      </c>
      <c r="C248" s="26"/>
      <c r="D248" s="48"/>
      <c r="E248" s="48"/>
      <c r="F248" s="17"/>
      <c r="G248" t="s">
        <v>122</v>
      </c>
      <c r="H248">
        <f t="shared" ca="1" si="9"/>
        <v>585</v>
      </c>
      <c r="I248" t="str">
        <f t="shared" si="18"/>
        <v>ユーザフォルダパス</v>
      </c>
    </row>
    <row r="249" spans="1:9" ht="11.25" customHeight="1">
      <c r="A249" s="13" t="s">
        <v>875</v>
      </c>
      <c r="B249" s="13"/>
      <c r="C249" s="12"/>
      <c r="D249" s="45"/>
      <c r="E249" s="45"/>
      <c r="F249" s="14"/>
      <c r="H249">
        <f t="shared" ca="1" si="9"/>
        <v>585</v>
      </c>
      <c r="I249" t="str">
        <f t="shared" ref="I249:I261" si="19">IF(B249="","",B249)</f>
        <v/>
      </c>
    </row>
    <row r="250" spans="1:9" ht="11.25" customHeight="1" outlineLevel="1">
      <c r="A250" s="15"/>
      <c r="B250" s="15" t="s">
        <v>877</v>
      </c>
      <c r="C250" s="16" t="str">
        <f>"import glob"&amp;CHAR(10)&amp;"files = glob.glob(r""C:\Python25\*.*"")"</f>
        <v>import glob
files = glob.glob(r"C:\Python25\*.*")</v>
      </c>
      <c r="D250" s="47"/>
      <c r="E250" s="47"/>
      <c r="F250" s="17" t="s">
        <v>876</v>
      </c>
      <c r="H250">
        <f t="shared" ca="1" si="9"/>
        <v>586</v>
      </c>
      <c r="I250" t="str">
        <f t="shared" si="19"/>
        <v>フォルダ内ファイルリスト取得</v>
      </c>
    </row>
    <row r="251" spans="1:9" ht="11.25" customHeight="1" outlineLevel="1">
      <c r="A251" s="15"/>
      <c r="B251" s="15" t="s">
        <v>881</v>
      </c>
      <c r="C251"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1" s="47"/>
      <c r="E251" s="47"/>
      <c r="F251" s="17" t="s">
        <v>122</v>
      </c>
      <c r="H251">
        <f t="shared" ca="1" si="9"/>
        <v>587</v>
      </c>
      <c r="I251" t="str">
        <f t="shared" si="19"/>
        <v>フォルダ配下ファイル/フォルダリスト取得</v>
      </c>
    </row>
    <row r="252" spans="1:9" ht="11.25" customHeight="1" outlineLevel="1">
      <c r="A252" s="15"/>
      <c r="B252" s="15" t="s">
        <v>946</v>
      </c>
      <c r="C252" s="16" t="s">
        <v>947</v>
      </c>
      <c r="D252" s="47"/>
      <c r="E252" s="47"/>
      <c r="F252" s="17"/>
      <c r="H252">
        <f t="shared" ca="1" si="9"/>
        <v>588</v>
      </c>
      <c r="I252" t="str">
        <f t="shared" si="19"/>
        <v>メインプログラム実行時にのみ処理実行</v>
      </c>
    </row>
    <row r="253" spans="1:9" ht="11.25" customHeight="1" outlineLevel="1">
      <c r="A253" s="15"/>
      <c r="B253" s="15"/>
      <c r="C253" s="16"/>
      <c r="D253" s="47"/>
      <c r="E253" s="47"/>
      <c r="F253" s="17"/>
      <c r="H253">
        <f t="shared" ca="1" si="9"/>
        <v>588</v>
      </c>
      <c r="I253" t="str">
        <f t="shared" si="19"/>
        <v/>
      </c>
    </row>
    <row r="254" spans="1:9" ht="11.25" customHeight="1" outlineLevel="1">
      <c r="A254" s="15"/>
      <c r="B254" s="15" t="s">
        <v>1015</v>
      </c>
      <c r="C254" s="16" t="s">
        <v>1016</v>
      </c>
      <c r="D254" s="47"/>
      <c r="E254" s="47"/>
      <c r="F254" s="17" t="s">
        <v>1020</v>
      </c>
      <c r="H254">
        <f t="shared" ca="1" si="9"/>
        <v>589</v>
      </c>
      <c r="I254" t="str">
        <f t="shared" si="19"/>
        <v>作業ディレクトリ 取得</v>
      </c>
    </row>
    <row r="255" spans="1:9" ht="11.25" customHeight="1" outlineLevel="1">
      <c r="A255" s="15"/>
      <c r="B255" s="15"/>
      <c r="C255" s="16"/>
      <c r="D255" s="47"/>
      <c r="E255" s="47"/>
      <c r="F255" s="17"/>
      <c r="H255">
        <f t="shared" ca="1" si="9"/>
        <v>589</v>
      </c>
      <c r="I255" t="str">
        <f t="shared" si="19"/>
        <v/>
      </c>
    </row>
    <row r="256" spans="1:9" ht="11.25" customHeight="1" outlineLevel="1">
      <c r="A256" s="15"/>
      <c r="B256" s="15" t="s">
        <v>1019</v>
      </c>
      <c r="C256" s="26"/>
      <c r="D256" s="48"/>
      <c r="E256" s="48"/>
      <c r="F256" s="17"/>
      <c r="H256">
        <f t="shared" ca="1" si="9"/>
        <v>590</v>
      </c>
      <c r="I256" t="str">
        <f t="shared" si="19"/>
        <v>ファイル一覧取得（隠しファイル含む）</v>
      </c>
    </row>
    <row r="257" spans="1:9" ht="11.25" customHeight="1" outlineLevel="1">
      <c r="A257" s="15"/>
      <c r="B257" s="15"/>
      <c r="C257" s="16"/>
      <c r="D257" s="47"/>
      <c r="E257" s="47"/>
      <c r="F257" s="17"/>
      <c r="H257">
        <f t="shared" ca="1" si="9"/>
        <v>590</v>
      </c>
      <c r="I257" t="str">
        <f t="shared" si="19"/>
        <v/>
      </c>
    </row>
    <row r="258" spans="1:9" ht="11.25" customHeight="1" outlineLevel="1">
      <c r="A258" s="15"/>
      <c r="B258" s="15"/>
      <c r="C258" s="16"/>
      <c r="D258" s="47"/>
      <c r="E258" s="47"/>
      <c r="F258" s="17"/>
      <c r="H258">
        <f t="shared" ca="1" si="9"/>
        <v>590</v>
      </c>
      <c r="I258" t="str">
        <f t="shared" si="19"/>
        <v/>
      </c>
    </row>
    <row r="259" spans="1:9" ht="11.25" customHeight="1" outlineLevel="1">
      <c r="A259" s="15"/>
      <c r="B259" s="15"/>
      <c r="C259" s="16"/>
      <c r="D259" s="47"/>
      <c r="E259" s="47"/>
      <c r="F259" s="17"/>
      <c r="H259">
        <f t="shared" ca="1" si="9"/>
        <v>590</v>
      </c>
      <c r="I259" t="str">
        <f t="shared" si="19"/>
        <v/>
      </c>
    </row>
    <row r="260" spans="1:9" ht="11.25" customHeight="1" outlineLevel="1">
      <c r="A260" s="15"/>
      <c r="B260" s="15"/>
      <c r="C260" s="16"/>
      <c r="D260" s="47"/>
      <c r="E260" s="47"/>
      <c r="F260" s="17"/>
      <c r="H260">
        <f t="shared" ca="1" si="9"/>
        <v>590</v>
      </c>
      <c r="I260" t="str">
        <f t="shared" si="19"/>
        <v/>
      </c>
    </row>
    <row r="261" spans="1:9" ht="11.25" customHeight="1" outlineLevel="1">
      <c r="A261" s="15"/>
      <c r="B261" s="15"/>
      <c r="C261" s="16"/>
      <c r="D261" s="47"/>
      <c r="E261" s="47"/>
      <c r="F261" s="17"/>
      <c r="H261">
        <f t="shared" ref="H261:H262" ca="1" si="20">IF(I261="",OFFSET(H261,-1,0),OFFSET(H261,-1,0)+1)</f>
        <v>590</v>
      </c>
      <c r="I261" t="str">
        <f t="shared" si="19"/>
        <v/>
      </c>
    </row>
    <row r="262" spans="1:9" ht="11.25" customHeight="1">
      <c r="A262" t="s">
        <v>122</v>
      </c>
      <c r="B262" t="s">
        <v>122</v>
      </c>
      <c r="H262">
        <f t="shared" ca="1" si="20"/>
        <v>590</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72" activePane="bottomRight" state="frozen"/>
      <selection pane="topRight" activeCell="L1" sqref="L1"/>
      <selection pane="bottomLeft" activeCell="A2" sqref="A2"/>
      <selection pane="bottomRight" activeCell="D81" sqref="D8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590</v>
      </c>
      <c r="G2" s="11"/>
    </row>
    <row r="3" spans="1:7" ht="11.25" customHeight="1">
      <c r="A3" s="12" t="s">
        <v>576</v>
      </c>
      <c r="B3" s="13"/>
      <c r="C3" s="13"/>
      <c r="D3" s="14" t="s">
        <v>122</v>
      </c>
      <c r="E3" t="s">
        <v>122</v>
      </c>
      <c r="F3">
        <f t="shared" ref="F3:F66" ca="1" si="0">IF(G3="",OFFSET(F3,-1,0),OFFSET(F3,-1,0)+1)</f>
        <v>590</v>
      </c>
      <c r="G3" t="str">
        <f>IF(B3="","",B3)</f>
        <v/>
      </c>
    </row>
    <row r="4" spans="1:7" ht="11.25" customHeight="1" outlineLevel="1">
      <c r="A4" s="15"/>
      <c r="B4" s="15" t="s">
        <v>533</v>
      </c>
      <c r="C4" s="16" t="s">
        <v>495</v>
      </c>
      <c r="D4" s="17" t="s">
        <v>648</v>
      </c>
      <c r="F4">
        <f t="shared" ca="1" si="0"/>
        <v>591</v>
      </c>
      <c r="G4" t="str">
        <f t="shared" ref="G4:G67" si="1">IF(B4="","",B4)</f>
        <v>変数定義</v>
      </c>
    </row>
    <row r="5" spans="1:7" ht="11.25" customHeight="1" outlineLevel="1">
      <c r="A5" s="15"/>
      <c r="B5" s="15" t="s">
        <v>142</v>
      </c>
      <c r="C5" s="16" t="s">
        <v>496</v>
      </c>
      <c r="D5" s="17" t="s">
        <v>122</v>
      </c>
      <c r="F5">
        <f t="shared" ca="1" si="0"/>
        <v>592</v>
      </c>
      <c r="G5" t="str">
        <f t="shared" si="1"/>
        <v>列挙型定義</v>
      </c>
    </row>
    <row r="6" spans="1:7" ht="11.25" customHeight="1" outlineLevel="1">
      <c r="A6" s="15"/>
      <c r="B6" s="15" t="s">
        <v>534</v>
      </c>
      <c r="C6" s="16" t="s">
        <v>496</v>
      </c>
      <c r="D6" s="17" t="s">
        <v>122</v>
      </c>
      <c r="F6">
        <f t="shared" ca="1" si="0"/>
        <v>593</v>
      </c>
      <c r="G6" t="str">
        <f t="shared" si="1"/>
        <v>ブロック脱出</v>
      </c>
    </row>
    <row r="7" spans="1:7" ht="11.25" customHeight="1" outlineLevel="1">
      <c r="A7" s="15"/>
      <c r="B7" s="15" t="s">
        <v>535</v>
      </c>
      <c r="C7" s="16" t="s">
        <v>497</v>
      </c>
      <c r="D7" s="17" t="s">
        <v>122</v>
      </c>
      <c r="F7">
        <f t="shared" ca="1" si="0"/>
        <v>594</v>
      </c>
      <c r="G7" t="str">
        <f t="shared" si="1"/>
        <v>ヘルプ</v>
      </c>
    </row>
    <row r="8" spans="1:7" ht="11.25" customHeight="1" outlineLevel="1">
      <c r="A8" s="15"/>
      <c r="B8" s="15" t="s">
        <v>536</v>
      </c>
      <c r="C8" s="16" t="s">
        <v>498</v>
      </c>
      <c r="D8" s="17" t="s">
        <v>649</v>
      </c>
      <c r="F8">
        <f t="shared" ca="1" si="0"/>
        <v>595</v>
      </c>
      <c r="G8" t="str">
        <f t="shared" si="1"/>
        <v>if</v>
      </c>
    </row>
    <row r="9" spans="1:7" ht="11.25" customHeight="1" outlineLevel="1">
      <c r="A9" s="15"/>
      <c r="B9" s="15" t="s">
        <v>537</v>
      </c>
      <c r="C9" s="16" t="s">
        <v>499</v>
      </c>
      <c r="D9" s="17" t="s">
        <v>122</v>
      </c>
      <c r="F9">
        <f t="shared" ca="1" si="0"/>
        <v>596</v>
      </c>
      <c r="G9" t="str">
        <f t="shared" si="1"/>
        <v>if（否定）</v>
      </c>
    </row>
    <row r="10" spans="1:7" ht="11.25" customHeight="1" outlineLevel="1">
      <c r="A10" s="15"/>
      <c r="B10" s="18" t="s">
        <v>645</v>
      </c>
      <c r="C10" s="16" t="s">
        <v>646</v>
      </c>
      <c r="D10" s="51" t="s">
        <v>647</v>
      </c>
      <c r="F10">
        <f t="shared" ca="1" si="0"/>
        <v>597</v>
      </c>
      <c r="G10" t="str">
        <f t="shared" si="1"/>
        <v>for</v>
      </c>
    </row>
    <row r="11" spans="1:7" ht="11.25" customHeight="1" outlineLevel="1">
      <c r="A11" s="15"/>
      <c r="B11" s="15" t="s">
        <v>634</v>
      </c>
      <c r="C11" s="16" t="s">
        <v>633</v>
      </c>
      <c r="D11" s="17" t="s">
        <v>707</v>
      </c>
      <c r="F11">
        <f t="shared" ca="1" si="0"/>
        <v>598</v>
      </c>
      <c r="G11" t="str">
        <f t="shared" si="1"/>
        <v>for(フォルダ内対象)</v>
      </c>
    </row>
    <row r="12" spans="1:7" ht="11.25" customHeight="1" outlineLevel="1">
      <c r="A12" s="15"/>
      <c r="B12" s="15" t="s">
        <v>635</v>
      </c>
      <c r="C12" s="16" t="s">
        <v>636</v>
      </c>
      <c r="D12" s="17" t="s">
        <v>708</v>
      </c>
      <c r="F12">
        <f t="shared" ca="1" si="0"/>
        <v>599</v>
      </c>
      <c r="G12" t="str">
        <f t="shared" si="1"/>
        <v>for(フォルダ内のフォルダのみ)</v>
      </c>
    </row>
    <row r="13" spans="1:7" ht="11.25" customHeight="1" outlineLevel="1">
      <c r="A13" s="15"/>
      <c r="B13" s="15" t="s">
        <v>637</v>
      </c>
      <c r="C13" s="16" t="s">
        <v>638</v>
      </c>
      <c r="D13" s="17" t="s">
        <v>709</v>
      </c>
      <c r="F13">
        <f t="shared" ca="1" si="0"/>
        <v>600</v>
      </c>
      <c r="G13" t="str">
        <f t="shared" si="1"/>
        <v>for(フォルダ配下の中身全部)</v>
      </c>
    </row>
    <row r="14" spans="1:7" ht="11.25" customHeight="1" outlineLevel="1">
      <c r="A14" s="15"/>
      <c r="B14" s="15" t="s">
        <v>639</v>
      </c>
      <c r="C14" s="16" t="s">
        <v>640</v>
      </c>
      <c r="D14" s="17" t="s">
        <v>641</v>
      </c>
      <c r="F14">
        <f t="shared" ca="1" si="0"/>
        <v>601</v>
      </c>
      <c r="G14" t="str">
        <f t="shared" si="1"/>
        <v>for(変数に値を代入してコマンドを実行)</v>
      </c>
    </row>
    <row r="15" spans="1:7" ht="11.25" customHeight="1" outlineLevel="1">
      <c r="A15" s="15"/>
      <c r="B15" s="15" t="s">
        <v>642</v>
      </c>
      <c r="C15" s="16" t="s">
        <v>643</v>
      </c>
      <c r="D15" s="51" t="s">
        <v>644</v>
      </c>
      <c r="F15">
        <f t="shared" ca="1" si="0"/>
        <v>602</v>
      </c>
      <c r="G15" t="str">
        <f t="shared" si="1"/>
        <v>for(その他)</v>
      </c>
    </row>
    <row r="16" spans="1:7" ht="11.25" customHeight="1" outlineLevel="1">
      <c r="A16" s="15"/>
      <c r="B16" s="15" t="s">
        <v>15</v>
      </c>
      <c r="C16" s="16" t="s">
        <v>500</v>
      </c>
      <c r="D16" s="17" t="s">
        <v>122</v>
      </c>
      <c r="F16">
        <f t="shared" ca="1" si="0"/>
        <v>603</v>
      </c>
      <c r="G16" t="str">
        <f t="shared" si="1"/>
        <v>コメント</v>
      </c>
    </row>
    <row r="17" spans="1:7" ht="11.25" customHeight="1" outlineLevel="1">
      <c r="A17" s="15"/>
      <c r="B17" s="15" t="s">
        <v>538</v>
      </c>
      <c r="C17" s="16" t="s">
        <v>501</v>
      </c>
      <c r="D17" s="17" t="s">
        <v>122</v>
      </c>
      <c r="F17">
        <f t="shared" ca="1" si="0"/>
        <v>604</v>
      </c>
      <c r="G17" t="str">
        <f t="shared" si="1"/>
        <v>出力</v>
      </c>
    </row>
    <row r="18" spans="1:7" ht="11.25" customHeight="1" outlineLevel="1">
      <c r="A18" s="15"/>
      <c r="B18" s="15" t="s">
        <v>539</v>
      </c>
      <c r="C18" s="16" t="s">
        <v>502</v>
      </c>
      <c r="D18" s="17" t="s">
        <v>122</v>
      </c>
      <c r="F18">
        <f t="shared" ca="1" si="0"/>
        <v>605</v>
      </c>
      <c r="G18" t="str">
        <f t="shared" si="1"/>
        <v>出力（改行のみ）</v>
      </c>
    </row>
    <row r="19" spans="1:7" ht="11.25" customHeight="1" outlineLevel="1">
      <c r="A19" s="15"/>
      <c r="B19" s="15" t="s">
        <v>540</v>
      </c>
      <c r="C19" s="16" t="s">
        <v>503</v>
      </c>
      <c r="D19" s="17" t="s">
        <v>122</v>
      </c>
      <c r="F19">
        <f t="shared" ca="1" si="0"/>
        <v>606</v>
      </c>
      <c r="G19" t="str">
        <f t="shared" si="1"/>
        <v>出力抑制</v>
      </c>
    </row>
    <row r="20" spans="1:7" ht="11.25" customHeight="1" outlineLevel="1">
      <c r="A20" s="15"/>
      <c r="B20" s="15" t="s">
        <v>555</v>
      </c>
      <c r="C20" s="16" t="s">
        <v>522</v>
      </c>
      <c r="D20" s="17" t="s">
        <v>122</v>
      </c>
      <c r="F20">
        <f t="shared" ca="1" si="0"/>
        <v>607</v>
      </c>
      <c r="G20" t="str">
        <f t="shared" si="1"/>
        <v>２分後にシャットダウン</v>
      </c>
    </row>
    <row r="21" spans="1:7" ht="11.25" customHeight="1" outlineLevel="1">
      <c r="A21" s="15"/>
      <c r="B21" s="15" t="s">
        <v>556</v>
      </c>
      <c r="C21" s="16" t="s">
        <v>523</v>
      </c>
      <c r="D21" s="17" t="s">
        <v>122</v>
      </c>
      <c r="F21">
        <f t="shared" ca="1" si="0"/>
        <v>608</v>
      </c>
      <c r="G21" t="str">
        <f t="shared" si="1"/>
        <v>２分後に再起動</v>
      </c>
    </row>
    <row r="22" spans="1:7" ht="11.25" customHeight="1" outlineLevel="1">
      <c r="A22" s="15"/>
      <c r="B22" s="15" t="s">
        <v>557</v>
      </c>
      <c r="C22" s="16" t="s">
        <v>524</v>
      </c>
      <c r="D22" s="17" t="s">
        <v>122</v>
      </c>
      <c r="F22">
        <f t="shared" ca="1" si="0"/>
        <v>609</v>
      </c>
      <c r="G22" t="str">
        <f t="shared" si="1"/>
        <v>シャットダウンをキャンセル</v>
      </c>
    </row>
    <row r="23" spans="1:7" ht="11.25" customHeight="1" outlineLevel="1">
      <c r="A23" s="15"/>
      <c r="B23" s="15" t="s">
        <v>559</v>
      </c>
      <c r="C23" s="16" t="s">
        <v>526</v>
      </c>
      <c r="D23" s="17" t="s">
        <v>122</v>
      </c>
      <c r="F23">
        <f t="shared" ca="1" si="0"/>
        <v>610</v>
      </c>
      <c r="G23" t="str">
        <f t="shared" si="1"/>
        <v>遅延展開変数設定</v>
      </c>
    </row>
    <row r="24" spans="1:7" ht="11.25" customHeight="1" outlineLevel="1">
      <c r="A24" s="15"/>
      <c r="B24" s="15" t="s">
        <v>13</v>
      </c>
      <c r="C24" s="16" t="s">
        <v>527</v>
      </c>
      <c r="D24" s="17" t="s">
        <v>122</v>
      </c>
      <c r="F24">
        <f t="shared" ca="1" si="0"/>
        <v>611</v>
      </c>
      <c r="G24" t="str">
        <f t="shared" si="1"/>
        <v>プログラム終了</v>
      </c>
    </row>
    <row r="25" spans="1:7" ht="11.25" customHeight="1" outlineLevel="1">
      <c r="A25" s="15"/>
      <c r="B25" s="15" t="s">
        <v>560</v>
      </c>
      <c r="C25" s="16" t="s">
        <v>528</v>
      </c>
      <c r="D25" s="17" t="s">
        <v>122</v>
      </c>
      <c r="F25">
        <f t="shared" ca="1" si="0"/>
        <v>612</v>
      </c>
      <c r="G25" t="str">
        <f t="shared" si="1"/>
        <v>環境変数 設定</v>
      </c>
    </row>
    <row r="26" spans="1:7" ht="11.25" customHeight="1" outlineLevel="1">
      <c r="A26" s="15"/>
      <c r="B26" s="15" t="s">
        <v>561</v>
      </c>
      <c r="C26" s="16" t="s">
        <v>529</v>
      </c>
      <c r="D26" s="17" t="s">
        <v>122</v>
      </c>
      <c r="F26">
        <f t="shared" ca="1" si="0"/>
        <v>613</v>
      </c>
      <c r="G26" t="str">
        <f t="shared" si="1"/>
        <v>環境変数 解除</v>
      </c>
    </row>
    <row r="27" spans="1:7" ht="11.25" customHeight="1" outlineLevel="1">
      <c r="A27" s="15"/>
      <c r="B27" s="15" t="s">
        <v>562</v>
      </c>
      <c r="C27" s="16" t="s">
        <v>530</v>
      </c>
      <c r="D27" s="17" t="s">
        <v>122</v>
      </c>
      <c r="F27">
        <f t="shared" ca="1" si="0"/>
        <v>614</v>
      </c>
      <c r="G27" t="str">
        <f t="shared" si="1"/>
        <v>環境変数 存在確認</v>
      </c>
    </row>
    <row r="28" spans="1:7" ht="11.25" customHeight="1" outlineLevel="1">
      <c r="A28" s="15"/>
      <c r="B28" s="15" t="s">
        <v>563</v>
      </c>
      <c r="C28" s="16" t="s">
        <v>531</v>
      </c>
      <c r="D28" s="17" t="s">
        <v>122</v>
      </c>
      <c r="F28">
        <f t="shared" ca="1" si="0"/>
        <v>615</v>
      </c>
      <c r="G28" t="str">
        <f t="shared" si="1"/>
        <v>Windows 60秒後にシャットダウン</v>
      </c>
    </row>
    <row r="29" spans="1:7" ht="11.25" customHeight="1" outlineLevel="1">
      <c r="A29" s="15"/>
      <c r="B29" s="15" t="s">
        <v>564</v>
      </c>
      <c r="C29" s="16" t="s">
        <v>532</v>
      </c>
      <c r="D29" s="17" t="s">
        <v>122</v>
      </c>
      <c r="F29">
        <f t="shared" ca="1" si="0"/>
        <v>616</v>
      </c>
      <c r="G29" t="str">
        <f t="shared" si="1"/>
        <v>Windows 60秒後に再起動</v>
      </c>
    </row>
    <row r="30" spans="1:7" ht="11.25" customHeight="1" outlineLevel="1">
      <c r="A30" s="15"/>
      <c r="B30" s="15" t="s">
        <v>650</v>
      </c>
      <c r="C30" s="16" t="s">
        <v>651</v>
      </c>
      <c r="D30" s="17" t="s">
        <v>653</v>
      </c>
      <c r="F30">
        <f t="shared" ca="1" si="0"/>
        <v>617</v>
      </c>
      <c r="G30" t="str">
        <f t="shared" si="1"/>
        <v>カレントディレクトリ取得</v>
      </c>
    </row>
    <row r="31" spans="1:7" ht="11.25" customHeight="1" outlineLevel="1">
      <c r="A31" s="15"/>
      <c r="B31" s="15" t="s">
        <v>650</v>
      </c>
      <c r="C31" s="16" t="s">
        <v>652</v>
      </c>
      <c r="D31" s="17" t="s">
        <v>654</v>
      </c>
      <c r="F31">
        <f t="shared" ca="1" si="0"/>
        <v>618</v>
      </c>
      <c r="G31" t="str">
        <f t="shared" si="1"/>
        <v>カレントディレクトリ取得</v>
      </c>
    </row>
    <row r="32" spans="1:7" ht="11.25" customHeight="1">
      <c r="A32" s="12" t="s">
        <v>627</v>
      </c>
      <c r="B32" s="13"/>
      <c r="C32" s="13"/>
      <c r="D32" s="14" t="s">
        <v>122</v>
      </c>
      <c r="E32" t="s">
        <v>122</v>
      </c>
      <c r="F32">
        <f t="shared" ca="1" si="0"/>
        <v>618</v>
      </c>
      <c r="G32" t="str">
        <f t="shared" si="1"/>
        <v/>
      </c>
    </row>
    <row r="33" spans="1:7" ht="11.25" customHeight="1" outlineLevel="1">
      <c r="A33" s="15"/>
      <c r="B33" s="15" t="s">
        <v>628</v>
      </c>
      <c r="C33" s="16" t="s">
        <v>613</v>
      </c>
      <c r="D33" s="17"/>
      <c r="F33">
        <f t="shared" ca="1" si="0"/>
        <v>619</v>
      </c>
      <c r="G33" t="str">
        <f t="shared" si="1"/>
        <v>変数VARの値全体</v>
      </c>
    </row>
    <row r="34" spans="1:7" ht="11.25" customHeight="1" outlineLevel="1">
      <c r="A34" s="15"/>
      <c r="B34" s="15" t="s">
        <v>615</v>
      </c>
      <c r="C34" s="16" t="s">
        <v>614</v>
      </c>
      <c r="D34" s="17"/>
      <c r="F34">
        <f t="shared" ca="1" si="0"/>
        <v>620</v>
      </c>
      <c r="G34" t="str">
        <f t="shared" si="1"/>
        <v>m文字目から、最後まで</v>
      </c>
    </row>
    <row r="35" spans="1:7" ht="11.25" customHeight="1" outlineLevel="1">
      <c r="A35" s="15"/>
      <c r="B35" s="15" t="s">
        <v>617</v>
      </c>
      <c r="C35" s="16" t="s">
        <v>616</v>
      </c>
      <c r="D35" s="17"/>
      <c r="F35">
        <f t="shared" ca="1" si="0"/>
        <v>621</v>
      </c>
      <c r="G35" t="str">
        <f t="shared" si="1"/>
        <v>m文字目から、n文字分</v>
      </c>
    </row>
    <row r="36" spans="1:7" ht="11.25" customHeight="1" outlineLevel="1">
      <c r="A36" s="15"/>
      <c r="B36" s="15" t="s">
        <v>619</v>
      </c>
      <c r="C36" s="16" t="s">
        <v>618</v>
      </c>
      <c r="D36" s="17"/>
      <c r="F36">
        <f t="shared" ca="1" si="0"/>
        <v>622</v>
      </c>
      <c r="G36" t="str">
        <f t="shared" si="1"/>
        <v>m文字目から、最後のn文字分を除いたもの</v>
      </c>
    </row>
    <row r="37" spans="1:7" ht="11.25" customHeight="1" outlineLevel="1">
      <c r="A37" s="15"/>
      <c r="B37" s="15" t="s">
        <v>621</v>
      </c>
      <c r="C37" s="16" t="s">
        <v>620</v>
      </c>
      <c r="D37" s="17"/>
      <c r="F37">
        <f t="shared" ca="1" si="0"/>
        <v>623</v>
      </c>
      <c r="G37" t="str">
        <f t="shared" si="1"/>
        <v>後ろからm文字目から、最後まで</v>
      </c>
    </row>
    <row r="38" spans="1:7" ht="11.25" customHeight="1" outlineLevel="1">
      <c r="A38" s="15"/>
      <c r="B38" s="15" t="s">
        <v>623</v>
      </c>
      <c r="C38" s="16" t="s">
        <v>622</v>
      </c>
      <c r="D38" s="17"/>
      <c r="F38">
        <f t="shared" ca="1" si="0"/>
        <v>624</v>
      </c>
      <c r="G38" t="str">
        <f t="shared" si="1"/>
        <v>後ろからm文字目から、n文字分</v>
      </c>
    </row>
    <row r="39" spans="1:7" ht="11.25" customHeight="1" outlineLevel="1">
      <c r="A39" s="15"/>
      <c r="B39" s="15" t="s">
        <v>625</v>
      </c>
      <c r="C39" s="16" t="s">
        <v>624</v>
      </c>
      <c r="D39" s="17"/>
      <c r="F39">
        <f t="shared" ca="1" si="0"/>
        <v>625</v>
      </c>
      <c r="G39" t="str">
        <f t="shared" si="1"/>
        <v>後ろからm文字目から、最後のn文字分を除いたもの</v>
      </c>
    </row>
    <row r="40" spans="1:7" ht="11.25" customHeight="1" outlineLevel="1">
      <c r="A40" s="15"/>
      <c r="B40" s="15" t="s">
        <v>630</v>
      </c>
      <c r="C40" s="16" t="s">
        <v>626</v>
      </c>
      <c r="D40" s="17" t="s">
        <v>629</v>
      </c>
      <c r="F40">
        <f t="shared" ca="1" si="0"/>
        <v>626</v>
      </c>
      <c r="G40" t="str">
        <f t="shared" si="1"/>
        <v>文字c1を文字c2に置換</v>
      </c>
    </row>
    <row r="41" spans="1:7" ht="11.25" customHeight="1">
      <c r="A41" s="12" t="s">
        <v>631</v>
      </c>
      <c r="B41" s="13"/>
      <c r="C41" s="13"/>
      <c r="D41" s="14" t="s">
        <v>122</v>
      </c>
      <c r="E41" t="s">
        <v>122</v>
      </c>
      <c r="F41">
        <f t="shared" ca="1" si="0"/>
        <v>626</v>
      </c>
      <c r="G41" t="str">
        <f t="shared" si="1"/>
        <v/>
      </c>
    </row>
    <row r="42" spans="1:7" ht="11.25" customHeight="1" outlineLevel="1">
      <c r="A42" s="15"/>
      <c r="B42" s="31" t="s">
        <v>578</v>
      </c>
      <c r="C42" s="15" t="s">
        <v>577</v>
      </c>
      <c r="D42" s="17" t="s">
        <v>579</v>
      </c>
      <c r="F42">
        <f t="shared" ca="1" si="0"/>
        <v>627</v>
      </c>
      <c r="G42" t="str">
        <f t="shared" si="1"/>
        <v>文字列そのまま</v>
      </c>
    </row>
    <row r="43" spans="1:7" ht="11.25" customHeight="1" outlineLevel="1">
      <c r="A43" s="15"/>
      <c r="B43" s="31" t="s">
        <v>581</v>
      </c>
      <c r="C43" s="15" t="s">
        <v>580</v>
      </c>
      <c r="D43" s="17" t="s">
        <v>579</v>
      </c>
      <c r="F43">
        <f t="shared" ca="1" si="0"/>
        <v>628</v>
      </c>
      <c r="G43" t="str">
        <f t="shared" si="1"/>
        <v>すべての引用句</v>
      </c>
    </row>
    <row r="44" spans="1:7" ht="11.25" customHeight="1" outlineLevel="1">
      <c r="A44" s="15"/>
      <c r="B44" s="31" t="s">
        <v>583</v>
      </c>
      <c r="C44" s="15" t="s">
        <v>582</v>
      </c>
      <c r="D44" s="17" t="s">
        <v>579</v>
      </c>
      <c r="F44">
        <f t="shared" ca="1" si="0"/>
        <v>629</v>
      </c>
      <c r="G44" t="str">
        <f t="shared" si="1"/>
        <v>完全修飾パス名</v>
      </c>
    </row>
    <row r="45" spans="1:7" ht="11.25" customHeight="1" outlineLevel="1">
      <c r="A45" s="15"/>
      <c r="B45" s="31" t="s">
        <v>585</v>
      </c>
      <c r="C45" s="15" t="s">
        <v>584</v>
      </c>
      <c r="D45" s="17" t="s">
        <v>263</v>
      </c>
      <c r="F45">
        <f t="shared" ca="1" si="0"/>
        <v>630</v>
      </c>
      <c r="G45" t="str">
        <f t="shared" si="1"/>
        <v>ドライブ文字</v>
      </c>
    </row>
    <row r="46" spans="1:7" ht="11.25" customHeight="1" outlineLevel="1">
      <c r="A46" s="15"/>
      <c r="B46" s="31" t="s">
        <v>587</v>
      </c>
      <c r="C46" s="15" t="s">
        <v>586</v>
      </c>
      <c r="D46" s="17" t="s">
        <v>588</v>
      </c>
      <c r="F46">
        <f t="shared" ca="1" si="0"/>
        <v>631</v>
      </c>
      <c r="G46" t="str">
        <f t="shared" si="1"/>
        <v>パス</v>
      </c>
    </row>
    <row r="47" spans="1:7" ht="11.25" customHeight="1" outlineLevel="1">
      <c r="A47" s="15"/>
      <c r="B47" s="31" t="s">
        <v>590</v>
      </c>
      <c r="C47" s="15" t="s">
        <v>589</v>
      </c>
      <c r="D47" s="17" t="s">
        <v>591</v>
      </c>
      <c r="F47">
        <f t="shared" ca="1" si="0"/>
        <v>632</v>
      </c>
      <c r="G47" t="str">
        <f t="shared" si="1"/>
        <v>ディレクトリパス</v>
      </c>
    </row>
    <row r="48" spans="1:7" ht="11.25" customHeight="1" outlineLevel="1">
      <c r="A48" s="15"/>
      <c r="B48" s="31" t="s">
        <v>593</v>
      </c>
      <c r="C48" s="15" t="s">
        <v>592</v>
      </c>
      <c r="D48" s="17" t="s">
        <v>594</v>
      </c>
      <c r="F48">
        <f t="shared" ca="1" si="0"/>
        <v>633</v>
      </c>
      <c r="G48" t="str">
        <f t="shared" si="1"/>
        <v>ファイル名</v>
      </c>
    </row>
    <row r="49" spans="1:7" ht="11.25" customHeight="1" outlineLevel="1">
      <c r="A49" s="15"/>
      <c r="B49" s="31" t="s">
        <v>596</v>
      </c>
      <c r="C49" s="15" t="s">
        <v>595</v>
      </c>
      <c r="D49" s="17" t="s">
        <v>597</v>
      </c>
      <c r="F49">
        <f t="shared" ca="1" si="0"/>
        <v>634</v>
      </c>
      <c r="G49" t="str">
        <f t="shared" si="1"/>
        <v>ファイル拡張子</v>
      </c>
    </row>
    <row r="50" spans="1:7" ht="11.25" customHeight="1" outlineLevel="1">
      <c r="A50" s="15"/>
      <c r="B50" s="31" t="s">
        <v>599</v>
      </c>
      <c r="C50" s="15" t="s">
        <v>598</v>
      </c>
      <c r="D50" s="17" t="s">
        <v>600</v>
      </c>
      <c r="F50">
        <f t="shared" ca="1" si="0"/>
        <v>635</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636</v>
      </c>
      <c r="G51" t="str">
        <f t="shared" si="1"/>
        <v>フォルダ名</v>
      </c>
    </row>
    <row r="52" spans="1:7" ht="11.25" customHeight="1" outlineLevel="1">
      <c r="A52" s="15"/>
      <c r="B52" s="31" t="s">
        <v>602</v>
      </c>
      <c r="C52" s="15" t="s">
        <v>601</v>
      </c>
      <c r="D52" s="17" t="s">
        <v>603</v>
      </c>
      <c r="F52">
        <f t="shared" ca="1" si="0"/>
        <v>637</v>
      </c>
      <c r="G52" t="str">
        <f t="shared" si="1"/>
        <v>短いパス</v>
      </c>
    </row>
    <row r="53" spans="1:7" ht="11.25" customHeight="1" outlineLevel="1">
      <c r="A53" s="15"/>
      <c r="B53" s="31" t="s">
        <v>605</v>
      </c>
      <c r="C53" s="15" t="s">
        <v>604</v>
      </c>
      <c r="D53" s="17" t="s">
        <v>606</v>
      </c>
      <c r="F53">
        <f t="shared" ca="1" si="0"/>
        <v>638</v>
      </c>
      <c r="G53" t="str">
        <f t="shared" si="1"/>
        <v>ファイル属性</v>
      </c>
    </row>
    <row r="54" spans="1:7" ht="11.25" customHeight="1" outlineLevel="1">
      <c r="A54" s="15"/>
      <c r="B54" s="31" t="s">
        <v>608</v>
      </c>
      <c r="C54" s="15" t="s">
        <v>607</v>
      </c>
      <c r="D54" s="17" t="s">
        <v>609</v>
      </c>
      <c r="F54">
        <f t="shared" ca="1" si="0"/>
        <v>639</v>
      </c>
      <c r="G54" t="str">
        <f t="shared" si="1"/>
        <v>ファイル日付/時刻</v>
      </c>
    </row>
    <row r="55" spans="1:7" ht="11.25" customHeight="1" outlineLevel="1">
      <c r="A55" s="15"/>
      <c r="B55" s="31" t="s">
        <v>611</v>
      </c>
      <c r="C55" s="15" t="s">
        <v>610</v>
      </c>
      <c r="D55" s="17" t="s">
        <v>612</v>
      </c>
      <c r="F55">
        <f t="shared" ca="1" si="0"/>
        <v>640</v>
      </c>
      <c r="G55" t="str">
        <f t="shared" si="1"/>
        <v>ファイルサイズ</v>
      </c>
    </row>
    <row r="56" spans="1:7" ht="11.25" customHeight="1">
      <c r="A56" s="12" t="s">
        <v>345</v>
      </c>
      <c r="B56" s="13"/>
      <c r="C56" s="13"/>
      <c r="D56" s="14" t="s">
        <v>122</v>
      </c>
      <c r="E56" t="s">
        <v>122</v>
      </c>
      <c r="F56">
        <f t="shared" ca="1" si="0"/>
        <v>640</v>
      </c>
      <c r="G56" t="str">
        <f t="shared" si="1"/>
        <v/>
      </c>
    </row>
    <row r="57" spans="1:7" ht="11.25" customHeight="1" outlineLevel="1">
      <c r="A57" s="15"/>
      <c r="B57" s="15" t="s">
        <v>48</v>
      </c>
      <c r="C57" s="16" t="s">
        <v>504</v>
      </c>
      <c r="D57" s="51" t="s">
        <v>569</v>
      </c>
      <c r="F57">
        <f t="shared" ca="1" si="0"/>
        <v>641</v>
      </c>
      <c r="G57" t="str">
        <f t="shared" si="1"/>
        <v>ファイル 削除</v>
      </c>
    </row>
    <row r="58" spans="1:7" ht="11.25" customHeight="1" outlineLevel="1">
      <c r="A58" s="15"/>
      <c r="B58" s="15" t="s">
        <v>541</v>
      </c>
      <c r="C58" s="16" t="s">
        <v>505</v>
      </c>
      <c r="D58" s="17" t="s">
        <v>122</v>
      </c>
      <c r="F58">
        <f t="shared" ca="1" si="0"/>
        <v>642</v>
      </c>
      <c r="G58" t="str">
        <f t="shared" si="1"/>
        <v>ファイル 移動</v>
      </c>
    </row>
    <row r="59" spans="1:7" ht="11.25" customHeight="1" outlineLevel="1">
      <c r="A59" s="15"/>
      <c r="B59" s="15" t="s">
        <v>542</v>
      </c>
      <c r="C59" s="16" t="s">
        <v>506</v>
      </c>
      <c r="D59" s="17" t="s">
        <v>122</v>
      </c>
      <c r="F59">
        <f t="shared" ca="1" si="0"/>
        <v>643</v>
      </c>
      <c r="G59" t="str">
        <f t="shared" si="1"/>
        <v>ファイル コピー</v>
      </c>
    </row>
    <row r="60" spans="1:7" ht="11.25" customHeight="1" outlineLevel="1">
      <c r="A60" s="15"/>
      <c r="B60" s="15" t="s">
        <v>543</v>
      </c>
      <c r="C60" s="16" t="s">
        <v>507</v>
      </c>
      <c r="D60" s="51" t="s">
        <v>570</v>
      </c>
      <c r="F60">
        <f t="shared" ca="1" si="0"/>
        <v>644</v>
      </c>
      <c r="G60" t="str">
        <f t="shared" si="1"/>
        <v>フォルダ 名称変更</v>
      </c>
    </row>
    <row r="61" spans="1:7" ht="11.25" customHeight="1" outlineLevel="1">
      <c r="A61" s="15"/>
      <c r="B61" s="15" t="s">
        <v>59</v>
      </c>
      <c r="C61" s="16" t="s">
        <v>508</v>
      </c>
      <c r="D61" s="17" t="s">
        <v>122</v>
      </c>
      <c r="F61">
        <f t="shared" ca="1" si="0"/>
        <v>645</v>
      </c>
      <c r="G61" t="str">
        <f t="shared" si="1"/>
        <v>フォルダ 作成</v>
      </c>
    </row>
    <row r="62" spans="1:7" ht="11.25" customHeight="1" outlineLevel="1">
      <c r="A62" s="15"/>
      <c r="B62" s="15" t="s">
        <v>58</v>
      </c>
      <c r="C62" s="16" t="s">
        <v>509</v>
      </c>
      <c r="D62" s="51" t="s">
        <v>571</v>
      </c>
      <c r="F62">
        <f t="shared" ca="1" si="0"/>
        <v>646</v>
      </c>
      <c r="G62" t="str">
        <f t="shared" si="1"/>
        <v>フォルダ 削除</v>
      </c>
    </row>
    <row r="63" spans="1:7" ht="11.25" customHeight="1" outlineLevel="1">
      <c r="A63" s="15"/>
      <c r="B63" s="15" t="s">
        <v>544</v>
      </c>
      <c r="C63" s="16" t="s">
        <v>510</v>
      </c>
      <c r="D63" s="51" t="s">
        <v>572</v>
      </c>
      <c r="F63">
        <f t="shared" ca="1" si="0"/>
        <v>647</v>
      </c>
      <c r="G63" t="str">
        <f t="shared" si="1"/>
        <v>フォルダ 移動</v>
      </c>
    </row>
    <row r="64" spans="1:7" ht="11.25" customHeight="1" outlineLevel="1">
      <c r="A64" s="15"/>
      <c r="B64" s="15" t="s">
        <v>57</v>
      </c>
      <c r="C64" s="16" t="s">
        <v>511</v>
      </c>
      <c r="D64" s="51" t="s">
        <v>573</v>
      </c>
      <c r="F64">
        <f t="shared" ca="1" si="0"/>
        <v>648</v>
      </c>
      <c r="G64" t="str">
        <f t="shared" si="1"/>
        <v>フォルダ コピー</v>
      </c>
    </row>
    <row r="65" spans="1:7" ht="11.25" customHeight="1" outlineLevel="1">
      <c r="A65" s="15"/>
      <c r="B65" s="15" t="s">
        <v>545</v>
      </c>
      <c r="C65" s="16" t="s">
        <v>512</v>
      </c>
      <c r="D65" s="51" t="s">
        <v>574</v>
      </c>
      <c r="F65">
        <f t="shared" ca="1" si="0"/>
        <v>649</v>
      </c>
      <c r="G65" t="str">
        <f t="shared" si="1"/>
        <v>フォルダ同期</v>
      </c>
    </row>
    <row r="66" spans="1:7" ht="11.25" customHeight="1" outlineLevel="1">
      <c r="A66" s="15"/>
      <c r="B66" s="15" t="s">
        <v>546</v>
      </c>
      <c r="C66" s="16" t="s">
        <v>513</v>
      </c>
      <c r="D66" s="17" t="s">
        <v>575</v>
      </c>
      <c r="F66">
        <f t="shared" ca="1" si="0"/>
        <v>650</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651</v>
      </c>
      <c r="G67" t="str">
        <f t="shared" si="1"/>
        <v>ファイル＆フォルダ ツリー取得(フォルダのみ)</v>
      </c>
    </row>
    <row r="68" spans="1:7" ht="11.25" customHeight="1" outlineLevel="1">
      <c r="A68" s="15"/>
      <c r="B68" s="15" t="s">
        <v>548</v>
      </c>
      <c r="C68" s="16" t="s">
        <v>515</v>
      </c>
      <c r="D68" s="51" t="s">
        <v>568</v>
      </c>
      <c r="F68">
        <f t="shared" ca="1" si="2"/>
        <v>652</v>
      </c>
      <c r="G68" t="str">
        <f t="shared" ref="G68:G86" si="3">IF(B68="","",B68)</f>
        <v>パス一覧取得(ファイル＆フォルダ)</v>
      </c>
    </row>
    <row r="69" spans="1:7" ht="11.25" customHeight="1" outlineLevel="1">
      <c r="A69" s="15"/>
      <c r="B69" s="15" t="s">
        <v>549</v>
      </c>
      <c r="C69" s="16" t="s">
        <v>516</v>
      </c>
      <c r="D69" s="51" t="s">
        <v>568</v>
      </c>
      <c r="F69">
        <f t="shared" ca="1" si="2"/>
        <v>653</v>
      </c>
      <c r="G69" t="str">
        <f t="shared" si="3"/>
        <v>パス一覧取得(フォルダのみ)</v>
      </c>
    </row>
    <row r="70" spans="1:7" ht="11.25" customHeight="1" outlineLevel="1">
      <c r="A70" s="15"/>
      <c r="B70" s="15" t="s">
        <v>550</v>
      </c>
      <c r="C70" s="16" t="s">
        <v>517</v>
      </c>
      <c r="D70" s="51" t="s">
        <v>568</v>
      </c>
      <c r="F70">
        <f t="shared" ca="1" si="2"/>
        <v>654</v>
      </c>
      <c r="G70" t="str">
        <f t="shared" si="3"/>
        <v>パス一覧取得(ファイルのみ)</v>
      </c>
    </row>
    <row r="71" spans="1:7" ht="11.25" customHeight="1" outlineLevel="1">
      <c r="A71" s="15"/>
      <c r="B71" s="15" t="s">
        <v>565</v>
      </c>
      <c r="C71" s="16" t="s">
        <v>566</v>
      </c>
      <c r="D71" s="51" t="s">
        <v>567</v>
      </c>
      <c r="F71">
        <f t="shared" ca="1" si="2"/>
        <v>655</v>
      </c>
      <c r="G71" t="str">
        <f t="shared" si="3"/>
        <v>パス一覧取得(.c、.hファイルのみ)</v>
      </c>
    </row>
    <row r="72" spans="1:7" ht="11.25" customHeight="1" outlineLevel="1">
      <c r="A72" s="15"/>
      <c r="B72" s="15" t="s">
        <v>714</v>
      </c>
      <c r="C72" s="16" t="s">
        <v>712</v>
      </c>
      <c r="D72" s="17" t="s">
        <v>122</v>
      </c>
      <c r="F72">
        <f t="shared" ca="1" si="2"/>
        <v>656</v>
      </c>
      <c r="G72" t="str">
        <f t="shared" si="3"/>
        <v>シンボリックリンク作成（フォルダ）</v>
      </c>
    </row>
    <row r="73" spans="1:7" ht="11.25" customHeight="1" outlineLevel="1">
      <c r="A73" s="15"/>
      <c r="B73" s="15" t="s">
        <v>558</v>
      </c>
      <c r="C73" s="16" t="s">
        <v>525</v>
      </c>
      <c r="D73" s="17" t="s">
        <v>122</v>
      </c>
      <c r="F73">
        <f t="shared" ca="1" si="2"/>
        <v>657</v>
      </c>
      <c r="G73" t="str">
        <f t="shared" si="3"/>
        <v>シンボリックリンク作成（ファイル）</v>
      </c>
    </row>
    <row r="74" spans="1:7" ht="11.25" customHeight="1" outlineLevel="1">
      <c r="A74" s="15"/>
      <c r="B74" s="15" t="s">
        <v>715</v>
      </c>
      <c r="C74" s="16" t="s">
        <v>713</v>
      </c>
      <c r="D74" s="17" t="s">
        <v>716</v>
      </c>
      <c r="F74">
        <f t="shared" ca="1" si="2"/>
        <v>658</v>
      </c>
      <c r="G74" t="str">
        <f t="shared" si="3"/>
        <v>ショートカットファイル作成（フォルダ/ファイル）</v>
      </c>
    </row>
    <row r="75" spans="1:7" ht="11.25" customHeight="1" outlineLevel="1">
      <c r="A75" s="15"/>
      <c r="B75" s="15" t="s">
        <v>551</v>
      </c>
      <c r="C75" s="16" t="s">
        <v>518</v>
      </c>
      <c r="D75" s="17" t="s">
        <v>122</v>
      </c>
      <c r="F75">
        <f t="shared" ca="1" si="2"/>
        <v>659</v>
      </c>
      <c r="G75" t="str">
        <f t="shared" si="3"/>
        <v>システム属性設定</v>
      </c>
    </row>
    <row r="76" spans="1:7" ht="11.25" customHeight="1" outlineLevel="1">
      <c r="A76" s="15"/>
      <c r="B76" s="15" t="s">
        <v>552</v>
      </c>
      <c r="C76" s="16" t="s">
        <v>519</v>
      </c>
      <c r="D76" s="17" t="s">
        <v>122</v>
      </c>
      <c r="F76">
        <f t="shared" ca="1" si="2"/>
        <v>660</v>
      </c>
      <c r="G76" t="str">
        <f t="shared" si="3"/>
        <v>システム属性解除</v>
      </c>
    </row>
    <row r="77" spans="1:7" ht="11.25" customHeight="1" outlineLevel="1">
      <c r="A77" s="15"/>
      <c r="B77" s="15" t="s">
        <v>553</v>
      </c>
      <c r="C77" s="16" t="s">
        <v>520</v>
      </c>
      <c r="D77" s="17" t="s">
        <v>122</v>
      </c>
      <c r="F77">
        <f t="shared" ca="1" si="2"/>
        <v>661</v>
      </c>
      <c r="G77" t="str">
        <f t="shared" si="3"/>
        <v>隠し属性設定</v>
      </c>
    </row>
    <row r="78" spans="1:7" ht="11.25" customHeight="1" outlineLevel="1">
      <c r="A78" s="15"/>
      <c r="B78" s="15" t="s">
        <v>554</v>
      </c>
      <c r="C78" s="16" t="s">
        <v>521</v>
      </c>
      <c r="D78" s="17" t="s">
        <v>122</v>
      </c>
      <c r="F78">
        <f t="shared" ca="1" si="2"/>
        <v>662</v>
      </c>
      <c r="G78" t="str">
        <f t="shared" si="3"/>
        <v>隠し属性解除</v>
      </c>
    </row>
    <row r="79" spans="1:7" ht="11.25" customHeight="1">
      <c r="A79" s="12" t="s">
        <v>1972</v>
      </c>
      <c r="B79" s="13"/>
      <c r="C79" s="13"/>
      <c r="D79" s="14" t="s">
        <v>122</v>
      </c>
      <c r="E79" t="s">
        <v>122</v>
      </c>
      <c r="F79">
        <f t="shared" ca="1" si="2"/>
        <v>662</v>
      </c>
      <c r="G79" t="str">
        <f t="shared" si="3"/>
        <v/>
      </c>
    </row>
    <row r="80" spans="1:7" ht="11.25" customHeight="1" outlineLevel="1">
      <c r="A80" s="15"/>
      <c r="B80" s="15" t="s">
        <v>2150</v>
      </c>
      <c r="C80" s="16" t="s">
        <v>2147</v>
      </c>
      <c r="D80" s="17"/>
      <c r="F80">
        <f t="shared" ca="1" si="2"/>
        <v>663</v>
      </c>
      <c r="G80" t="str">
        <f t="shared" si="3"/>
        <v>静的IPアドレス化</v>
      </c>
    </row>
    <row r="81" spans="1:7" ht="11.25" customHeight="1" outlineLevel="1">
      <c r="A81" s="15"/>
      <c r="B81" s="15" t="s">
        <v>2149</v>
      </c>
      <c r="C81" s="16" t="s">
        <v>2148</v>
      </c>
      <c r="D81" s="17"/>
      <c r="F81">
        <f t="shared" ca="1" si="2"/>
        <v>664</v>
      </c>
      <c r="G81" t="str">
        <f t="shared" si="3"/>
        <v>動的IPアドレス化</v>
      </c>
    </row>
    <row r="82" spans="1:7" ht="11.25" customHeight="1" outlineLevel="1">
      <c r="A82" s="15"/>
      <c r="B82" s="15"/>
      <c r="C82" s="16"/>
      <c r="D82" s="17"/>
      <c r="F82">
        <f t="shared" ca="1" si="2"/>
        <v>664</v>
      </c>
      <c r="G82" t="str">
        <f t="shared" si="3"/>
        <v/>
      </c>
    </row>
    <row r="83" spans="1:7" ht="11.25" customHeight="1" outlineLevel="1">
      <c r="A83" s="15"/>
      <c r="B83" s="15"/>
      <c r="C83" s="16"/>
      <c r="D83" s="17"/>
      <c r="F83">
        <f t="shared" ca="1" si="2"/>
        <v>664</v>
      </c>
      <c r="G83" t="str">
        <f t="shared" si="3"/>
        <v/>
      </c>
    </row>
    <row r="84" spans="1:7" ht="11.25" customHeight="1" outlineLevel="1">
      <c r="A84" s="15"/>
      <c r="B84" s="15"/>
      <c r="C84" s="16"/>
      <c r="D84" s="17"/>
      <c r="F84">
        <f t="shared" ca="1" si="2"/>
        <v>664</v>
      </c>
      <c r="G84" t="str">
        <f t="shared" si="3"/>
        <v/>
      </c>
    </row>
    <row r="85" spans="1:7" ht="11.25" customHeight="1" outlineLevel="1">
      <c r="A85" s="15"/>
      <c r="B85" s="15"/>
      <c r="C85" s="16"/>
      <c r="D85" s="17"/>
      <c r="F85">
        <f t="shared" ca="1" si="2"/>
        <v>664</v>
      </c>
      <c r="G85" t="str">
        <f t="shared" si="3"/>
        <v/>
      </c>
    </row>
    <row r="86" spans="1:7" ht="11.25" customHeight="1" outlineLevel="1">
      <c r="A86" s="15"/>
      <c r="B86" s="15"/>
      <c r="C86" s="16"/>
      <c r="D86" s="17"/>
      <c r="F86">
        <f t="shared" ca="1" si="2"/>
        <v>664</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05"/>
  <sheetViews>
    <sheetView showGridLines="0" view="pageBreakPreview" zoomScaleNormal="100" zoomScaleSheetLayoutView="100" workbookViewId="0">
      <pane xSplit="2" ySplit="2" topLeftCell="C313" activePane="bottomRight" state="frozen"/>
      <selection pane="topRight" activeCell="L1" sqref="L1"/>
      <selection pane="bottomLeft" activeCell="A2" sqref="A2"/>
      <selection pane="bottomRight" activeCell="B369" sqref="B36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664</v>
      </c>
      <c r="G2" s="11"/>
    </row>
    <row r="3" spans="1:7" ht="11.25" customHeight="1">
      <c r="A3" s="12" t="s">
        <v>576</v>
      </c>
      <c r="B3" s="13"/>
      <c r="C3" s="13"/>
      <c r="D3" s="14" t="s">
        <v>122</v>
      </c>
      <c r="E3" t="s">
        <v>122</v>
      </c>
      <c r="F3">
        <f t="shared" ref="F3:F504" ca="1" si="0">IF(G3="",OFFSET(F3,-1,0),OFFSET(F3,-1,0)+1)</f>
        <v>664</v>
      </c>
      <c r="G3" t="str">
        <f>IF(B3="","",B3)</f>
        <v/>
      </c>
    </row>
    <row r="4" spans="1:7" ht="11.25" customHeight="1" outlineLevel="1">
      <c r="A4" s="15"/>
      <c r="B4" s="15" t="s">
        <v>1944</v>
      </c>
      <c r="C4" s="16" t="s">
        <v>1943</v>
      </c>
      <c r="D4" s="17"/>
      <c r="F4">
        <f ca="1">IF(G4="",OFFSET(F4,-1,0),OFFSET(F4,-1,0)+1)</f>
        <v>665</v>
      </c>
      <c r="G4" t="str">
        <f>IF(B4="","",B4)</f>
        <v>シェバン(shebang)</v>
      </c>
    </row>
    <row r="5" spans="1:7" ht="11.25" customHeight="1" outlineLevel="1">
      <c r="A5" s="15"/>
      <c r="B5" s="15" t="s">
        <v>36</v>
      </c>
      <c r="C5" s="16" t="s">
        <v>1082</v>
      </c>
      <c r="D5" s="17"/>
      <c r="F5">
        <f t="shared" ca="1" si="0"/>
        <v>666</v>
      </c>
      <c r="G5" t="str">
        <f t="shared" ref="G5:G502" si="1">IF(B5="","",B5)</f>
        <v>コマンド実行</v>
      </c>
    </row>
    <row r="6" spans="1:7" ht="11.25" customHeight="1" outlineLevel="1">
      <c r="A6" s="15"/>
      <c r="B6" s="15" t="s">
        <v>1081</v>
      </c>
      <c r="C6" s="16" t="s">
        <v>1080</v>
      </c>
      <c r="D6" s="17" t="s">
        <v>1083</v>
      </c>
      <c r="F6">
        <f t="shared" ref="F6:F143" ca="1" si="2">IF(G6="",OFFSET(F6,-1,0),OFFSET(F6,-1,0)+1)</f>
        <v>667</v>
      </c>
      <c r="G6" t="str">
        <f t="shared" ref="G6:G143" si="3">IF(B6="","",B6)</f>
        <v>コマンド実行(非エイリアス)</v>
      </c>
    </row>
    <row r="7" spans="1:7" ht="11.25" customHeight="1" outlineLevel="1">
      <c r="A7" s="15"/>
      <c r="B7" s="18" t="s">
        <v>1084</v>
      </c>
      <c r="C7" s="16" t="s">
        <v>1085</v>
      </c>
      <c r="D7" s="17" t="s">
        <v>1086</v>
      </c>
      <c r="F7">
        <f t="shared" ca="1" si="2"/>
        <v>668</v>
      </c>
      <c r="G7" t="str">
        <f t="shared" si="3"/>
        <v>コマンド実行(直近実行コマンド)</v>
      </c>
    </row>
    <row r="8" spans="1:7" ht="11.25" customHeight="1" outlineLevel="1">
      <c r="A8" s="15"/>
      <c r="B8" s="3" t="s">
        <v>1087</v>
      </c>
      <c r="C8" s="16" t="s">
        <v>1088</v>
      </c>
      <c r="D8" s="17" t="s">
        <v>1089</v>
      </c>
      <c r="F8">
        <f t="shared" ca="1" si="2"/>
        <v>669</v>
      </c>
      <c r="G8" t="str">
        <f t="shared" si="3"/>
        <v>コマンド実行(直前コマンド)</v>
      </c>
    </row>
    <row r="9" spans="1:7" ht="11.25" customHeight="1" outlineLevel="1">
      <c r="A9" s="15"/>
      <c r="B9" s="15" t="s">
        <v>1243</v>
      </c>
      <c r="C9" s="16" t="s">
        <v>1244</v>
      </c>
      <c r="D9" s="17"/>
      <c r="F9">
        <f t="shared" ref="F9:F22" ca="1" si="4">IF(G9="",OFFSET(F9,-1,0),OFFSET(F9,-1,0)+1)</f>
        <v>670</v>
      </c>
      <c r="G9" t="str">
        <f t="shared" ref="G9:G22" si="5">IF(B9="","",B9)</f>
        <v>直前コマンドの最初の引数</v>
      </c>
    </row>
    <row r="10" spans="1:7" ht="11.25" customHeight="1" outlineLevel="1">
      <c r="A10" s="15"/>
      <c r="B10" s="15" t="s">
        <v>1245</v>
      </c>
      <c r="C10" s="16" t="s">
        <v>1246</v>
      </c>
      <c r="D10" s="17"/>
      <c r="F10">
        <f t="shared" ca="1" si="4"/>
        <v>671</v>
      </c>
      <c r="G10" t="str">
        <f t="shared" si="5"/>
        <v>直前コマンドの最終の引数</v>
      </c>
    </row>
    <row r="11" spans="1:7" ht="11.25" customHeight="1" outlineLevel="1">
      <c r="A11" s="15"/>
      <c r="B11" s="15" t="s">
        <v>1247</v>
      </c>
      <c r="C11" s="16" t="s">
        <v>1248</v>
      </c>
      <c r="D11" s="17"/>
      <c r="F11">
        <f t="shared" ca="1" si="4"/>
        <v>672</v>
      </c>
      <c r="G11" t="str">
        <f t="shared" si="5"/>
        <v>直前コマンドの全引数</v>
      </c>
    </row>
    <row r="12" spans="1:7" ht="11.25" customHeight="1" outlineLevel="1">
      <c r="A12" s="15"/>
      <c r="B12" s="15" t="s">
        <v>1249</v>
      </c>
      <c r="C12" s="16" t="s">
        <v>1250</v>
      </c>
      <c r="D12" s="17"/>
      <c r="F12">
        <f t="shared" ca="1" si="4"/>
        <v>673</v>
      </c>
      <c r="G12" t="str">
        <f t="shared" si="5"/>
        <v>直前コマンドの全引数(最終引数を除く)</v>
      </c>
    </row>
    <row r="13" spans="1:7" ht="11.25" customHeight="1" outlineLevel="1">
      <c r="A13" s="15"/>
      <c r="B13" s="15" t="s">
        <v>1251</v>
      </c>
      <c r="C13" s="16" t="s">
        <v>1242</v>
      </c>
      <c r="D13" s="17"/>
      <c r="F13">
        <f t="shared" ca="1" si="4"/>
        <v>674</v>
      </c>
      <c r="G13" t="str">
        <f t="shared" si="5"/>
        <v>直前コマンドの最終引数</v>
      </c>
    </row>
    <row r="14" spans="1:7" ht="11.25" customHeight="1" outlineLevel="1">
      <c r="A14" s="15"/>
      <c r="B14" s="15" t="s">
        <v>1977</v>
      </c>
      <c r="C14" s="16" t="s">
        <v>1976</v>
      </c>
      <c r="D14" s="17" t="s">
        <v>1984</v>
      </c>
      <c r="F14">
        <f t="shared" ca="1" si="4"/>
        <v>675</v>
      </c>
      <c r="G14" t="str">
        <f t="shared" si="5"/>
        <v>直前コマンドの実行結果</v>
      </c>
    </row>
    <row r="15" spans="1:7" ht="11.25" customHeight="1" outlineLevel="1">
      <c r="A15" s="15"/>
      <c r="B15" s="15" t="s">
        <v>1252</v>
      </c>
      <c r="C15" s="16" t="s">
        <v>1236</v>
      </c>
      <c r="D15" s="17"/>
      <c r="F15">
        <f t="shared" ca="1" si="4"/>
        <v>676</v>
      </c>
      <c r="G15" t="str">
        <f t="shared" si="5"/>
        <v>シェルのPID</v>
      </c>
    </row>
    <row r="16" spans="1:7" ht="11.25" customHeight="1" outlineLevel="1">
      <c r="A16" s="15"/>
      <c r="B16" s="15" t="s">
        <v>1253</v>
      </c>
      <c r="C16" s="16" t="s">
        <v>1254</v>
      </c>
      <c r="D16" s="17"/>
      <c r="F16">
        <f t="shared" ca="1" si="4"/>
        <v>677</v>
      </c>
      <c r="G16" t="str">
        <f t="shared" si="5"/>
        <v>直近n番目に実行したコマンド</v>
      </c>
    </row>
    <row r="17" spans="1:7" ht="11.25" customHeight="1" outlineLevel="1">
      <c r="A17" s="15"/>
      <c r="B17" s="15" t="s">
        <v>1255</v>
      </c>
      <c r="C17" s="16" t="s">
        <v>1256</v>
      </c>
      <c r="D17" s="17"/>
      <c r="F17">
        <f t="shared" ca="1" si="4"/>
        <v>678</v>
      </c>
      <c r="G17" t="str">
        <f t="shared" si="5"/>
        <v>直近n番目に実行したコマンド(ヒストリ)</v>
      </c>
    </row>
    <row r="18" spans="1:7" ht="11.25" customHeight="1" outlineLevel="1">
      <c r="A18" s="15"/>
      <c r="B18" s="15" t="s">
        <v>1257</v>
      </c>
      <c r="C18" s="16" t="s">
        <v>1258</v>
      </c>
      <c r="D18" s="17"/>
      <c r="F18">
        <f t="shared" ca="1" si="4"/>
        <v>679</v>
      </c>
      <c r="G18" t="str">
        <f t="shared" si="5"/>
        <v>直前コマンド最終引数のファイルベース名</v>
      </c>
    </row>
    <row r="19" spans="1:7" ht="11.25" customHeight="1" outlineLevel="1">
      <c r="A19" s="15"/>
      <c r="B19" s="15" t="s">
        <v>1259</v>
      </c>
      <c r="C19" s="16" t="s">
        <v>1260</v>
      </c>
      <c r="D19" s="17"/>
      <c r="F19">
        <f t="shared" ca="1" si="4"/>
        <v>680</v>
      </c>
      <c r="G19" t="str">
        <f t="shared" si="5"/>
        <v>直前コマンド最終引数のディレクトリパス</v>
      </c>
    </row>
    <row r="20" spans="1:7" ht="11.25" customHeight="1" outlineLevel="1">
      <c r="A20" s="15"/>
      <c r="B20" s="15" t="s">
        <v>1261</v>
      </c>
      <c r="C20" s="16" t="s">
        <v>1262</v>
      </c>
      <c r="D20" s="17"/>
      <c r="F20">
        <f t="shared" ca="1" si="4"/>
        <v>681</v>
      </c>
      <c r="G20" t="str">
        <f t="shared" si="5"/>
        <v>直前コマンドのn番目のトークン(0:コマンド名、1以降:引数)</v>
      </c>
    </row>
    <row r="21" spans="1:7" ht="11.25" customHeight="1" outlineLevel="1">
      <c r="A21" s="15"/>
      <c r="B21" s="15" t="s">
        <v>1263</v>
      </c>
      <c r="C21" s="16" t="s">
        <v>1264</v>
      </c>
      <c r="D21" s="17"/>
      <c r="F21">
        <f t="shared" ca="1" si="4"/>
        <v>682</v>
      </c>
      <c r="G21" t="str">
        <f t="shared" si="5"/>
        <v>直前コマンドのn～m番目のトークン</v>
      </c>
    </row>
    <row r="22" spans="1:7" ht="11.25" customHeight="1" outlineLevel="1">
      <c r="A22" s="15"/>
      <c r="B22" s="15" t="s">
        <v>1265</v>
      </c>
      <c r="C22" s="16" t="s">
        <v>1266</v>
      </c>
      <c r="D22" s="17"/>
      <c r="F22">
        <f t="shared" ca="1" si="4"/>
        <v>683</v>
      </c>
      <c r="G22" t="str">
        <f t="shared" si="5"/>
        <v>直前コマンドのn～最終トークン</v>
      </c>
    </row>
    <row r="23" spans="1:7" ht="11.25" customHeight="1" outlineLevel="1">
      <c r="A23" s="15"/>
      <c r="B23" s="15" t="s">
        <v>1095</v>
      </c>
      <c r="C23" s="16" t="s">
        <v>1090</v>
      </c>
      <c r="D23" s="17"/>
      <c r="F23">
        <f t="shared" ca="1" si="2"/>
        <v>684</v>
      </c>
      <c r="G23" t="str">
        <f t="shared" si="3"/>
        <v>コマンド連続実行(逐次)(cmd1実行結果に関わらず)</v>
      </c>
    </row>
    <row r="24" spans="1:7" ht="11.25" customHeight="1" outlineLevel="1">
      <c r="A24" s="15"/>
      <c r="B24" s="15" t="s">
        <v>1096</v>
      </c>
      <c r="C24" s="16" t="s">
        <v>1091</v>
      </c>
      <c r="D24" s="17"/>
      <c r="F24">
        <f t="shared" ca="1" si="2"/>
        <v>685</v>
      </c>
      <c r="G24" t="str">
        <f t="shared" si="3"/>
        <v>コマンド連続実行(逐次)(cmd1正常終了時のみ)</v>
      </c>
    </row>
    <row r="25" spans="1:7" ht="11.25" customHeight="1" outlineLevel="1">
      <c r="A25" s="15"/>
      <c r="B25" s="15" t="s">
        <v>1097</v>
      </c>
      <c r="C25" s="16" t="s">
        <v>1092</v>
      </c>
      <c r="D25" s="17"/>
      <c r="F25">
        <f t="shared" ca="1" si="2"/>
        <v>686</v>
      </c>
      <c r="G25" t="str">
        <f t="shared" si="3"/>
        <v>コマンド連続実行(逐次)(cmd1異常終了時のみ)</v>
      </c>
    </row>
    <row r="26" spans="1:7" ht="11.25" customHeight="1" outlineLevel="1">
      <c r="A26" s="15"/>
      <c r="B26" s="15" t="s">
        <v>1098</v>
      </c>
      <c r="C26" s="16" t="s">
        <v>1975</v>
      </c>
      <c r="D26" s="17" t="s">
        <v>1974</v>
      </c>
      <c r="F26">
        <f t="shared" ca="1" si="2"/>
        <v>687</v>
      </c>
      <c r="G26" t="str">
        <f t="shared" si="3"/>
        <v>コマンド連続実行(並列)(cmd1実行結果に関わらず)</v>
      </c>
    </row>
    <row r="27" spans="1:7" ht="11.25" customHeight="1" outlineLevel="1">
      <c r="A27" s="15"/>
      <c r="B27" s="15" t="s">
        <v>1099</v>
      </c>
      <c r="C27" s="16" t="s">
        <v>1093</v>
      </c>
      <c r="D27" s="17"/>
      <c r="F27">
        <f t="shared" ca="1" si="2"/>
        <v>688</v>
      </c>
      <c r="G27" t="str">
        <f t="shared" si="3"/>
        <v>コマンド連続実行(実行結果引渡し)(cmd1標準出力→cmd2標準入力)</v>
      </c>
    </row>
    <row r="28" spans="1:7" ht="11.25" customHeight="1" outlineLevel="1">
      <c r="A28" s="15"/>
      <c r="B28" s="15" t="s">
        <v>1100</v>
      </c>
      <c r="C28" s="16" t="s">
        <v>1094</v>
      </c>
      <c r="D28" s="17"/>
      <c r="F28">
        <f t="shared" ca="1" si="2"/>
        <v>689</v>
      </c>
      <c r="G28" t="str">
        <f t="shared" si="3"/>
        <v>コマンド連続実行(実行結果引渡し)(cmd1標準出力＆エラー出力→cmd2標準入力)</v>
      </c>
    </row>
    <row r="29" spans="1:7" ht="11.25" customHeight="1" outlineLevel="1">
      <c r="A29" s="15"/>
      <c r="B29" s="15" t="s">
        <v>1103</v>
      </c>
      <c r="C29" s="16" t="s">
        <v>1101</v>
      </c>
      <c r="D29" s="17"/>
      <c r="F29">
        <f t="shared" ca="1" si="2"/>
        <v>690</v>
      </c>
      <c r="G29" t="str">
        <f t="shared" si="3"/>
        <v>まとめてコマンド実行(サブシェル)</v>
      </c>
    </row>
    <row r="30" spans="1:7" ht="11.25" customHeight="1" outlineLevel="1">
      <c r="A30" s="15"/>
      <c r="B30" s="15" t="s">
        <v>1104</v>
      </c>
      <c r="C30" s="16" t="s">
        <v>1102</v>
      </c>
      <c r="D30" s="17"/>
      <c r="F30">
        <f t="shared" ca="1" si="2"/>
        <v>691</v>
      </c>
      <c r="G30" t="str">
        <f t="shared" si="3"/>
        <v>まとめてコマンド実行(現在シェル)</v>
      </c>
    </row>
    <row r="31" spans="1:7" ht="11.25" customHeight="1" outlineLevel="1">
      <c r="A31" s="15"/>
      <c r="B31" s="15" t="s">
        <v>1201</v>
      </c>
      <c r="C31" s="16" t="s">
        <v>1202</v>
      </c>
      <c r="D31" s="17"/>
      <c r="F31">
        <f t="shared" ref="F31:F49" ca="1" si="6">IF(G31="",OFFSET(F31,-1,0),OFFSET(F31,-1,0)+1)</f>
        <v>692</v>
      </c>
      <c r="G31" t="str">
        <f t="shared" ref="G31:G49" si="7">IF(B31="","",B31)</f>
        <v>サブシェル実行結果保存1</v>
      </c>
    </row>
    <row r="32" spans="1:7" ht="11.25" customHeight="1" outlineLevel="1">
      <c r="A32" s="15"/>
      <c r="B32" s="15" t="s">
        <v>1203</v>
      </c>
      <c r="C32" s="16" t="s">
        <v>1204</v>
      </c>
      <c r="D32" s="17"/>
      <c r="F32">
        <f t="shared" ca="1" si="6"/>
        <v>693</v>
      </c>
      <c r="G32" t="str">
        <f t="shared" si="7"/>
        <v>サブシェル実行結果保存2</v>
      </c>
    </row>
    <row r="33" spans="1:7" ht="11.25" customHeight="1" outlineLevel="1">
      <c r="A33" s="15"/>
      <c r="B33" s="15" t="s">
        <v>1945</v>
      </c>
      <c r="C33" s="16" t="s">
        <v>1205</v>
      </c>
      <c r="D33" s="17"/>
      <c r="F33">
        <f t="shared" ca="1" si="6"/>
        <v>694</v>
      </c>
      <c r="G33" t="str">
        <f t="shared" si="7"/>
        <v>コメント</v>
      </c>
    </row>
    <row r="34" spans="1:7" ht="11.25" customHeight="1" outlineLevel="1">
      <c r="A34" s="15"/>
      <c r="B34" s="15" t="s">
        <v>1225</v>
      </c>
      <c r="C34" s="16" t="s">
        <v>1214</v>
      </c>
      <c r="D34" s="17"/>
      <c r="F34">
        <f t="shared" ca="1" si="6"/>
        <v>695</v>
      </c>
      <c r="G34" t="str">
        <f t="shared" si="7"/>
        <v>シェルスクリプト実行(現在シェル)</v>
      </c>
    </row>
    <row r="35" spans="1:7" ht="11.25" customHeight="1" outlineLevel="1">
      <c r="A35" s="15"/>
      <c r="B35" s="15" t="s">
        <v>1225</v>
      </c>
      <c r="C35" s="16" t="s">
        <v>1215</v>
      </c>
      <c r="D35" s="17"/>
      <c r="F35">
        <f t="shared" ca="1" si="6"/>
        <v>696</v>
      </c>
      <c r="G35" t="str">
        <f t="shared" si="7"/>
        <v>シェルスクリプト実行(現在シェル)</v>
      </c>
    </row>
    <row r="36" spans="1:7" ht="11.25" customHeight="1" outlineLevel="1">
      <c r="A36" s="15"/>
      <c r="B36" s="15" t="s">
        <v>1226</v>
      </c>
      <c r="C36" s="16" t="s">
        <v>1216</v>
      </c>
      <c r="D36" s="17"/>
      <c r="F36">
        <f t="shared" ca="1" si="6"/>
        <v>697</v>
      </c>
      <c r="G36" t="str">
        <f t="shared" si="7"/>
        <v>シェルスクリプト実行(サブシェル)</v>
      </c>
    </row>
    <row r="37" spans="1:7" ht="11.25" customHeight="1" outlineLevel="1">
      <c r="A37" s="15"/>
      <c r="B37" s="15" t="s">
        <v>1226</v>
      </c>
      <c r="C37" s="16" t="s">
        <v>1227</v>
      </c>
      <c r="D37" s="17"/>
      <c r="F37">
        <f t="shared" ref="F37" ca="1" si="8">IF(G37="",OFFSET(F37,-1,0),OFFSET(F37,-1,0)+1)</f>
        <v>698</v>
      </c>
      <c r="G37" t="str">
        <f t="shared" ref="G37" si="9">IF(B37="","",B37)</f>
        <v>シェルスクリプト実行(サブシェル)</v>
      </c>
    </row>
    <row r="38" spans="1:7" ht="11.25" customHeight="1" outlineLevel="1">
      <c r="A38" s="15"/>
      <c r="B38" s="15" t="s">
        <v>533</v>
      </c>
      <c r="C38" s="16" t="s">
        <v>1217</v>
      </c>
      <c r="D38" s="17"/>
      <c r="F38">
        <f t="shared" ca="1" si="6"/>
        <v>699</v>
      </c>
      <c r="G38" t="str">
        <f t="shared" si="7"/>
        <v>変数定義</v>
      </c>
    </row>
    <row r="39" spans="1:7" ht="11.25" customHeight="1" outlineLevel="1">
      <c r="A39" s="15"/>
      <c r="B39" s="15" t="s">
        <v>1206</v>
      </c>
      <c r="C39" s="16" t="s">
        <v>1978</v>
      </c>
      <c r="D39" s="17" t="s">
        <v>1979</v>
      </c>
      <c r="F39">
        <f t="shared" ca="1" si="6"/>
        <v>700</v>
      </c>
      <c r="G39" t="str">
        <f t="shared" si="7"/>
        <v>変数参照</v>
      </c>
    </row>
    <row r="40" spans="1:7" ht="11.25" customHeight="1" outlineLevel="1">
      <c r="A40" s="15"/>
      <c r="B40" s="15" t="s">
        <v>1206</v>
      </c>
      <c r="C40" s="16" t="s">
        <v>1980</v>
      </c>
      <c r="D40" s="17" t="s">
        <v>1981</v>
      </c>
      <c r="F40">
        <f t="shared" ca="1" si="6"/>
        <v>701</v>
      </c>
      <c r="G40" t="str">
        <f t="shared" si="7"/>
        <v>変数参照</v>
      </c>
    </row>
    <row r="41" spans="1:7" ht="11.25" customHeight="1" outlineLevel="1">
      <c r="A41" s="15"/>
      <c r="B41" s="15" t="s">
        <v>1206</v>
      </c>
      <c r="C41" s="16" t="s">
        <v>1982</v>
      </c>
      <c r="D41" s="17" t="s">
        <v>1983</v>
      </c>
      <c r="F41">
        <f t="shared" ca="1" si="6"/>
        <v>702</v>
      </c>
      <c r="G41" t="str">
        <f t="shared" si="7"/>
        <v>変数参照</v>
      </c>
    </row>
    <row r="42" spans="1:7" ht="11.25" customHeight="1" outlineLevel="1">
      <c r="A42" s="15"/>
      <c r="B42" s="15" t="s">
        <v>1207</v>
      </c>
      <c r="C42" s="16" t="s">
        <v>1218</v>
      </c>
      <c r="D42" s="17"/>
      <c r="F42">
        <f t="shared" ca="1" si="6"/>
        <v>703</v>
      </c>
      <c r="G42" t="str">
        <f t="shared" si="7"/>
        <v>変数参照(非空文字列時word返却＆var非保存)</v>
      </c>
    </row>
    <row r="43" spans="1:7" ht="11.25" customHeight="1" outlineLevel="1">
      <c r="A43" s="15"/>
      <c r="B43" s="15" t="s">
        <v>1208</v>
      </c>
      <c r="C43" s="16" t="s">
        <v>1219</v>
      </c>
      <c r="D43" s="17"/>
      <c r="F43">
        <f t="shared" ca="1" si="6"/>
        <v>704</v>
      </c>
      <c r="G43" t="str">
        <f t="shared" si="7"/>
        <v>変数参照(　空文字列時word返却＆var非保存)</v>
      </c>
    </row>
    <row r="44" spans="1:7" ht="11.25" customHeight="1" outlineLevel="1">
      <c r="A44" s="15"/>
      <c r="B44" s="15" t="s">
        <v>1209</v>
      </c>
      <c r="C44" s="16" t="s">
        <v>1220</v>
      </c>
      <c r="D44" s="17"/>
      <c r="F44">
        <f t="shared" ca="1" si="6"/>
        <v>705</v>
      </c>
      <c r="G44" t="str">
        <f t="shared" si="7"/>
        <v>変数参照(　空文字列時word返却＆var　保存)</v>
      </c>
    </row>
    <row r="45" spans="1:7" ht="11.25" customHeight="1" outlineLevel="1">
      <c r="A45" s="15"/>
      <c r="B45" s="15" t="s">
        <v>1210</v>
      </c>
      <c r="C45" s="16" t="s">
        <v>1221</v>
      </c>
      <c r="D45" s="17"/>
      <c r="F45">
        <f t="shared" ca="1" si="6"/>
        <v>706</v>
      </c>
      <c r="G45" t="str">
        <f t="shared" si="7"/>
        <v>変数参照(　空文字列時標準エラー出力表示)</v>
      </c>
    </row>
    <row r="46" spans="1:7" ht="11.25" customHeight="1" outlineLevel="1">
      <c r="A46" s="15"/>
      <c r="B46" s="15" t="s">
        <v>1211</v>
      </c>
      <c r="C46" s="16" t="s">
        <v>1222</v>
      </c>
      <c r="D46" s="17"/>
      <c r="F46">
        <f t="shared" ca="1" si="6"/>
        <v>707</v>
      </c>
      <c r="G46" t="str">
        <f t="shared" si="7"/>
        <v>変数定義(配列)</v>
      </c>
    </row>
    <row r="47" spans="1:7" ht="11.25" customHeight="1" outlineLevel="1">
      <c r="A47" s="15"/>
      <c r="B47" s="15" t="s">
        <v>1212</v>
      </c>
      <c r="C47" s="16" t="s">
        <v>1223</v>
      </c>
      <c r="D47" s="17"/>
      <c r="F47">
        <f t="shared" ca="1" si="6"/>
        <v>708</v>
      </c>
      <c r="G47" t="str">
        <f t="shared" si="7"/>
        <v>変数参照(配列)</v>
      </c>
    </row>
    <row r="48" spans="1:7" ht="11.25" customHeight="1" outlineLevel="1">
      <c r="A48" s="15"/>
      <c r="B48" s="15" t="s">
        <v>7</v>
      </c>
      <c r="C48" s="16" t="str">
        <f>"function lsmo() {
    ls -la | more
}"</f>
        <v>function lsmo() {
    ls -la | more
}</v>
      </c>
      <c r="D48" s="17"/>
      <c r="F48">
        <f t="shared" ca="1" si="6"/>
        <v>709</v>
      </c>
      <c r="G48" t="str">
        <f t="shared" si="7"/>
        <v>関数定義</v>
      </c>
    </row>
    <row r="49" spans="1:7" ht="11.25" customHeight="1" outlineLevel="1">
      <c r="A49" s="15"/>
      <c r="B49" s="15" t="s">
        <v>1213</v>
      </c>
      <c r="C49" s="16" t="s">
        <v>1224</v>
      </c>
      <c r="D49" s="17"/>
      <c r="F49">
        <f t="shared" ca="1" si="6"/>
        <v>710</v>
      </c>
      <c r="G49" t="str">
        <f t="shared" si="7"/>
        <v>関数定義削除</v>
      </c>
    </row>
    <row r="50" spans="1:7" ht="11.25" customHeight="1" outlineLevel="1">
      <c r="A50" s="15"/>
      <c r="B50" s="15" t="s">
        <v>1387</v>
      </c>
      <c r="C50" s="16" t="s">
        <v>1386</v>
      </c>
      <c r="D50" s="17"/>
      <c r="F50">
        <f ca="1">IF(G50="",OFFSET(F50,-1,0),OFFSET(F50,-1,0)+1)</f>
        <v>711</v>
      </c>
      <c r="G50" t="str">
        <f>IF(B50="","",B50)</f>
        <v>シェル変数設定</v>
      </c>
    </row>
    <row r="51" spans="1:7" ht="11.25" customHeight="1" outlineLevel="1">
      <c r="A51" s="15"/>
      <c r="B51" s="18" t="s">
        <v>1951</v>
      </c>
      <c r="C51" s="16" t="s">
        <v>1947</v>
      </c>
      <c r="D51" s="17"/>
      <c r="F51">
        <f t="shared" ref="F51:F52" ca="1" si="10">IF(G51="",OFFSET(F51,-1,0),OFFSET(F51,-1,0)+1)</f>
        <v>712</v>
      </c>
      <c r="G51" t="str">
        <f t="shared" ref="G51:G52" si="11">IF(B51="","",B51)</f>
        <v>xargs コマンドライン引数受取後実行</v>
      </c>
    </row>
    <row r="52" spans="1:7" ht="11.25" customHeight="1" outlineLevel="1">
      <c r="A52" s="15"/>
      <c r="B52" s="15" t="s">
        <v>1950</v>
      </c>
      <c r="C52" s="16" t="s">
        <v>1948</v>
      </c>
      <c r="D52" s="17" t="s">
        <v>1949</v>
      </c>
      <c r="F52">
        <f t="shared" ca="1" si="10"/>
        <v>713</v>
      </c>
      <c r="G52" t="str">
        <f t="shared" si="11"/>
        <v>xargs コマンドの間に展開(-I)</v>
      </c>
    </row>
    <row r="53" spans="1:7" ht="11.25" customHeight="1" outlineLevel="1">
      <c r="A53" s="15"/>
      <c r="B53" s="15" t="s">
        <v>1403</v>
      </c>
      <c r="C53" s="16" t="s">
        <v>1404</v>
      </c>
      <c r="D53" s="17"/>
      <c r="F53">
        <f t="shared" ref="F53:F61" ca="1" si="12">IF(G53="",OFFSET(F53,-1,0),OFFSET(F53,-1,0)+1)</f>
        <v>714</v>
      </c>
      <c r="G53" t="str">
        <f t="shared" ref="G53:G61" si="13">IF(B53="","",B53)</f>
        <v>標準出力書き出し(改行付与)</v>
      </c>
    </row>
    <row r="54" spans="1:7" ht="11.25" customHeight="1" outlineLevel="1">
      <c r="A54" s="15"/>
      <c r="B54" s="15" t="s">
        <v>1405</v>
      </c>
      <c r="C54" s="16" t="s">
        <v>1406</v>
      </c>
      <c r="D54" s="17"/>
      <c r="F54">
        <f t="shared" ca="1" si="12"/>
        <v>715</v>
      </c>
      <c r="G54" t="str">
        <f t="shared" si="13"/>
        <v>標準出力書き出し(改行なし)</v>
      </c>
    </row>
    <row r="55" spans="1:7" ht="11.25" customHeight="1" outlineLevel="1">
      <c r="A55" s="15"/>
      <c r="B55" s="15" t="s">
        <v>1267</v>
      </c>
      <c r="C55" s="16" t="s">
        <v>1268</v>
      </c>
      <c r="D55" s="17"/>
      <c r="F55">
        <f ca="1">IF(G55="",OFFSET(F55,-1,0),OFFSET(F55,-1,0)+1)</f>
        <v>716</v>
      </c>
      <c r="G55" t="str">
        <f>IF(B55="","",B55)</f>
        <v>標準入力取得１</v>
      </c>
    </row>
    <row r="56" spans="1:7" ht="11.25" customHeight="1" outlineLevel="1">
      <c r="A56" s="15"/>
      <c r="B56" s="15" t="s">
        <v>1269</v>
      </c>
      <c r="C56" s="16" t="s">
        <v>1270</v>
      </c>
      <c r="D56" s="17"/>
      <c r="F56">
        <f ca="1">IF(G56="",OFFSET(F56,-1,0),OFFSET(F56,-1,0)+1)</f>
        <v>717</v>
      </c>
      <c r="G56" t="str">
        <f>IF(B56="","",B56)</f>
        <v>標準入力取得２</v>
      </c>
    </row>
    <row r="57" spans="1:7" ht="11.25" customHeight="1" outlineLevel="1">
      <c r="A57" s="15"/>
      <c r="B57" s="15" t="s">
        <v>1407</v>
      </c>
      <c r="C57" s="16" t="s">
        <v>2035</v>
      </c>
      <c r="D57" s="19" t="s">
        <v>2036</v>
      </c>
      <c r="F57">
        <f t="shared" ca="1" si="12"/>
        <v>718</v>
      </c>
      <c r="G57" t="str">
        <f t="shared" si="13"/>
        <v>C言語のprintfと同等</v>
      </c>
    </row>
    <row r="58" spans="1:7" ht="11.25" customHeight="1" outlineLevel="1">
      <c r="A58" s="15"/>
      <c r="B58" s="15" t="s">
        <v>1408</v>
      </c>
      <c r="C58" s="16" t="s">
        <v>1409</v>
      </c>
      <c r="D58" s="17"/>
      <c r="F58">
        <f t="shared" ca="1" si="12"/>
        <v>719</v>
      </c>
      <c r="G58" t="str">
        <f t="shared" si="13"/>
        <v>永遠文字列表示</v>
      </c>
    </row>
    <row r="59" spans="1:7" ht="11.25" customHeight="1" outlineLevel="1">
      <c r="A59" s="15"/>
      <c r="B59" s="15" t="s">
        <v>1410</v>
      </c>
      <c r="C59" s="20" t="s">
        <v>1442</v>
      </c>
      <c r="D59" s="17"/>
      <c r="F59">
        <f t="shared" ca="1" si="12"/>
        <v>720</v>
      </c>
      <c r="G59" t="str">
        <f t="shared" si="13"/>
        <v>何もしない(戻り値1)</v>
      </c>
    </row>
    <row r="60" spans="1:7" ht="11.25" customHeight="1" outlineLevel="1">
      <c r="A60" s="15"/>
      <c r="B60" s="15" t="s">
        <v>1411</v>
      </c>
      <c r="C60" s="20" t="s">
        <v>1443</v>
      </c>
      <c r="D60" s="17"/>
      <c r="F60">
        <f t="shared" ca="1" si="12"/>
        <v>721</v>
      </c>
      <c r="G60" t="str">
        <f t="shared" si="13"/>
        <v>何もしない(戻り値0)</v>
      </c>
    </row>
    <row r="61" spans="1:7" ht="11.25" customHeight="1" outlineLevel="1">
      <c r="A61" s="15"/>
      <c r="B61" s="15" t="s">
        <v>1412</v>
      </c>
      <c r="C61" s="16" t="s">
        <v>1413</v>
      </c>
      <c r="D61" s="17"/>
      <c r="F61">
        <f t="shared" ca="1" si="12"/>
        <v>722</v>
      </c>
      <c r="G61" t="str">
        <f t="shared" si="13"/>
        <v>コマンド戻り値判定</v>
      </c>
    </row>
    <row r="62" spans="1:7" ht="11.25" customHeight="1" outlineLevel="1">
      <c r="A62" s="15"/>
      <c r="B62" s="15" t="s">
        <v>1414</v>
      </c>
      <c r="C62" s="16" t="s">
        <v>1415</v>
      </c>
      <c r="D62" s="17" t="s">
        <v>1444</v>
      </c>
      <c r="F62">
        <f t="shared" ref="F62:F71" ca="1" si="14">IF(G62="",OFFSET(F62,-1,0),OFFSET(F62,-1,0)+1)</f>
        <v>723</v>
      </c>
      <c r="G62" t="str">
        <f t="shared" ref="G62:G71" si="15">IF(B62="","",B62)</f>
        <v>出力を複数ファイルやプロセスに渡す</v>
      </c>
    </row>
    <row r="63" spans="1:7" ht="11.25" customHeight="1" outlineLevel="1">
      <c r="A63" s="15"/>
      <c r="B63" s="15" t="s">
        <v>1416</v>
      </c>
      <c r="C63" s="16" t="s">
        <v>1417</v>
      </c>
      <c r="D63" s="17"/>
      <c r="F63">
        <f t="shared" ca="1" si="14"/>
        <v>724</v>
      </c>
      <c r="G63" t="str">
        <f t="shared" si="15"/>
        <v>エイリアス設定</v>
      </c>
    </row>
    <row r="64" spans="1:7" ht="11.25" customHeight="1" outlineLevel="1">
      <c r="A64" s="15"/>
      <c r="B64" s="15" t="s">
        <v>1418</v>
      </c>
      <c r="C64" s="16" t="s">
        <v>1419</v>
      </c>
      <c r="D64" s="17"/>
      <c r="F64">
        <f t="shared" ca="1" si="14"/>
        <v>725</v>
      </c>
      <c r="G64" t="str">
        <f t="shared" si="15"/>
        <v>エイリアス解除</v>
      </c>
    </row>
    <row r="65" spans="1:7" ht="11.25" customHeight="1" outlineLevel="1">
      <c r="A65" s="15"/>
      <c r="B65" s="15" t="s">
        <v>1429</v>
      </c>
      <c r="C65" s="16" t="s">
        <v>1430</v>
      </c>
      <c r="D65" s="17"/>
      <c r="F65">
        <f t="shared" ca="1" si="14"/>
        <v>726</v>
      </c>
      <c r="G65" t="str">
        <f t="shared" si="15"/>
        <v>管理者権限実行</v>
      </c>
    </row>
    <row r="66" spans="1:7" ht="11.25" customHeight="1" outlineLevel="1">
      <c r="A66" s="15"/>
      <c r="B66" s="15" t="s">
        <v>1427</v>
      </c>
      <c r="C66" s="16" t="s">
        <v>1428</v>
      </c>
      <c r="D66" s="17"/>
      <c r="F66">
        <f t="shared" ca="1" si="14"/>
        <v>727</v>
      </c>
      <c r="G66" t="str">
        <f t="shared" si="15"/>
        <v>ユーザ切り替え</v>
      </c>
    </row>
    <row r="67" spans="1:7" ht="11.25" customHeight="1" outlineLevel="1">
      <c r="A67" s="15"/>
      <c r="B67" s="15" t="s">
        <v>1391</v>
      </c>
      <c r="C67" s="16" t="s">
        <v>1392</v>
      </c>
      <c r="D67" s="17"/>
      <c r="F67">
        <f t="shared" ca="1" si="14"/>
        <v>728</v>
      </c>
      <c r="G67" t="str">
        <f t="shared" si="15"/>
        <v>コマンド履歴表示</v>
      </c>
    </row>
    <row r="68" spans="1:7" ht="11.25" customHeight="1" outlineLevel="1">
      <c r="A68" s="15"/>
      <c r="B68" s="15" t="s">
        <v>1431</v>
      </c>
      <c r="C68" s="16" t="s">
        <v>1432</v>
      </c>
      <c r="D68" s="17"/>
      <c r="F68">
        <f t="shared" ca="1" si="14"/>
        <v>729</v>
      </c>
      <c r="G68" t="str">
        <f t="shared" si="15"/>
        <v>タイムリミット設定後コマンド実行</v>
      </c>
    </row>
    <row r="69" spans="1:7" ht="11.25" customHeight="1" outlineLevel="1">
      <c r="A69" s="15"/>
      <c r="B69" s="15" t="s">
        <v>1433</v>
      </c>
      <c r="C69" s="16" t="s">
        <v>1434</v>
      </c>
      <c r="D69" s="17"/>
      <c r="F69">
        <f t="shared" ca="1" si="14"/>
        <v>730</v>
      </c>
      <c r="G69" t="str">
        <f t="shared" si="15"/>
        <v>実行遅延</v>
      </c>
    </row>
    <row r="70" spans="1:7" ht="11.25" customHeight="1" outlineLevel="1">
      <c r="A70" s="15"/>
      <c r="B70" s="15" t="s">
        <v>1973</v>
      </c>
      <c r="C70" s="16" t="s">
        <v>1902</v>
      </c>
      <c r="D70" s="17"/>
      <c r="F70">
        <f t="shared" ca="1" si="14"/>
        <v>731</v>
      </c>
      <c r="G70" t="str">
        <f t="shared" si="15"/>
        <v>現在シェル表示</v>
      </c>
    </row>
    <row r="71" spans="1:7" ht="11.25" customHeight="1">
      <c r="A71" s="12" t="s">
        <v>2017</v>
      </c>
      <c r="B71" s="13"/>
      <c r="C71" s="13"/>
      <c r="D71" s="14" t="s">
        <v>122</v>
      </c>
      <c r="E71" t="s">
        <v>122</v>
      </c>
      <c r="F71">
        <f t="shared" ca="1" si="14"/>
        <v>731</v>
      </c>
      <c r="G71" t="str">
        <f t="shared" si="15"/>
        <v/>
      </c>
    </row>
    <row r="72" spans="1:7" ht="11.25" customHeight="1" outlineLevel="1">
      <c r="A72" s="15"/>
      <c r="B72" s="18" t="s">
        <v>2007</v>
      </c>
      <c r="C72" s="16" t="s">
        <v>1990</v>
      </c>
      <c r="D72" s="17"/>
      <c r="F72">
        <f t="shared" ref="F72:F88" ca="1" si="16">IF(G72="",OFFSET(F72,-1,0),OFFSET(F72,-1,0)+1)</f>
        <v>732</v>
      </c>
      <c r="G72" t="str">
        <f t="shared" ref="G72:G88" si="17">IF(B72="","",B72)</f>
        <v>set(変数一覧表示)</v>
      </c>
    </row>
    <row r="73" spans="1:7" ht="11.25" customHeight="1" outlineLevel="1">
      <c r="A73" s="15"/>
      <c r="B73" s="15" t="s">
        <v>2008</v>
      </c>
      <c r="C73" s="16" t="s">
        <v>1991</v>
      </c>
      <c r="D73" s="17"/>
      <c r="F73">
        <f t="shared" ca="1" si="16"/>
        <v>733</v>
      </c>
      <c r="G73" t="str">
        <f t="shared" si="17"/>
        <v>set(シェルオプション表示)</v>
      </c>
    </row>
    <row r="74" spans="1:7" ht="11.25" customHeight="1" outlineLevel="1">
      <c r="A74" s="15"/>
      <c r="B74" s="15" t="s">
        <v>2009</v>
      </c>
      <c r="C74" s="16" t="s">
        <v>1995</v>
      </c>
      <c r="D74" s="17" t="s">
        <v>1996</v>
      </c>
      <c r="F74">
        <f t="shared" ca="1" si="16"/>
        <v>734</v>
      </c>
      <c r="G74" t="str">
        <f t="shared" si="17"/>
        <v>set(エラー発生時強制終了)</v>
      </c>
    </row>
    <row r="75" spans="1:7" ht="11.25" customHeight="1" outlineLevel="1">
      <c r="A75" s="15"/>
      <c r="B75" s="15" t="s">
        <v>2010</v>
      </c>
      <c r="C75" s="16" t="s">
        <v>1992</v>
      </c>
      <c r="D75" s="17"/>
      <c r="F75">
        <f t="shared" ca="1" si="16"/>
        <v>735</v>
      </c>
      <c r="G75" t="str">
        <f t="shared" si="17"/>
        <v>set(未定義変数使用時強制終了)</v>
      </c>
    </row>
    <row r="76" spans="1:7" ht="11.25" customHeight="1" outlineLevel="1">
      <c r="A76" s="15"/>
      <c r="B76" s="15" t="s">
        <v>2011</v>
      </c>
      <c r="C76" s="16" t="s">
        <v>1997</v>
      </c>
      <c r="D76" s="17" t="s">
        <v>1998</v>
      </c>
      <c r="F76">
        <f t="shared" ca="1" si="16"/>
        <v>736</v>
      </c>
      <c r="G76" t="str">
        <f t="shared" si="17"/>
        <v>set(パス名展開無効化)</v>
      </c>
    </row>
    <row r="77" spans="1:7" ht="11.25" customHeight="1" outlineLevel="1">
      <c r="A77" s="15"/>
      <c r="B77" s="15" t="s">
        <v>2012</v>
      </c>
      <c r="C77" s="16" t="s">
        <v>1993</v>
      </c>
      <c r="D77" s="17"/>
      <c r="F77">
        <f t="shared" ca="1" si="16"/>
        <v>737</v>
      </c>
      <c r="G77" t="str">
        <f t="shared" si="17"/>
        <v>set(実行コマンド出力)</v>
      </c>
    </row>
    <row r="78" spans="1:7" ht="11.25" customHeight="1" outlineLevel="1">
      <c r="A78" s="15"/>
      <c r="B78" s="15" t="s">
        <v>2012</v>
      </c>
      <c r="C78" s="16" t="s">
        <v>1994</v>
      </c>
      <c r="D78" s="17"/>
      <c r="F78">
        <f t="shared" ca="1" si="16"/>
        <v>738</v>
      </c>
      <c r="G78" t="str">
        <f t="shared" si="17"/>
        <v>set(実行コマンド出力)</v>
      </c>
    </row>
    <row r="79" spans="1:7" ht="11.25" customHeight="1" outlineLevel="1">
      <c r="A79" s="15"/>
      <c r="B79" s="15" t="s">
        <v>2013</v>
      </c>
      <c r="C79" s="16" t="s">
        <v>1999</v>
      </c>
      <c r="D79" s="17" t="s">
        <v>2000</v>
      </c>
      <c r="F79">
        <f t="shared" ca="1" si="16"/>
        <v>739</v>
      </c>
      <c r="G79" t="str">
        <f t="shared" si="17"/>
        <v>set(構文チェックのみ実施(実行しない))</v>
      </c>
    </row>
    <row r="80" spans="1:7" ht="11.25" customHeight="1" outlineLevel="1">
      <c r="A80" s="15"/>
      <c r="B80" s="15" t="s">
        <v>2014</v>
      </c>
      <c r="C80" s="16" t="s">
        <v>2001</v>
      </c>
      <c r="D80" s="17" t="s">
        <v>2002</v>
      </c>
      <c r="F80">
        <f t="shared" ca="1" si="16"/>
        <v>740</v>
      </c>
      <c r="G80" t="str">
        <f t="shared" si="17"/>
        <v>set(ブレース展開無効化)</v>
      </c>
    </row>
    <row r="81" spans="1:7" ht="11.25" customHeight="1" outlineLevel="1">
      <c r="A81" s="15"/>
      <c r="B81" s="15" t="s">
        <v>2015</v>
      </c>
      <c r="C81" s="16" t="s">
        <v>2003</v>
      </c>
      <c r="D81" s="17" t="s">
        <v>2004</v>
      </c>
      <c r="F81">
        <f t="shared" ca="1" si="16"/>
        <v>741</v>
      </c>
      <c r="G81" t="str">
        <f t="shared" si="17"/>
        <v>set(リダイレクト時ファイル上書き無効化)</v>
      </c>
    </row>
    <row r="82" spans="1:7" ht="11.25" customHeight="1" outlineLevel="1">
      <c r="A82" s="15"/>
      <c r="B82" s="15" t="s">
        <v>2016</v>
      </c>
      <c r="C82" s="16" t="s">
        <v>2005</v>
      </c>
      <c r="D82" s="17" t="s">
        <v>2006</v>
      </c>
      <c r="F82">
        <f t="shared" ca="1" si="16"/>
        <v>742</v>
      </c>
      <c r="G82" t="str">
        <f t="shared" si="17"/>
        <v>set(作成/変更変数の自動的エクスポート)</v>
      </c>
    </row>
    <row r="83" spans="1:7" ht="11.25" customHeight="1" outlineLevel="1">
      <c r="A83" s="15"/>
      <c r="B83" s="18" t="s">
        <v>2029</v>
      </c>
      <c r="C83" s="16" t="s">
        <v>2031</v>
      </c>
      <c r="D83" s="17"/>
      <c r="F83">
        <f t="shared" ca="1" si="16"/>
        <v>743</v>
      </c>
      <c r="G83" t="str">
        <f t="shared" si="17"/>
        <v>bash動作設定(シェルオプション)</v>
      </c>
    </row>
    <row r="84" spans="1:7" ht="11.25" customHeight="1" outlineLevel="1">
      <c r="A84" s="15"/>
      <c r="B84" s="15" t="s">
        <v>2018</v>
      </c>
      <c r="C84" s="16" t="s">
        <v>2030</v>
      </c>
      <c r="D84" s="17" t="s">
        <v>2019</v>
      </c>
      <c r="F84">
        <f t="shared" ca="1" si="16"/>
        <v>744</v>
      </c>
      <c r="G84" t="str">
        <f t="shared" si="17"/>
        <v>不一致globsを除去</v>
      </c>
    </row>
    <row r="85" spans="1:7" ht="11.25" customHeight="1" outlineLevel="1">
      <c r="A85" s="15"/>
      <c r="B85" s="15" t="s">
        <v>2020</v>
      </c>
      <c r="C85" s="16" t="s">
        <v>2021</v>
      </c>
      <c r="D85" s="17"/>
      <c r="F85">
        <f t="shared" ca="1" si="16"/>
        <v>745</v>
      </c>
      <c r="G85" t="str">
        <f t="shared" si="17"/>
        <v>不一致globsはエラーにする</v>
      </c>
    </row>
    <row r="86" spans="1:7" ht="11.25" customHeight="1" outlineLevel="1">
      <c r="A86" s="15"/>
      <c r="B86" s="15" t="s">
        <v>2022</v>
      </c>
      <c r="C86" s="16" t="s">
        <v>2023</v>
      </c>
      <c r="D86" s="17"/>
      <c r="F86">
        <f t="shared" ca="1" si="16"/>
        <v>746</v>
      </c>
      <c r="G86" t="str">
        <f t="shared" si="17"/>
        <v>globsの大文字小文字を区別しない</v>
      </c>
    </row>
    <row r="87" spans="1:7" ht="11.25" customHeight="1" outlineLevel="1">
      <c r="A87" s="15"/>
      <c r="B87" s="15" t="s">
        <v>2032</v>
      </c>
      <c r="C87" s="16" t="s">
        <v>2024</v>
      </c>
      <c r="D87" s="17" t="s">
        <v>2025</v>
      </c>
      <c r="F87">
        <f t="shared" ca="1" si="16"/>
        <v>747</v>
      </c>
      <c r="G87" t="str">
        <f t="shared" si="17"/>
        <v>dotfilesもワイルドカードにマッチさせる</v>
      </c>
    </row>
    <row r="88" spans="1:7" ht="11.25" customHeight="1" outlineLevel="1">
      <c r="A88" s="15"/>
      <c r="B88" s="15" t="s">
        <v>2026</v>
      </c>
      <c r="C88" s="16" t="s">
        <v>2027</v>
      </c>
      <c r="D88" s="17" t="s">
        <v>2028</v>
      </c>
      <c r="F88">
        <f t="shared" ca="1" si="16"/>
        <v>748</v>
      </c>
      <c r="G88" t="str">
        <f t="shared" si="17"/>
        <v>「**」を再帰マッチにする</v>
      </c>
    </row>
    <row r="89" spans="1:7" ht="11.25" customHeight="1">
      <c r="A89" s="12" t="s">
        <v>1380</v>
      </c>
      <c r="B89" s="13"/>
      <c r="C89" s="13"/>
      <c r="D89" s="14" t="s">
        <v>122</v>
      </c>
      <c r="E89" t="s">
        <v>122</v>
      </c>
      <c r="F89">
        <f t="shared" ref="F89:F95" ca="1" si="18">IF(G89="",OFFSET(F89,-1,0),OFFSET(F89,-1,0)+1)</f>
        <v>748</v>
      </c>
      <c r="G89" t="str">
        <f t="shared" ref="G89:G96" si="19">IF(B89="","",B89)</f>
        <v/>
      </c>
    </row>
    <row r="90" spans="1:7" ht="11.25" customHeight="1" outlineLevel="1">
      <c r="A90" s="15"/>
      <c r="B90" s="15" t="s">
        <v>1353</v>
      </c>
      <c r="C90" s="16" t="s">
        <v>1354</v>
      </c>
      <c r="D90" s="17"/>
      <c r="F90">
        <f t="shared" ca="1" si="18"/>
        <v>749</v>
      </c>
      <c r="G90" t="str">
        <f t="shared" si="19"/>
        <v>算術演算</v>
      </c>
    </row>
    <row r="91" spans="1:7" ht="11.25" customHeight="1" outlineLevel="1">
      <c r="A91" s="15"/>
      <c r="B91" s="15" t="s">
        <v>1348</v>
      </c>
      <c r="C91" s="16" t="s">
        <v>1381</v>
      </c>
      <c r="D91" s="17"/>
      <c r="F91">
        <f t="shared" ca="1" si="18"/>
        <v>750</v>
      </c>
      <c r="G91" t="str">
        <f t="shared" si="19"/>
        <v>算術演算(加)</v>
      </c>
    </row>
    <row r="92" spans="1:7" ht="11.25" customHeight="1" outlineLevel="1">
      <c r="A92" s="15"/>
      <c r="B92" s="15" t="s">
        <v>1349</v>
      </c>
      <c r="C92" s="16" t="s">
        <v>1382</v>
      </c>
      <c r="D92" s="17"/>
      <c r="F92">
        <f t="shared" ca="1" si="18"/>
        <v>751</v>
      </c>
      <c r="G92" t="str">
        <f t="shared" si="19"/>
        <v>算術演算(減)</v>
      </c>
    </row>
    <row r="93" spans="1:7" ht="11.25" customHeight="1" outlineLevel="1">
      <c r="A93" s="15"/>
      <c r="B93" s="15" t="s">
        <v>1350</v>
      </c>
      <c r="C93" s="16" t="s">
        <v>1383</v>
      </c>
      <c r="D93" s="17"/>
      <c r="F93">
        <f t="shared" ca="1" si="18"/>
        <v>752</v>
      </c>
      <c r="G93" t="str">
        <f t="shared" si="19"/>
        <v>算術演算(乗)</v>
      </c>
    </row>
    <row r="94" spans="1:7" ht="11.25" customHeight="1" outlineLevel="1">
      <c r="A94" s="15"/>
      <c r="B94" s="15" t="s">
        <v>1351</v>
      </c>
      <c r="C94" s="16" t="s">
        <v>1384</v>
      </c>
      <c r="D94" s="17"/>
      <c r="F94">
        <f t="shared" ca="1" si="18"/>
        <v>753</v>
      </c>
      <c r="G94" t="str">
        <f t="shared" si="19"/>
        <v>算術演算(割)</v>
      </c>
    </row>
    <row r="95" spans="1:7" ht="11.25" customHeight="1" outlineLevel="1">
      <c r="A95" s="15"/>
      <c r="B95" s="15" t="s">
        <v>1352</v>
      </c>
      <c r="C95" s="16" t="s">
        <v>1385</v>
      </c>
      <c r="D95" s="17"/>
      <c r="F95">
        <f t="shared" ca="1" si="18"/>
        <v>754</v>
      </c>
      <c r="G95" t="str">
        <f t="shared" si="19"/>
        <v>算術演算(剰余)</v>
      </c>
    </row>
    <row r="96" spans="1:7" ht="11.25" customHeight="1">
      <c r="A96" s="21" t="s">
        <v>1130</v>
      </c>
      <c r="B96" s="13"/>
      <c r="C96" s="13"/>
      <c r="D96" s="14" t="s">
        <v>122</v>
      </c>
      <c r="E96" t="s">
        <v>122</v>
      </c>
      <c r="F96">
        <f t="shared" ca="1" si="2"/>
        <v>754</v>
      </c>
      <c r="G96" t="str">
        <f t="shared" si="19"/>
        <v/>
      </c>
    </row>
    <row r="97" spans="1:7" ht="11.25" customHeight="1" outlineLevel="1">
      <c r="A97" s="15"/>
      <c r="B97" s="15" t="s">
        <v>1105</v>
      </c>
      <c r="C97" s="16" t="s">
        <v>1106</v>
      </c>
      <c r="D97" s="17" t="s">
        <v>1107</v>
      </c>
      <c r="F97">
        <f t="shared" ca="1" si="2"/>
        <v>755</v>
      </c>
      <c r="G97" t="str">
        <f t="shared" si="3"/>
        <v>ブレース展開(例01)</v>
      </c>
    </row>
    <row r="98" spans="1:7" ht="11.25" customHeight="1" outlineLevel="1">
      <c r="A98" s="15"/>
      <c r="B98" s="15" t="s">
        <v>1108</v>
      </c>
      <c r="C98" s="16" t="s">
        <v>1109</v>
      </c>
      <c r="D98" s="17" t="s">
        <v>1110</v>
      </c>
      <c r="F98">
        <f t="shared" ca="1" si="2"/>
        <v>756</v>
      </c>
      <c r="G98" t="str">
        <f t="shared" si="3"/>
        <v>ブレース展開(例02)</v>
      </c>
    </row>
    <row r="99" spans="1:7" ht="11.25" customHeight="1" outlineLevel="1">
      <c r="A99" s="15"/>
      <c r="B99" s="15" t="s">
        <v>1111</v>
      </c>
      <c r="C99" s="16" t="s">
        <v>1112</v>
      </c>
      <c r="D99" s="17" t="s">
        <v>1113</v>
      </c>
      <c r="F99">
        <f t="shared" ca="1" si="2"/>
        <v>757</v>
      </c>
      <c r="G99" t="str">
        <f t="shared" si="3"/>
        <v>ブレース展開(例03)</v>
      </c>
    </row>
    <row r="100" spans="1:7" ht="11.25" customHeight="1" outlineLevel="1">
      <c r="A100" s="15"/>
      <c r="B100" s="15" t="s">
        <v>1131</v>
      </c>
      <c r="C100" s="16" t="s">
        <v>1114</v>
      </c>
      <c r="D100" s="17" t="s">
        <v>1115</v>
      </c>
      <c r="F100">
        <f t="shared" ca="1" si="2"/>
        <v>758</v>
      </c>
      <c r="G100" t="str">
        <f t="shared" si="3"/>
        <v>ブレース展開(例04)</v>
      </c>
    </row>
    <row r="101" spans="1:7" ht="11.25" customHeight="1" outlineLevel="1">
      <c r="A101" s="15"/>
      <c r="B101" s="15" t="s">
        <v>1132</v>
      </c>
      <c r="C101" s="16" t="s">
        <v>1116</v>
      </c>
      <c r="D101" s="17" t="s">
        <v>1117</v>
      </c>
      <c r="F101">
        <f t="shared" ca="1" si="2"/>
        <v>759</v>
      </c>
      <c r="G101" t="str">
        <f t="shared" si="3"/>
        <v>ブレース展開(例05)</v>
      </c>
    </row>
    <row r="102" spans="1:7" ht="11.25" customHeight="1" outlineLevel="1">
      <c r="A102" s="15"/>
      <c r="B102" s="15" t="s">
        <v>1133</v>
      </c>
      <c r="C102" s="16" t="s">
        <v>1118</v>
      </c>
      <c r="D102" s="17" t="s">
        <v>1119</v>
      </c>
      <c r="F102">
        <f t="shared" ca="1" si="2"/>
        <v>760</v>
      </c>
      <c r="G102" t="str">
        <f t="shared" si="3"/>
        <v>ブレース展開(例06)</v>
      </c>
    </row>
    <row r="103" spans="1:7" ht="11.25" customHeight="1" outlineLevel="1">
      <c r="A103" s="15"/>
      <c r="B103" s="15" t="s">
        <v>1134</v>
      </c>
      <c r="C103" s="16" t="s">
        <v>1120</v>
      </c>
      <c r="D103" s="17" t="s">
        <v>1121</v>
      </c>
      <c r="F103">
        <f t="shared" ca="1" si="2"/>
        <v>761</v>
      </c>
      <c r="G103" t="str">
        <f t="shared" si="3"/>
        <v>ブレース展開(例07)</v>
      </c>
    </row>
    <row r="104" spans="1:7" ht="11.25" customHeight="1" outlineLevel="1">
      <c r="A104" s="15"/>
      <c r="B104" s="15" t="s">
        <v>1135</v>
      </c>
      <c r="C104" s="16" t="s">
        <v>1122</v>
      </c>
      <c r="D104" s="17" t="s">
        <v>1123</v>
      </c>
      <c r="F104">
        <f t="shared" ca="1" si="2"/>
        <v>762</v>
      </c>
      <c r="G104" t="str">
        <f t="shared" si="3"/>
        <v>ブレース展開(例08)</v>
      </c>
    </row>
    <row r="105" spans="1:7" ht="11.25" customHeight="1" outlineLevel="1">
      <c r="A105" s="15"/>
      <c r="B105" s="15" t="s">
        <v>1136</v>
      </c>
      <c r="C105" s="16" t="s">
        <v>1124</v>
      </c>
      <c r="D105" s="17" t="s">
        <v>1125</v>
      </c>
      <c r="F105">
        <f t="shared" ca="1" si="2"/>
        <v>763</v>
      </c>
      <c r="G105" t="str">
        <f t="shared" si="3"/>
        <v>ブレース展開(例09)</v>
      </c>
    </row>
    <row r="106" spans="1:7" ht="11.25" customHeight="1" outlineLevel="1">
      <c r="A106" s="15"/>
      <c r="B106" s="15" t="s">
        <v>1137</v>
      </c>
      <c r="C106" s="16" t="s">
        <v>1126</v>
      </c>
      <c r="D106" s="17" t="s">
        <v>1127</v>
      </c>
      <c r="F106">
        <f t="shared" ca="1" si="2"/>
        <v>764</v>
      </c>
      <c r="G106" t="str">
        <f t="shared" si="3"/>
        <v>ブレース展開(例10)</v>
      </c>
    </row>
    <row r="107" spans="1:7" ht="11.25" customHeight="1" outlineLevel="1">
      <c r="A107" s="15"/>
      <c r="B107" s="15" t="s">
        <v>1138</v>
      </c>
      <c r="C107" s="16" t="s">
        <v>1128</v>
      </c>
      <c r="D107" s="17" t="s">
        <v>1129</v>
      </c>
      <c r="F107">
        <f t="shared" ca="1" si="2"/>
        <v>765</v>
      </c>
      <c r="G107" t="str">
        <f t="shared" si="3"/>
        <v>ブレース展開(例11)</v>
      </c>
    </row>
    <row r="108" spans="1:7" ht="11.25" customHeight="1">
      <c r="A108" s="21" t="s">
        <v>1139</v>
      </c>
      <c r="B108" s="13"/>
      <c r="C108" s="13"/>
      <c r="D108" s="14" t="s">
        <v>122</v>
      </c>
      <c r="E108" t="s">
        <v>122</v>
      </c>
      <c r="F108">
        <f t="shared" ref="F108" ca="1" si="20">IF(G108="",OFFSET(F108,-1,0),OFFSET(F108,-1,0)+1)</f>
        <v>765</v>
      </c>
      <c r="G108" t="str">
        <f>IF(B108="","",B108)</f>
        <v/>
      </c>
    </row>
    <row r="109" spans="1:7" ht="11.25" customHeight="1" outlineLevel="1">
      <c r="A109" s="15"/>
      <c r="B109" s="15" t="s">
        <v>1140</v>
      </c>
      <c r="C109" s="16" t="s">
        <v>1141</v>
      </c>
      <c r="D109" s="17"/>
      <c r="F109">
        <f t="shared" ca="1" si="2"/>
        <v>766</v>
      </c>
      <c r="G109" t="str">
        <f t="shared" si="3"/>
        <v>参照</v>
      </c>
    </row>
    <row r="110" spans="1:7" ht="11.25" customHeight="1" outlineLevel="1">
      <c r="A110" s="15"/>
      <c r="B110" s="15" t="s">
        <v>1142</v>
      </c>
      <c r="C110" s="16" t="s">
        <v>1143</v>
      </c>
      <c r="D110" s="17" t="s">
        <v>1144</v>
      </c>
      <c r="F110">
        <f t="shared" ca="1" si="2"/>
        <v>767</v>
      </c>
      <c r="G110" t="str">
        <f t="shared" si="3"/>
        <v>空変数時デフォルト値参照</v>
      </c>
    </row>
    <row r="111" spans="1:7" ht="11.25" customHeight="1" outlineLevel="1">
      <c r="A111" s="15"/>
      <c r="B111" s="15" t="s">
        <v>1145</v>
      </c>
      <c r="C111" s="16" t="s">
        <v>1146</v>
      </c>
      <c r="D111" s="17" t="s">
        <v>1147</v>
      </c>
      <c r="F111">
        <f t="shared" ca="1" si="2"/>
        <v>768</v>
      </c>
      <c r="G111" t="str">
        <f t="shared" si="3"/>
        <v>空変数時デフォルト値代入</v>
      </c>
    </row>
    <row r="112" spans="1:7" ht="11.25" customHeight="1" outlineLevel="1">
      <c r="A112" s="15"/>
      <c r="B112" s="15" t="s">
        <v>1148</v>
      </c>
      <c r="C112" s="16" t="s">
        <v>1149</v>
      </c>
      <c r="D112" s="17" t="s">
        <v>1144</v>
      </c>
      <c r="F112">
        <f t="shared" ca="1" si="2"/>
        <v>769</v>
      </c>
      <c r="G112" t="str">
        <f t="shared" si="3"/>
        <v>変数未定義時デフォルト値参照</v>
      </c>
    </row>
    <row r="113" spans="1:7" ht="11.25" customHeight="1" outlineLevel="1">
      <c r="A113" s="15"/>
      <c r="B113" s="15" t="s">
        <v>1150</v>
      </c>
      <c r="C113" s="16" t="s">
        <v>1151</v>
      </c>
      <c r="D113" s="17" t="s">
        <v>1147</v>
      </c>
      <c r="F113">
        <f t="shared" ca="1" si="2"/>
        <v>770</v>
      </c>
      <c r="G113" t="str">
        <f t="shared" si="3"/>
        <v>変数未定義時デフォルト値代入</v>
      </c>
    </row>
    <row r="114" spans="1:7" ht="11.25" customHeight="1" outlineLevel="1">
      <c r="A114" s="15"/>
      <c r="B114" s="15" t="s">
        <v>1152</v>
      </c>
      <c r="C114" s="16" t="s">
        <v>1153</v>
      </c>
      <c r="D114" s="17"/>
      <c r="F114">
        <f t="shared" ca="1" si="2"/>
        <v>771</v>
      </c>
      <c r="G114" t="str">
        <f t="shared" si="3"/>
        <v>変数未定義時エラー出力</v>
      </c>
    </row>
    <row r="115" spans="1:7" ht="11.25" customHeight="1" outlineLevel="1">
      <c r="A115" s="15"/>
      <c r="B115" s="15" t="s">
        <v>1154</v>
      </c>
      <c r="C115" s="16" t="s">
        <v>1155</v>
      </c>
      <c r="D115" s="17"/>
      <c r="F115">
        <f t="shared" ca="1" si="2"/>
        <v>772</v>
      </c>
      <c r="G115" t="str">
        <f t="shared" si="3"/>
        <v>非空変数時代用代入</v>
      </c>
    </row>
    <row r="116" spans="1:7" ht="11.25" customHeight="1" outlineLevel="1">
      <c r="A116" s="15"/>
      <c r="B116" s="15" t="s">
        <v>1156</v>
      </c>
      <c r="C116" s="16" t="s">
        <v>1157</v>
      </c>
      <c r="D116" s="17"/>
      <c r="F116">
        <f t="shared" ca="1" si="2"/>
        <v>773</v>
      </c>
      <c r="G116" t="str">
        <f t="shared" si="3"/>
        <v>非空変数時代用参照</v>
      </c>
    </row>
    <row r="117" spans="1:7" ht="11.25" customHeight="1" outlineLevel="1">
      <c r="A117" s="15"/>
      <c r="B117" s="15" t="s">
        <v>1158</v>
      </c>
      <c r="C117" s="16" t="s">
        <v>1159</v>
      </c>
      <c r="D117" s="17" t="s">
        <v>1160</v>
      </c>
      <c r="F117">
        <f t="shared" ca="1" si="2"/>
        <v>774</v>
      </c>
      <c r="G117" t="str">
        <f t="shared" si="3"/>
        <v>文字列抽出</v>
      </c>
    </row>
    <row r="118" spans="1:7" ht="11.25" customHeight="1" outlineLevel="1">
      <c r="A118" s="15"/>
      <c r="B118" s="15" t="s">
        <v>1158</v>
      </c>
      <c r="C118" s="16" t="s">
        <v>1161</v>
      </c>
      <c r="D118" s="17" t="s">
        <v>1162</v>
      </c>
      <c r="F118">
        <f t="shared" ca="1" si="2"/>
        <v>775</v>
      </c>
      <c r="G118" t="str">
        <f t="shared" si="3"/>
        <v>文字列抽出</v>
      </c>
    </row>
    <row r="119" spans="1:7" ht="11.25" customHeight="1" outlineLevel="1">
      <c r="A119" s="15"/>
      <c r="B119" s="15" t="s">
        <v>1158</v>
      </c>
      <c r="C119" s="16" t="s">
        <v>1163</v>
      </c>
      <c r="D119" s="17" t="s">
        <v>1164</v>
      </c>
      <c r="F119">
        <f t="shared" ca="1" si="2"/>
        <v>776</v>
      </c>
      <c r="G119" t="str">
        <f t="shared" si="3"/>
        <v>文字列抽出</v>
      </c>
    </row>
    <row r="120" spans="1:7" ht="11.25" customHeight="1" outlineLevel="1">
      <c r="A120" s="15"/>
      <c r="B120" s="15" t="s">
        <v>1165</v>
      </c>
      <c r="C120" s="16" t="s">
        <v>1166</v>
      </c>
      <c r="D120" s="17" t="s">
        <v>1167</v>
      </c>
      <c r="F120">
        <f t="shared" ca="1" si="2"/>
        <v>777</v>
      </c>
      <c r="G120" t="str">
        <f t="shared" si="3"/>
        <v>文字数出力</v>
      </c>
    </row>
    <row r="121" spans="1:7" ht="11.25" customHeight="1" outlineLevel="1">
      <c r="A121" s="15"/>
      <c r="B121" s="15" t="s">
        <v>1168</v>
      </c>
      <c r="C121" s="16" t="s">
        <v>1169</v>
      </c>
      <c r="D121" s="17"/>
      <c r="F121">
        <f t="shared" ca="1" si="2"/>
        <v>778</v>
      </c>
      <c r="G121" t="str">
        <f t="shared" si="3"/>
        <v>配列要素数出力</v>
      </c>
    </row>
    <row r="122" spans="1:7" ht="11.25" customHeight="1" outlineLevel="1">
      <c r="A122" s="15"/>
      <c r="B122" s="15" t="s">
        <v>1170</v>
      </c>
      <c r="C122" s="16" t="s">
        <v>1171</v>
      </c>
      <c r="D122" s="17" t="s">
        <v>1172</v>
      </c>
      <c r="F122">
        <f t="shared" ca="1" si="2"/>
        <v>779</v>
      </c>
      <c r="G122" t="str">
        <f t="shared" si="3"/>
        <v>前方一致除去(最短一致)</v>
      </c>
    </row>
    <row r="123" spans="1:7" ht="11.25" customHeight="1" outlineLevel="1">
      <c r="A123" s="15"/>
      <c r="B123" s="15" t="s">
        <v>1173</v>
      </c>
      <c r="C123" s="16" t="s">
        <v>1174</v>
      </c>
      <c r="D123" s="17" t="s">
        <v>1175</v>
      </c>
      <c r="F123">
        <f t="shared" ca="1" si="2"/>
        <v>780</v>
      </c>
      <c r="G123" t="str">
        <f t="shared" si="3"/>
        <v>前方一致除去(最長一致)</v>
      </c>
    </row>
    <row r="124" spans="1:7" ht="11.25" customHeight="1" outlineLevel="1">
      <c r="A124" s="15"/>
      <c r="B124" s="15" t="s">
        <v>1176</v>
      </c>
      <c r="C124" s="16" t="s">
        <v>1177</v>
      </c>
      <c r="D124" s="17" t="s">
        <v>1178</v>
      </c>
      <c r="F124">
        <f t="shared" ca="1" si="2"/>
        <v>781</v>
      </c>
      <c r="G124" t="str">
        <f t="shared" si="3"/>
        <v>後方一致除去(最短一致)</v>
      </c>
    </row>
    <row r="125" spans="1:7" ht="11.25" customHeight="1" outlineLevel="1">
      <c r="A125" s="15"/>
      <c r="B125" s="15" t="s">
        <v>1179</v>
      </c>
      <c r="C125" s="16" t="s">
        <v>1180</v>
      </c>
      <c r="D125" s="17" t="s">
        <v>1181</v>
      </c>
      <c r="F125">
        <f t="shared" ca="1" si="2"/>
        <v>782</v>
      </c>
      <c r="G125" t="str">
        <f t="shared" si="3"/>
        <v>後方一致除去(最長一致)</v>
      </c>
    </row>
    <row r="126" spans="1:7" ht="11.25" customHeight="1" outlineLevel="1">
      <c r="A126" s="15"/>
      <c r="B126" s="15" t="s">
        <v>1182</v>
      </c>
      <c r="C126" s="16" t="s">
        <v>1183</v>
      </c>
      <c r="D126" s="17" t="s">
        <v>1184</v>
      </c>
      <c r="F126">
        <f t="shared" ca="1" si="2"/>
        <v>783</v>
      </c>
      <c r="G126" t="str">
        <f t="shared" si="3"/>
        <v>文字列置換(先頭単語のみ)</v>
      </c>
    </row>
    <row r="127" spans="1:7" ht="11.25" customHeight="1" outlineLevel="1">
      <c r="A127" s="15"/>
      <c r="B127" s="15" t="s">
        <v>1185</v>
      </c>
      <c r="C127" s="16" t="s">
        <v>1186</v>
      </c>
      <c r="D127" s="17"/>
      <c r="F127">
        <f t="shared" ca="1" si="2"/>
        <v>784</v>
      </c>
      <c r="G127" t="str">
        <f t="shared" si="3"/>
        <v>文字列置換(全単語)</v>
      </c>
    </row>
    <row r="128" spans="1:7" ht="11.25" customHeight="1" outlineLevel="1">
      <c r="A128" s="15"/>
      <c r="B128" s="15" t="s">
        <v>1187</v>
      </c>
      <c r="C128" s="16" t="s">
        <v>1188</v>
      </c>
      <c r="D128" s="17"/>
      <c r="F128">
        <f t="shared" ca="1" si="2"/>
        <v>785</v>
      </c>
      <c r="G128" t="str">
        <f t="shared" si="3"/>
        <v>大文字化(先頭文字)</v>
      </c>
    </row>
    <row r="129" spans="1:7" ht="11.25" customHeight="1" outlineLevel="1">
      <c r="A129" s="15"/>
      <c r="B129" s="15" t="s">
        <v>1189</v>
      </c>
      <c r="C129" s="16" t="s">
        <v>1190</v>
      </c>
      <c r="D129" s="17"/>
      <c r="F129">
        <f t="shared" ca="1" si="2"/>
        <v>786</v>
      </c>
      <c r="G129" t="str">
        <f t="shared" si="3"/>
        <v>大文字化(全文字)</v>
      </c>
    </row>
    <row r="130" spans="1:7" ht="11.25" customHeight="1" outlineLevel="1">
      <c r="A130" s="15"/>
      <c r="B130" s="15" t="s">
        <v>1191</v>
      </c>
      <c r="C130" s="16" t="s">
        <v>1192</v>
      </c>
      <c r="D130" s="17"/>
      <c r="F130">
        <f t="shared" ca="1" si="2"/>
        <v>787</v>
      </c>
      <c r="G130" t="str">
        <f t="shared" si="3"/>
        <v>小文字化(先頭文字)</v>
      </c>
    </row>
    <row r="131" spans="1:7" ht="11.25" customHeight="1" outlineLevel="1">
      <c r="A131" s="15"/>
      <c r="B131" s="15" t="s">
        <v>1193</v>
      </c>
      <c r="C131" s="16" t="s">
        <v>1194</v>
      </c>
      <c r="D131" s="17"/>
      <c r="F131">
        <f t="shared" ca="1" si="2"/>
        <v>788</v>
      </c>
      <c r="G131" t="str">
        <f t="shared" si="3"/>
        <v>小文字化(全文字)</v>
      </c>
    </row>
    <row r="132" spans="1:7" ht="11.25" customHeight="1" outlineLevel="1">
      <c r="A132" s="15"/>
      <c r="B132" s="15" t="s">
        <v>1195</v>
      </c>
      <c r="C132" s="16" t="s">
        <v>1196</v>
      </c>
      <c r="D132" s="17"/>
      <c r="F132">
        <f t="shared" ca="1" si="2"/>
        <v>789</v>
      </c>
      <c r="G132" t="str">
        <f t="shared" si="3"/>
        <v>大文字小文字反転(先頭文字)</v>
      </c>
    </row>
    <row r="133" spans="1:7" ht="11.25" customHeight="1" outlineLevel="1">
      <c r="A133" s="15"/>
      <c r="B133" s="15" t="s">
        <v>1197</v>
      </c>
      <c r="C133" s="16" t="s">
        <v>1198</v>
      </c>
      <c r="D133" s="17"/>
      <c r="F133">
        <f t="shared" ca="1" si="2"/>
        <v>790</v>
      </c>
      <c r="G133" t="str">
        <f t="shared" si="3"/>
        <v>大文字小文字反転(全文字)</v>
      </c>
    </row>
    <row r="134" spans="1:7" ht="11.25" customHeight="1" outlineLevel="1">
      <c r="A134" s="15"/>
      <c r="B134" s="15" t="s">
        <v>1199</v>
      </c>
      <c r="C134" s="16" t="s">
        <v>1200</v>
      </c>
      <c r="D134" s="17"/>
      <c r="F134">
        <f t="shared" ca="1" si="2"/>
        <v>791</v>
      </c>
      <c r="G134" t="str">
        <f t="shared" si="3"/>
        <v>数式展開</v>
      </c>
    </row>
    <row r="135" spans="1:7" ht="11.25" customHeight="1" outlineLevel="1">
      <c r="A135" s="15"/>
      <c r="B135" s="15" t="s">
        <v>1228</v>
      </c>
      <c r="C135" s="16" t="s">
        <v>1229</v>
      </c>
      <c r="D135" s="17"/>
      <c r="F135">
        <f t="shared" ca="1" si="2"/>
        <v>792</v>
      </c>
      <c r="G135" t="str">
        <f t="shared" si="3"/>
        <v>特殊変数 引数の数</v>
      </c>
    </row>
    <row r="136" spans="1:7" ht="11.25" customHeight="1" outlineLevel="1">
      <c r="A136" s="15"/>
      <c r="B136" s="15" t="s">
        <v>1230</v>
      </c>
      <c r="C136" s="16" t="s">
        <v>1231</v>
      </c>
      <c r="D136" s="17"/>
      <c r="F136">
        <f t="shared" ca="1" si="2"/>
        <v>793</v>
      </c>
      <c r="G136" t="str">
        <f t="shared" si="3"/>
        <v>特殊変数 引数の値</v>
      </c>
    </row>
    <row r="137" spans="1:7" ht="11.25" customHeight="1" outlineLevel="1">
      <c r="A137" s="15"/>
      <c r="B137" s="15" t="s">
        <v>1232</v>
      </c>
      <c r="C137" s="22" t="s">
        <v>1287</v>
      </c>
      <c r="D137" s="17"/>
      <c r="F137">
        <f t="shared" ca="1" si="2"/>
        <v>794</v>
      </c>
      <c r="G137" t="str">
        <f t="shared" si="3"/>
        <v>特殊変数 シェルスクリプトファイル名</v>
      </c>
    </row>
    <row r="138" spans="1:7" ht="11.25" customHeight="1" outlineLevel="1">
      <c r="A138" s="15"/>
      <c r="B138" s="15" t="s">
        <v>1233</v>
      </c>
      <c r="C138" s="23" t="s">
        <v>1288</v>
      </c>
      <c r="D138" s="17" t="s">
        <v>1289</v>
      </c>
      <c r="F138">
        <f t="shared" ca="1" si="2"/>
        <v>795</v>
      </c>
      <c r="G138" t="str">
        <f t="shared" si="3"/>
        <v>特殊変数 全ての引数(区切りはスペース)</v>
      </c>
    </row>
    <row r="139" spans="1:7" ht="11.25" customHeight="1" outlineLevel="1">
      <c r="A139" s="15"/>
      <c r="B139" s="15" t="s">
        <v>1234</v>
      </c>
      <c r="C139" s="16" t="s">
        <v>1290</v>
      </c>
      <c r="D139" s="17" t="s">
        <v>1291</v>
      </c>
      <c r="F139">
        <f t="shared" ca="1" si="2"/>
        <v>796</v>
      </c>
      <c r="G139" t="str">
        <f t="shared" si="3"/>
        <v>特殊変数 全ての引数(区切りは環境変数IFSで指定したもの)</v>
      </c>
    </row>
    <row r="140" spans="1:7" ht="11.25" customHeight="1" outlineLevel="1">
      <c r="A140" s="15"/>
      <c r="B140" s="15" t="s">
        <v>1235</v>
      </c>
      <c r="C140" s="16" t="s">
        <v>1236</v>
      </c>
      <c r="D140" s="17"/>
      <c r="F140">
        <f t="shared" ca="1" si="2"/>
        <v>797</v>
      </c>
      <c r="G140" t="str">
        <f t="shared" si="3"/>
        <v>特殊変数 現在実行シェルプロセスID</v>
      </c>
    </row>
    <row r="141" spans="1:7" ht="11.25" customHeight="1" outlineLevel="1">
      <c r="A141" s="15"/>
      <c r="B141" s="15" t="s">
        <v>1237</v>
      </c>
      <c r="C141" s="16" t="s">
        <v>1238</v>
      </c>
      <c r="D141" s="17"/>
      <c r="F141">
        <f t="shared" ca="1" si="2"/>
        <v>798</v>
      </c>
      <c r="G141" t="str">
        <f t="shared" si="3"/>
        <v>特殊変数 最終実行バックグラウンドプロセスID</v>
      </c>
    </row>
    <row r="142" spans="1:7" ht="11.25" customHeight="1" outlineLevel="1">
      <c r="A142" s="15"/>
      <c r="B142" s="15" t="s">
        <v>1239</v>
      </c>
      <c r="C142" s="16" t="s">
        <v>1240</v>
      </c>
      <c r="D142" s="17"/>
      <c r="F142">
        <f t="shared" ca="1" si="2"/>
        <v>799</v>
      </c>
      <c r="G142" t="str">
        <f t="shared" si="3"/>
        <v>特殊変数 直前実行したコマンド終了値(0=正常終了、1=異常終了、それ以外はエラー）</v>
      </c>
    </row>
    <row r="143" spans="1:7" ht="11.25" customHeight="1" outlineLevel="1">
      <c r="A143" s="15"/>
      <c r="B143" s="15" t="s">
        <v>1241</v>
      </c>
      <c r="C143" s="16" t="s">
        <v>1242</v>
      </c>
      <c r="D143" s="17"/>
      <c r="F143">
        <f t="shared" ca="1" si="2"/>
        <v>800</v>
      </c>
      <c r="G143" t="str">
        <f t="shared" si="3"/>
        <v>特殊変数 最終実行コマンド最終引数</v>
      </c>
    </row>
    <row r="144" spans="1:7" ht="11.25" customHeight="1">
      <c r="A144" s="12" t="s">
        <v>1365</v>
      </c>
      <c r="B144" s="13"/>
      <c r="C144" s="13"/>
      <c r="D144" s="14" t="s">
        <v>122</v>
      </c>
      <c r="E144" t="s">
        <v>122</v>
      </c>
      <c r="F144">
        <f t="shared" ref="F144:F176" ca="1" si="21">IF(G144="",OFFSET(F144,-1,0),OFFSET(F144,-1,0)+1)</f>
        <v>800</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1366</v>
      </c>
      <c r="F145">
        <f t="shared" ref="F145:F162" ca="1" si="23">IF(G145="",OFFSET(F145,-1,0),OFFSET(F145,-1,0)+1)</f>
        <v>801</v>
      </c>
      <c r="G145" t="str">
        <f t="shared" si="22"/>
        <v>if</v>
      </c>
    </row>
    <row r="146" spans="1:7" ht="11.25" customHeight="1" outlineLevel="1">
      <c r="A146" s="15"/>
      <c r="B146" s="15" t="s">
        <v>2112</v>
      </c>
      <c r="C146" s="24" t="s">
        <v>2111</v>
      </c>
      <c r="D146" s="17"/>
      <c r="F146">
        <f t="shared" ref="F146" ca="1" si="24">IF(G146="",OFFSET(F146,-1,0),OFFSET(F146,-1,0)+1)</f>
        <v>802</v>
      </c>
      <c r="G146" t="str">
        <f t="shared" ref="G146" si="25">IF(B146="","",B146)</f>
        <v>if (何もしない)</v>
      </c>
    </row>
    <row r="147" spans="1:7" ht="11.25" customHeight="1" outlineLevel="1">
      <c r="A147" s="15"/>
      <c r="B147" s="15" t="s">
        <v>1355</v>
      </c>
      <c r="C147" s="24" t="str">
        <f>"case 変数 in
    パターン1)
        コマンド
        ;;
    パターン2)
        コマンド
        ;;
    \*)
        コマンド
        ;;
esac"</f>
        <v>case 変数 in
    パターン1)
        コマンド
        ;;
    パターン2)
        コマンド
        ;;
    \*)
        コマンド
        ;;
esac</v>
      </c>
      <c r="D147" s="17"/>
      <c r="F147">
        <f t="shared" ca="1" si="23"/>
        <v>803</v>
      </c>
      <c r="G147" t="str">
        <f t="shared" si="22"/>
        <v>switch</v>
      </c>
    </row>
    <row r="148" spans="1:7" ht="11.25" customHeight="1" outlineLevel="1">
      <c r="A148" s="15"/>
      <c r="B148" s="15" t="s">
        <v>1357</v>
      </c>
      <c r="C148" s="24" t="str">
        <f>"for NUM in `seq 1 3`
do
    echo LinuC Level $NUM
done"</f>
        <v>for NUM in `seq 1 3`
do
    echo LinuC Level $NUM
done</v>
      </c>
      <c r="D148" s="17"/>
      <c r="F148">
        <f t="shared" ca="1" si="23"/>
        <v>804</v>
      </c>
      <c r="G148" t="str">
        <f t="shared" si="22"/>
        <v>for(数値指定1)</v>
      </c>
    </row>
    <row r="149" spans="1:7" ht="11.25" customHeight="1" outlineLevel="1">
      <c r="A149" s="15"/>
      <c r="B149" s="15" t="s">
        <v>1358</v>
      </c>
      <c r="C149" s="24" t="str">
        <f>"for ((i = 0; i &lt;= 10; i++)) {
    echo ""$i""
}"</f>
        <v>for ((i = 0; i &lt;= 10; i++)) {
    echo "$i"
}</v>
      </c>
      <c r="D149" s="17"/>
      <c r="F149">
        <f t="shared" ca="1" si="23"/>
        <v>805</v>
      </c>
      <c r="G149" t="str">
        <f t="shared" si="22"/>
        <v>for(数値指定2)</v>
      </c>
    </row>
    <row r="150" spans="1:7" ht="11.25" customHeight="1" outlineLevel="1">
      <c r="A150" s="15"/>
      <c r="B150" s="15" t="s">
        <v>1356</v>
      </c>
      <c r="C150" s="24" t="str">
        <f>"for VAR in Level1 Level2 Level3
do
    echo $VAR
done"</f>
        <v>for VAR in Level1 Level2 Level3
do
    echo $VAR
done</v>
      </c>
      <c r="D150" s="17"/>
      <c r="F150">
        <f t="shared" ca="1" si="23"/>
        <v>806</v>
      </c>
      <c r="G150" t="str">
        <f t="shared" si="22"/>
        <v>for(リスト指定)</v>
      </c>
    </row>
    <row r="151" spans="1:7" ht="11.25" customHeight="1" outlineLevel="1">
      <c r="A151" s="15"/>
      <c r="B151" s="15" t="s">
        <v>1356</v>
      </c>
      <c r="C151" s="24" t="str">
        <f>"for VAR in $LIST
do
    echo $VAR
done"</f>
        <v>for VAR in $LIST
do
    echo $VAR
done</v>
      </c>
      <c r="D151" s="17"/>
      <c r="F151">
        <f t="shared" ca="1" si="23"/>
        <v>807</v>
      </c>
      <c r="G151" t="str">
        <f t="shared" si="22"/>
        <v>for(リスト指定)</v>
      </c>
    </row>
    <row r="152" spans="1:7" ht="11.25" customHeight="1" outlineLevel="1">
      <c r="A152" s="15"/>
      <c r="B152" s="15" t="s">
        <v>1986</v>
      </c>
      <c r="C152" s="24" t="str">
        <f>"LIST=$(cat list.txt)
for var in $LIST
do
    echo $var
done"</f>
        <v>LIST=$(cat list.txt)
for var in $LIST
do
    echo $var
done</v>
      </c>
      <c r="D152" s="17"/>
      <c r="F152">
        <f t="shared" ca="1" si="23"/>
        <v>808</v>
      </c>
      <c r="G152" t="str">
        <f t="shared" si="22"/>
        <v>for(リスト指定)</v>
      </c>
    </row>
    <row r="153" spans="1:7" ht="11.25" customHeight="1" outlineLevel="1">
      <c r="A153" s="15"/>
      <c r="B153" s="15" t="s">
        <v>1986</v>
      </c>
      <c r="C153" s="16" t="str">
        <f>"LIST=""aaa bbb cccc d""
for var in $LIST
do
    echo $var
done"</f>
        <v>LIST="aaa bbb cccc d"
for var in $LIST
do
    echo $var
done</v>
      </c>
      <c r="D153" s="17"/>
      <c r="F153">
        <f t="shared" ca="1" si="23"/>
        <v>809</v>
      </c>
      <c r="G153" t="str">
        <f t="shared" si="22"/>
        <v>for(リスト指定)</v>
      </c>
    </row>
    <row r="154" spans="1:7" ht="11.25" customHeight="1" outlineLevel="1">
      <c r="A154" s="15"/>
      <c r="B154" s="15" t="s">
        <v>2114</v>
      </c>
      <c r="C154" s="16" t="str">
        <f>"idx=1
for arg in ""$@""
do
    echo ""${idx} ${arg}""
    idx=$((idx + 1))
done
"</f>
        <v xml:space="preserve">idx=1
for arg in "$@"
do
    echo "${idx} ${arg}"
    idx=$((idx + 1))
done
</v>
      </c>
      <c r="D154" s="17"/>
      <c r="F154">
        <f t="shared" ca="1" si="23"/>
        <v>810</v>
      </c>
      <c r="G154" t="str">
        <f t="shared" si="22"/>
        <v>for(引数操作＠for each形式)</v>
      </c>
    </row>
    <row r="155" spans="1:7" ht="11.25" customHeight="1" outlineLevel="1">
      <c r="A155" s="15"/>
      <c r="B155" s="15" t="s">
        <v>2115</v>
      </c>
      <c r="C155" s="16" t="str">
        <f>"argv=(""$@"")
for i in $(seq 0 $(($# - 1)))
do
    echo ${argv[$i]}
done"</f>
        <v>argv=("$@")
for i in $(seq 0 $(($# - 1)))
do
    echo ${argv[$i]}
done</v>
      </c>
      <c r="D155" s="17"/>
      <c r="F155">
        <f t="shared" ref="F155" ca="1" si="26">IF(G155="",OFFSET(F155,-1,0),OFFSET(F155,-1,0)+1)</f>
        <v>811</v>
      </c>
      <c r="G155" t="str">
        <f t="shared" ref="G155" si="27">IF(B155="","",B155)</f>
        <v>for(引数操作＠配列形式)</v>
      </c>
    </row>
    <row r="156" spans="1:7" ht="11.25" customHeight="1" outlineLevel="1">
      <c r="A156" s="15"/>
      <c r="B156" s="15" t="s">
        <v>1987</v>
      </c>
      <c r="C156" s="24" t="str">
        <f>"while true
do
    echo aaa
done"</f>
        <v>while true
do
    echo aaa
done</v>
      </c>
      <c r="D156" s="17"/>
      <c r="F156">
        <f t="shared" ca="1" si="23"/>
        <v>812</v>
      </c>
      <c r="G156" t="str">
        <f t="shared" si="22"/>
        <v>while(無限ループ)</v>
      </c>
    </row>
    <row r="157" spans="1:7" ht="11.25" customHeight="1" outlineLevel="1">
      <c r="A157" s="15"/>
      <c r="B157" s="15" t="s">
        <v>1359</v>
      </c>
      <c r="C157" s="24" t="str">
        <f>"idx=0
while [ ${idx} -lt 5 ]
do
    echo ${idx}
    idx=`expr ${idx} + 1`
done"</f>
        <v>idx=0
while [ ${idx} -lt 5 ]
do
    echo ${idx}
    idx=`expr ${idx} + 1`
done</v>
      </c>
      <c r="D157" s="17" t="s">
        <v>1989</v>
      </c>
      <c r="F157">
        <f t="shared" ca="1" si="23"/>
        <v>813</v>
      </c>
      <c r="G157" t="str">
        <f t="shared" si="22"/>
        <v>while</v>
      </c>
    </row>
    <row r="158" spans="1:7" ht="11.25" customHeight="1" outlineLevel="1">
      <c r="A158" s="15"/>
      <c r="B158" s="15" t="s">
        <v>1360</v>
      </c>
      <c r="C158" s="24" t="str">
        <f>"idx=5
until [ ${idx} -le 0 ]
do
    echo ${idx}
    idx=`expr ${idx} - 1`
done"</f>
        <v>idx=5
until [ ${idx} -le 0 ]
do
    echo ${idx}
    idx=`expr ${idx} - 1`
done</v>
      </c>
      <c r="D158" s="17" t="s">
        <v>1988</v>
      </c>
      <c r="F158">
        <f t="shared" ca="1" si="23"/>
        <v>814</v>
      </c>
      <c r="G158" t="str">
        <f t="shared" si="22"/>
        <v>until</v>
      </c>
    </row>
    <row r="159" spans="1:7" ht="11.25" customHeight="1" outlineLevel="1">
      <c r="A159" s="15"/>
      <c r="B159" s="15" t="s">
        <v>1375</v>
      </c>
      <c r="C159" s="16" t="s">
        <v>1341</v>
      </c>
      <c r="D159" s="17"/>
      <c r="F159">
        <f t="shared" ca="1" si="23"/>
        <v>815</v>
      </c>
      <c r="G159" t="str">
        <f t="shared" si="22"/>
        <v>論理結合(否定)</v>
      </c>
    </row>
    <row r="160" spans="1:7" ht="11.25" customHeight="1" outlineLevel="1">
      <c r="A160" s="15"/>
      <c r="B160" s="15" t="s">
        <v>1342</v>
      </c>
      <c r="C160" s="16" t="s">
        <v>1343</v>
      </c>
      <c r="D160" s="17"/>
      <c r="F160">
        <f t="shared" ca="1" si="23"/>
        <v>816</v>
      </c>
      <c r="G160" t="str">
        <f t="shared" si="22"/>
        <v>論理結合(AND)</v>
      </c>
    </row>
    <row r="161" spans="1:7" ht="11.25" customHeight="1" outlineLevel="1">
      <c r="A161" s="15"/>
      <c r="B161" s="15" t="s">
        <v>1344</v>
      </c>
      <c r="C161" s="16" t="s">
        <v>1345</v>
      </c>
      <c r="D161" s="17"/>
      <c r="F161">
        <f t="shared" ca="1" si="23"/>
        <v>817</v>
      </c>
      <c r="G161" t="str">
        <f t="shared" si="22"/>
        <v>論理結合(OR)</v>
      </c>
    </row>
    <row r="162" spans="1:7" ht="11.25" customHeight="1" outlineLevel="1">
      <c r="A162" s="15"/>
      <c r="B162" s="15" t="s">
        <v>1376</v>
      </c>
      <c r="C162" s="16" t="s">
        <v>1373</v>
      </c>
      <c r="D162" s="17"/>
      <c r="F162">
        <f t="shared" ca="1" si="23"/>
        <v>818</v>
      </c>
      <c r="G162" t="str">
        <f t="shared" si="22"/>
        <v>論理結合(AND+OR)</v>
      </c>
    </row>
    <row r="163" spans="1:7" ht="11.25" customHeight="1" outlineLevel="1">
      <c r="A163" s="15"/>
      <c r="B163" s="15" t="s">
        <v>1271</v>
      </c>
      <c r="C163" s="16" t="s">
        <v>1292</v>
      </c>
      <c r="D163" s="17" t="s">
        <v>1293</v>
      </c>
      <c r="F163">
        <f t="shared" ca="1" si="21"/>
        <v>819</v>
      </c>
      <c r="G163" t="str">
        <f t="shared" ref="G163:G176" si="28">IF(B163="","",B163)</f>
        <v>数値比較(＝)</v>
      </c>
    </row>
    <row r="164" spans="1:7" ht="11.25" customHeight="1" outlineLevel="1">
      <c r="A164" s="15"/>
      <c r="B164" s="15" t="s">
        <v>1272</v>
      </c>
      <c r="C164" s="16" t="s">
        <v>1294</v>
      </c>
      <c r="D164" s="17" t="s">
        <v>1295</v>
      </c>
      <c r="F164">
        <f t="shared" ca="1" si="21"/>
        <v>820</v>
      </c>
      <c r="G164" t="str">
        <f t="shared" si="28"/>
        <v>数値比較(≠)</v>
      </c>
    </row>
    <row r="165" spans="1:7" ht="11.25" customHeight="1" outlineLevel="1">
      <c r="A165" s="15"/>
      <c r="B165" s="15" t="s">
        <v>1273</v>
      </c>
      <c r="C165" s="16" t="s">
        <v>1296</v>
      </c>
      <c r="D165" s="17" t="s">
        <v>1297</v>
      </c>
      <c r="F165">
        <f t="shared" ca="1" si="21"/>
        <v>821</v>
      </c>
      <c r="G165" t="str">
        <f t="shared" si="28"/>
        <v>数値比較(≧)</v>
      </c>
    </row>
    <row r="166" spans="1:7" ht="11.25" customHeight="1" outlineLevel="1">
      <c r="A166" s="15"/>
      <c r="B166" s="15" t="s">
        <v>1274</v>
      </c>
      <c r="C166" s="16" t="s">
        <v>1298</v>
      </c>
      <c r="D166" s="17" t="s">
        <v>1299</v>
      </c>
      <c r="F166">
        <f t="shared" ca="1" si="21"/>
        <v>822</v>
      </c>
      <c r="G166" t="str">
        <f t="shared" si="28"/>
        <v>数値比較(＞)</v>
      </c>
    </row>
    <row r="167" spans="1:7" ht="11.25" customHeight="1" outlineLevel="1">
      <c r="A167" s="15"/>
      <c r="B167" s="15" t="s">
        <v>1275</v>
      </c>
      <c r="C167" s="16" t="s">
        <v>1300</v>
      </c>
      <c r="D167" s="17" t="s">
        <v>1301</v>
      </c>
      <c r="F167">
        <f t="shared" ca="1" si="21"/>
        <v>823</v>
      </c>
      <c r="G167" t="str">
        <f t="shared" si="28"/>
        <v>数値比較(≦)</v>
      </c>
    </row>
    <row r="168" spans="1:7" ht="11.25" customHeight="1" outlineLevel="1">
      <c r="A168" s="15"/>
      <c r="B168" s="15" t="s">
        <v>1276</v>
      </c>
      <c r="C168" s="16" t="s">
        <v>1302</v>
      </c>
      <c r="D168" s="17" t="s">
        <v>1303</v>
      </c>
      <c r="F168">
        <f t="shared" ca="1" si="21"/>
        <v>824</v>
      </c>
      <c r="G168" t="str">
        <f t="shared" si="28"/>
        <v>数値比較(＜)</v>
      </c>
    </row>
    <row r="169" spans="1:7" ht="11.25" customHeight="1" outlineLevel="1">
      <c r="A169" s="15"/>
      <c r="B169" s="15" t="s">
        <v>1277</v>
      </c>
      <c r="C169" s="16" t="s">
        <v>1307</v>
      </c>
      <c r="D169" s="17" t="s">
        <v>1314</v>
      </c>
      <c r="F169">
        <f t="shared" ca="1" si="21"/>
        <v>825</v>
      </c>
      <c r="G169" t="str">
        <f t="shared" si="28"/>
        <v>文字列比較(＝)</v>
      </c>
    </row>
    <row r="170" spans="1:7" ht="11.25" customHeight="1" outlineLevel="1">
      <c r="A170" s="15"/>
      <c r="B170" s="15" t="s">
        <v>1278</v>
      </c>
      <c r="C170" s="16" t="s">
        <v>1308</v>
      </c>
      <c r="D170" s="17" t="s">
        <v>1311</v>
      </c>
      <c r="F170">
        <f t="shared" ca="1" si="21"/>
        <v>826</v>
      </c>
      <c r="G170" t="str">
        <f t="shared" si="28"/>
        <v>文字列比較(≠)</v>
      </c>
    </row>
    <row r="171" spans="1:7" ht="11.25" customHeight="1" outlineLevel="1">
      <c r="A171" s="15"/>
      <c r="B171" s="15" t="s">
        <v>1279</v>
      </c>
      <c r="C171" s="16" t="s">
        <v>1309</v>
      </c>
      <c r="D171" s="17" t="s">
        <v>1312</v>
      </c>
      <c r="F171">
        <f t="shared" ca="1" si="21"/>
        <v>827</v>
      </c>
      <c r="G171" t="str">
        <f t="shared" si="28"/>
        <v>空文字列判定</v>
      </c>
    </row>
    <row r="172" spans="1:7" ht="11.25" customHeight="1" outlineLevel="1">
      <c r="A172" s="15"/>
      <c r="B172" s="15" t="s">
        <v>1280</v>
      </c>
      <c r="C172" s="16" t="s">
        <v>1310</v>
      </c>
      <c r="D172" s="17" t="s">
        <v>1313</v>
      </c>
      <c r="F172">
        <f t="shared" ca="1" si="21"/>
        <v>828</v>
      </c>
      <c r="G172" t="str">
        <f t="shared" si="28"/>
        <v>非空文字列判定</v>
      </c>
    </row>
    <row r="173" spans="1:7" ht="11.25" customHeight="1" outlineLevel="1">
      <c r="A173" s="15"/>
      <c r="B173" s="15" t="s">
        <v>1281</v>
      </c>
      <c r="C173" s="16" t="s">
        <v>1282</v>
      </c>
      <c r="D173" s="17"/>
      <c r="F173">
        <f t="shared" ca="1" si="21"/>
        <v>829</v>
      </c>
      <c r="G173" t="str">
        <f t="shared" si="28"/>
        <v>存在確認</v>
      </c>
    </row>
    <row r="174" spans="1:7" ht="11.25" customHeight="1" outlineLevel="1">
      <c r="A174" s="15"/>
      <c r="B174" s="15" t="s">
        <v>1283</v>
      </c>
      <c r="C174" s="16" t="s">
        <v>1304</v>
      </c>
      <c r="D174" s="17" t="s">
        <v>1305</v>
      </c>
      <c r="F174">
        <f t="shared" ca="1" si="21"/>
        <v>830</v>
      </c>
      <c r="G174" t="str">
        <f t="shared" si="28"/>
        <v>存在確認(ファイルのみ)</v>
      </c>
    </row>
    <row r="175" spans="1:7" ht="11.25" customHeight="1" outlineLevel="1">
      <c r="A175" s="15"/>
      <c r="B175" s="15" t="s">
        <v>1284</v>
      </c>
      <c r="C175" s="16" t="s">
        <v>1306</v>
      </c>
      <c r="D175" s="17" t="s">
        <v>1305</v>
      </c>
      <c r="F175">
        <f t="shared" ca="1" si="21"/>
        <v>831</v>
      </c>
      <c r="G175" t="str">
        <f t="shared" si="28"/>
        <v>存在確認(ディレクトリのみ)</v>
      </c>
    </row>
    <row r="176" spans="1:7" ht="11.25" customHeight="1" outlineLevel="1">
      <c r="A176" s="15"/>
      <c r="B176" s="15" t="s">
        <v>1285</v>
      </c>
      <c r="C176" s="16" t="s">
        <v>1286</v>
      </c>
      <c r="D176" s="17"/>
      <c r="F176">
        <f t="shared" ca="1" si="21"/>
        <v>832</v>
      </c>
      <c r="G176" t="str">
        <f t="shared" si="28"/>
        <v>存在確認(シンボリックリンク)</v>
      </c>
    </row>
    <row r="177" spans="1:7" ht="11.25" customHeight="1" outlineLevel="1">
      <c r="A177" s="15"/>
      <c r="B177" s="15" t="s">
        <v>1374</v>
      </c>
      <c r="C177" s="16" t="s">
        <v>1315</v>
      </c>
      <c r="D177" s="17"/>
      <c r="F177">
        <f t="shared" ca="1" si="0"/>
        <v>833</v>
      </c>
      <c r="G177" t="str">
        <f t="shared" si="1"/>
        <v>ファイル種別判定(0バイト以上)</v>
      </c>
    </row>
    <row r="178" spans="1:7" ht="11.25" customHeight="1" outlineLevel="1">
      <c r="A178" s="15"/>
      <c r="B178" s="15" t="s">
        <v>1316</v>
      </c>
      <c r="C178" s="16" t="s">
        <v>1304</v>
      </c>
      <c r="D178" s="17"/>
      <c r="F178">
        <f t="shared" ca="1" si="0"/>
        <v>834</v>
      </c>
      <c r="G178" t="str">
        <f t="shared" si="1"/>
        <v>ファイル種別判定(レギュラーファイル)</v>
      </c>
    </row>
    <row r="179" spans="1:7" ht="11.25" customHeight="1" outlineLevel="1">
      <c r="A179" s="15"/>
      <c r="B179" s="15" t="s">
        <v>1317</v>
      </c>
      <c r="C179" s="16" t="s">
        <v>1318</v>
      </c>
      <c r="D179" s="17"/>
      <c r="F179">
        <f t="shared" ca="1" si="0"/>
        <v>835</v>
      </c>
      <c r="G179" t="str">
        <f t="shared" si="1"/>
        <v>ファイル種別判定(読込み可)</v>
      </c>
    </row>
    <row r="180" spans="1:7" ht="11.25" customHeight="1" outlineLevel="1">
      <c r="A180" s="15"/>
      <c r="B180" s="15" t="s">
        <v>1319</v>
      </c>
      <c r="C180" s="16" t="s">
        <v>1320</v>
      </c>
      <c r="D180" s="17"/>
      <c r="F180">
        <f t="shared" ca="1" si="0"/>
        <v>836</v>
      </c>
      <c r="G180" t="str">
        <f t="shared" si="1"/>
        <v>ファイル種別判定(書込み可)</v>
      </c>
    </row>
    <row r="181" spans="1:7" ht="11.25" customHeight="1" outlineLevel="1">
      <c r="A181" s="15"/>
      <c r="B181" s="15" t="s">
        <v>1321</v>
      </c>
      <c r="C181" s="16" t="s">
        <v>1322</v>
      </c>
      <c r="D181" s="17"/>
      <c r="F181">
        <f t="shared" ca="1" si="0"/>
        <v>837</v>
      </c>
      <c r="G181" t="str">
        <f t="shared" si="1"/>
        <v>ファイル種別判定(実行可能)(ディレクトリの場合は移動可能)</v>
      </c>
    </row>
    <row r="182" spans="1:7" ht="11.25" customHeight="1" outlineLevel="1">
      <c r="A182" s="15"/>
      <c r="B182" s="15" t="s">
        <v>1323</v>
      </c>
      <c r="C182" s="16" t="s">
        <v>1324</v>
      </c>
      <c r="D182" s="17"/>
      <c r="F182">
        <f t="shared" ca="1" si="0"/>
        <v>838</v>
      </c>
      <c r="G182" t="str">
        <f t="shared" si="1"/>
        <v>ファイル種別判定(シンボリックリンクファイル)</v>
      </c>
    </row>
    <row r="183" spans="1:7" ht="11.25" customHeight="1" outlineLevel="1">
      <c r="A183" s="15"/>
      <c r="B183" s="15" t="s">
        <v>1323</v>
      </c>
      <c r="C183" s="16" t="s">
        <v>1325</v>
      </c>
      <c r="D183" s="17"/>
      <c r="F183">
        <f t="shared" ca="1" si="0"/>
        <v>839</v>
      </c>
      <c r="G183" t="str">
        <f t="shared" si="1"/>
        <v>ファイル種別判定(シンボリックリンクファイル)</v>
      </c>
    </row>
    <row r="184" spans="1:7" ht="11.25" customHeight="1" outlineLevel="1">
      <c r="A184" s="15"/>
      <c r="B184" s="15" t="s">
        <v>1326</v>
      </c>
      <c r="C184" s="16" t="s">
        <v>1327</v>
      </c>
      <c r="D184" s="17"/>
      <c r="F184">
        <f t="shared" ca="1" si="0"/>
        <v>840</v>
      </c>
      <c r="G184" t="str">
        <f t="shared" si="1"/>
        <v>ファイル種別判定(ブロックデバイスファイル)</v>
      </c>
    </row>
    <row r="185" spans="1:7" ht="11.25" customHeight="1" outlineLevel="1">
      <c r="A185" s="15"/>
      <c r="B185" s="15" t="s">
        <v>1328</v>
      </c>
      <c r="C185" s="16" t="s">
        <v>1329</v>
      </c>
      <c r="D185" s="17"/>
      <c r="F185">
        <f t="shared" ca="1" si="0"/>
        <v>841</v>
      </c>
      <c r="G185" t="str">
        <f t="shared" si="1"/>
        <v>ファイル種別判定(キャラクタデバイスファイル)</v>
      </c>
    </row>
    <row r="186" spans="1:7" ht="11.25" customHeight="1" outlineLevel="1">
      <c r="A186" s="15"/>
      <c r="B186" s="15" t="s">
        <v>1330</v>
      </c>
      <c r="C186" s="16" t="s">
        <v>1331</v>
      </c>
      <c r="D186" s="17"/>
      <c r="F186">
        <f t="shared" ca="1" si="0"/>
        <v>842</v>
      </c>
      <c r="G186" t="str">
        <f t="shared" si="1"/>
        <v>ファイル種別判定(名前付きパイプ)</v>
      </c>
    </row>
    <row r="187" spans="1:7" ht="11.25" customHeight="1" outlineLevel="1">
      <c r="A187" s="15"/>
      <c r="B187" s="15" t="s">
        <v>1332</v>
      </c>
      <c r="C187" s="16" t="s">
        <v>1333</v>
      </c>
      <c r="D187" s="17"/>
      <c r="F187">
        <f t="shared" ca="1" si="0"/>
        <v>843</v>
      </c>
      <c r="G187" t="str">
        <f t="shared" si="1"/>
        <v>ファイル種別判定(ソケットファイル)</v>
      </c>
    </row>
    <row r="188" spans="1:7" ht="11.25" customHeight="1" outlineLevel="1">
      <c r="A188" s="15"/>
      <c r="B188" s="15" t="s">
        <v>1334</v>
      </c>
      <c r="C188" s="16" t="s">
        <v>1371</v>
      </c>
      <c r="D188" s="17" t="s">
        <v>1367</v>
      </c>
      <c r="F188">
        <f t="shared" ca="1" si="0"/>
        <v>844</v>
      </c>
      <c r="G188" t="str">
        <f t="shared" si="1"/>
        <v>ファイル種別判定(スティッキービット設定)</v>
      </c>
    </row>
    <row r="189" spans="1:7" ht="11.25" customHeight="1" outlineLevel="1">
      <c r="A189" s="15"/>
      <c r="B189" s="15" t="s">
        <v>1335</v>
      </c>
      <c r="C189" s="16" t="s">
        <v>1372</v>
      </c>
      <c r="D189" s="17" t="s">
        <v>1368</v>
      </c>
      <c r="F189">
        <f t="shared" ca="1" si="0"/>
        <v>845</v>
      </c>
      <c r="G189" t="str">
        <f t="shared" si="1"/>
        <v>ファイル種別判定(セットユーザIDビット設定)</v>
      </c>
    </row>
    <row r="190" spans="1:7" ht="11.25" customHeight="1" outlineLevel="1">
      <c r="A190" s="15"/>
      <c r="B190" s="15" t="s">
        <v>1336</v>
      </c>
      <c r="C190" s="16" t="s">
        <v>1370</v>
      </c>
      <c r="D190" s="17" t="s">
        <v>1369</v>
      </c>
      <c r="F190">
        <f t="shared" ca="1" si="0"/>
        <v>846</v>
      </c>
      <c r="G190" t="str">
        <f t="shared" si="1"/>
        <v>ファイル種別判定(セットグループIDビット設定)</v>
      </c>
    </row>
    <row r="191" spans="1:7" ht="11.25" customHeight="1" outlineLevel="1">
      <c r="A191" s="15"/>
      <c r="B191" s="15" t="s">
        <v>1337</v>
      </c>
      <c r="C191" s="16" t="s">
        <v>1338</v>
      </c>
      <c r="D191" s="17"/>
      <c r="F191">
        <f t="shared" ca="1" si="0"/>
        <v>847</v>
      </c>
      <c r="G191" t="str">
        <f t="shared" si="1"/>
        <v>ファイル種別判定(実効ユーザID所有)</v>
      </c>
    </row>
    <row r="192" spans="1:7" ht="11.25" customHeight="1" outlineLevel="1">
      <c r="A192" s="15"/>
      <c r="B192" s="15" t="s">
        <v>1339</v>
      </c>
      <c r="C192" s="16" t="s">
        <v>1340</v>
      </c>
      <c r="D192" s="17"/>
      <c r="F192">
        <f t="shared" ca="1" si="0"/>
        <v>848</v>
      </c>
      <c r="G192" t="str">
        <f t="shared" si="1"/>
        <v>ファイル種別判定(実効グループID所有)</v>
      </c>
    </row>
    <row r="193" spans="1:7" ht="11.25" customHeight="1" outlineLevel="1">
      <c r="A193" s="15"/>
      <c r="B193" s="18" t="s">
        <v>2074</v>
      </c>
      <c r="C193" s="16" t="str">
        <f>"if [[ ""aaa bbbb ccc"" =~ ^(aaa[^\S]bbbb).* ]]; then
 echo ""${BASH_REMATCH[1]}""
fi"</f>
        <v>if [[ "aaa bbbb ccc" =~ ^(aaa[^\S]bbbb).* ]]; then
 echo "${BASH_REMATCH[1]}"
fi</v>
      </c>
      <c r="D193" s="17" t="s">
        <v>2075</v>
      </c>
      <c r="F193">
        <f t="shared" ref="F193" ca="1" si="29">IF(G193="",OFFSET(F193,-1,0),OFFSET(F193,-1,0)+1)</f>
        <v>849</v>
      </c>
      <c r="G193" t="str">
        <f t="shared" ref="G193" si="30">IF(B193="","",B193)</f>
        <v>正規表現一致確認</v>
      </c>
    </row>
    <row r="194" spans="1:7" ht="11.25" customHeight="1" outlineLevel="1">
      <c r="A194" s="15"/>
      <c r="B194" s="15" t="s">
        <v>1346</v>
      </c>
      <c r="C194" s="16" t="s">
        <v>1378</v>
      </c>
      <c r="D194" s="17" t="s">
        <v>1377</v>
      </c>
      <c r="F194">
        <f t="shared" ca="1" si="0"/>
        <v>850</v>
      </c>
      <c r="G194" t="str">
        <f t="shared" si="1"/>
        <v>文字数値変換(文字→数値)</v>
      </c>
    </row>
    <row r="195" spans="1:7" ht="11.25" customHeight="1" outlineLevel="1">
      <c r="A195" s="15"/>
      <c r="B195" s="15" t="s">
        <v>1347</v>
      </c>
      <c r="C195" s="16" t="s">
        <v>1379</v>
      </c>
      <c r="D195" s="17" t="s">
        <v>903</v>
      </c>
      <c r="F195">
        <f t="shared" ca="1" si="0"/>
        <v>851</v>
      </c>
      <c r="G195" t="str">
        <f t="shared" si="1"/>
        <v>文字数値変換(数値→文字)</v>
      </c>
    </row>
    <row r="196" spans="1:7" ht="11.25" customHeight="1">
      <c r="A196" s="12" t="s">
        <v>345</v>
      </c>
      <c r="B196" s="13"/>
      <c r="C196" s="13"/>
      <c r="D196" s="14" t="s">
        <v>122</v>
      </c>
      <c r="E196" t="s">
        <v>122</v>
      </c>
      <c r="F196">
        <f t="shared" ref="F196:F215" ca="1" si="31">IF(G196="",OFFSET(F196,-1,0),OFFSET(F196,-1,0)+1)</f>
        <v>851</v>
      </c>
      <c r="G196" t="str">
        <f t="shared" ref="G196:G215" si="32">IF(B196="","",B196)</f>
        <v/>
      </c>
    </row>
    <row r="197" spans="1:7" ht="11.25" customHeight="1" outlineLevel="1">
      <c r="A197" s="15"/>
      <c r="B197" s="15" t="s">
        <v>1454</v>
      </c>
      <c r="C197" s="16" t="s">
        <v>1455</v>
      </c>
      <c r="D197" s="17"/>
      <c r="F197">
        <f ca="1">IF(G197="",OFFSET(F197,-1,0),OFFSET(F197,-1,0)+1)</f>
        <v>852</v>
      </c>
      <c r="G197" t="str">
        <f>IF(B197="","",B197)</f>
        <v>ファイル作成</v>
      </c>
    </row>
    <row r="198" spans="1:7" ht="11.25" customHeight="1" outlineLevel="1">
      <c r="A198" s="15"/>
      <c r="B198" s="15" t="s">
        <v>1361</v>
      </c>
      <c r="C198" s="16" t="s">
        <v>1952</v>
      </c>
      <c r="D198" s="17" t="s">
        <v>1389</v>
      </c>
      <c r="F198">
        <f t="shared" ca="1" si="31"/>
        <v>853</v>
      </c>
      <c r="G198" t="str">
        <f t="shared" si="32"/>
        <v>ファイル名取得</v>
      </c>
    </row>
    <row r="199" spans="1:7" ht="11.25" customHeight="1" outlineLevel="1">
      <c r="A199" s="15"/>
      <c r="B199" s="15" t="s">
        <v>1985</v>
      </c>
      <c r="C199" s="16" t="str">
        <f>"FILES=$(find . -maxdepth 1 -type f -or -type l | cut -c 3-)
for file in $FILES
do
    echo $file
done"</f>
        <v>FILES=$(find . -maxdepth 1 -type f -or -type l | cut -c 3-)
for file in $FILES
do
    echo $file
done</v>
      </c>
      <c r="D199" s="17"/>
      <c r="F199">
        <f t="shared" ca="1" si="31"/>
        <v>854</v>
      </c>
      <c r="G199" t="str">
        <f t="shared" si="32"/>
        <v>ファイル名取得＆操作</v>
      </c>
    </row>
    <row r="200" spans="1:7" ht="11.25" customHeight="1" outlineLevel="1">
      <c r="A200" s="15"/>
      <c r="B200" s="15" t="s">
        <v>1458</v>
      </c>
      <c r="C200" s="16" t="s">
        <v>1459</v>
      </c>
      <c r="D200" s="17"/>
      <c r="F200">
        <f t="shared" ref="F200:F214" ca="1" si="33">IF(G200="",OFFSET(F200,-1,0),OFFSET(F200,-1,0)+1)</f>
        <v>855</v>
      </c>
      <c r="G200" t="str">
        <f t="shared" ref="G200:G214" si="34">IF(B200="","",B200)</f>
        <v>ファイル削除</v>
      </c>
    </row>
    <row r="201" spans="1:7" ht="11.25" customHeight="1" outlineLevel="1">
      <c r="A201" s="15"/>
      <c r="B201" s="15" t="s">
        <v>1465</v>
      </c>
      <c r="C201" s="16" t="s">
        <v>1466</v>
      </c>
      <c r="D201" s="17"/>
      <c r="F201">
        <f t="shared" ca="1" si="33"/>
        <v>856</v>
      </c>
      <c r="G201" t="str">
        <f t="shared" si="34"/>
        <v>ファイル完全削除</v>
      </c>
    </row>
    <row r="202" spans="1:7" ht="11.25" customHeight="1" outlineLevel="1">
      <c r="A202" s="15"/>
      <c r="B202" s="15" t="s">
        <v>1467</v>
      </c>
      <c r="C202" s="16" t="s">
        <v>1468</v>
      </c>
      <c r="D202" s="17"/>
      <c r="F202">
        <f t="shared" ca="1" si="33"/>
        <v>857</v>
      </c>
      <c r="G202" t="str">
        <f t="shared" si="34"/>
        <v>ファイル移動</v>
      </c>
    </row>
    <row r="203" spans="1:7" ht="11.25" customHeight="1" outlineLevel="1">
      <c r="A203" s="15"/>
      <c r="B203" s="15" t="s">
        <v>2084</v>
      </c>
      <c r="C203" s="16" t="s">
        <v>1953</v>
      </c>
      <c r="D203" s="17"/>
      <c r="F203">
        <f t="shared" ca="1" si="33"/>
        <v>858</v>
      </c>
      <c r="G203" t="str">
        <f t="shared" si="34"/>
        <v>ファイルリネーム1</v>
      </c>
    </row>
    <row r="204" spans="1:7" ht="11.25" customHeight="1" outlineLevel="1">
      <c r="A204" s="15"/>
      <c r="B204" s="15" t="s">
        <v>2085</v>
      </c>
      <c r="C204" s="16" t="s">
        <v>1954</v>
      </c>
      <c r="D204" s="17"/>
      <c r="F204">
        <f t="shared" ca="1" si="33"/>
        <v>859</v>
      </c>
      <c r="G204" t="str">
        <f t="shared" si="34"/>
        <v>ファイルリネーム2</v>
      </c>
    </row>
    <row r="205" spans="1:7" ht="11.25" customHeight="1" outlineLevel="1">
      <c r="A205" s="15"/>
      <c r="B205" s="15" t="s">
        <v>1472</v>
      </c>
      <c r="C205" s="16" t="s">
        <v>1473</v>
      </c>
      <c r="D205" s="17"/>
      <c r="F205">
        <f t="shared" ca="1" si="33"/>
        <v>860</v>
      </c>
      <c r="G205" t="str">
        <f t="shared" si="34"/>
        <v>ファイルコピー1</v>
      </c>
    </row>
    <row r="206" spans="1:7" ht="11.25" customHeight="1" outlineLevel="1">
      <c r="A206" s="15"/>
      <c r="B206" s="15" t="s">
        <v>1474</v>
      </c>
      <c r="C206" s="16" t="s">
        <v>1475</v>
      </c>
      <c r="D206" s="17"/>
      <c r="F206">
        <f t="shared" ca="1" si="33"/>
        <v>861</v>
      </c>
      <c r="G206" t="str">
        <f t="shared" si="34"/>
        <v>ファイルコピー2</v>
      </c>
    </row>
    <row r="207" spans="1:7" ht="11.25" customHeight="1" outlineLevel="1">
      <c r="A207" s="15"/>
      <c r="B207" s="15" t="s">
        <v>2090</v>
      </c>
      <c r="C207" s="20" t="s">
        <v>2091</v>
      </c>
      <c r="D207" s="52" t="s">
        <v>2092</v>
      </c>
      <c r="F207">
        <f t="shared" ca="1" si="33"/>
        <v>862</v>
      </c>
      <c r="G207" t="str">
        <f t="shared" ref="G207" si="35">IF(B207="","",B207)</f>
        <v>ファイルコピー(ディレクトリ作成＆コピー)</v>
      </c>
    </row>
    <row r="208" spans="1:7" ht="11.25" customHeight="1" outlineLevel="1">
      <c r="A208" s="15"/>
      <c r="B208" s="15" t="s">
        <v>1476</v>
      </c>
      <c r="C208" s="16" t="s">
        <v>1541</v>
      </c>
      <c r="D208" s="17"/>
      <c r="F208">
        <f t="shared" ca="1" si="33"/>
        <v>863</v>
      </c>
      <c r="G208" t="str">
        <f t="shared" si="34"/>
        <v>ファイルコピー(シンボリックリンク)</v>
      </c>
    </row>
    <row r="209" spans="1:7" ht="11.25" customHeight="1" outlineLevel="1">
      <c r="A209" s="15"/>
      <c r="B209" s="15" t="s">
        <v>2086</v>
      </c>
      <c r="C209" s="20" t="s">
        <v>2087</v>
      </c>
      <c r="D209" s="17" t="s">
        <v>1543</v>
      </c>
      <c r="F209">
        <f t="shared" ca="1" si="33"/>
        <v>864</v>
      </c>
      <c r="G209" t="str">
        <f t="shared" si="34"/>
        <v>ファイルコピー(パーミッション保持)</v>
      </c>
    </row>
    <row r="210" spans="1:7" ht="11.25" customHeight="1" outlineLevel="1">
      <c r="A210" s="15"/>
      <c r="B210" s="18" t="s">
        <v>1540</v>
      </c>
      <c r="C210" s="16" t="s">
        <v>1478</v>
      </c>
      <c r="D210" s="17"/>
      <c r="F210">
        <f t="shared" ca="1" si="33"/>
        <v>865</v>
      </c>
      <c r="G210" t="str">
        <f t="shared" si="34"/>
        <v>ファイルコピー(ブロック単位)</v>
      </c>
    </row>
    <row r="211" spans="1:7" ht="11.25" customHeight="1" outlineLevel="1">
      <c r="A211" s="15"/>
      <c r="B211" s="15" t="s">
        <v>1479</v>
      </c>
      <c r="C211" s="16" t="s">
        <v>1539</v>
      </c>
      <c r="D211" s="17"/>
      <c r="F211">
        <f t="shared" ca="1" si="33"/>
        <v>866</v>
      </c>
      <c r="G211" t="str">
        <f t="shared" si="34"/>
        <v>ファイルコピー＆アクセス権設定</v>
      </c>
    </row>
    <row r="212" spans="1:7" ht="11.25" customHeight="1" outlineLevel="1">
      <c r="A212" s="15"/>
      <c r="B212" s="15" t="s">
        <v>1480</v>
      </c>
      <c r="C212" s="16" t="s">
        <v>1481</v>
      </c>
      <c r="D212" s="17"/>
      <c r="F212">
        <f t="shared" ca="1" si="33"/>
        <v>867</v>
      </c>
      <c r="G212" t="str">
        <f t="shared" si="34"/>
        <v>ファイル分割(行番号指定)</v>
      </c>
    </row>
    <row r="213" spans="1:7" ht="11.25" customHeight="1" outlineLevel="1">
      <c r="A213" s="15"/>
      <c r="B213" s="15" t="s">
        <v>1482</v>
      </c>
      <c r="C213" s="16" t="s">
        <v>1483</v>
      </c>
      <c r="D213" s="17"/>
      <c r="F213">
        <f t="shared" ca="1" si="33"/>
        <v>868</v>
      </c>
      <c r="G213" t="str">
        <f t="shared" si="34"/>
        <v>ファイル分割(文脈指定)</v>
      </c>
    </row>
    <row r="214" spans="1:7" ht="11.25" customHeight="1" outlineLevel="1">
      <c r="A214" s="15"/>
      <c r="B214" s="15" t="s">
        <v>1362</v>
      </c>
      <c r="C214" s="16" t="s">
        <v>1390</v>
      </c>
      <c r="D214" s="17" t="s">
        <v>1388</v>
      </c>
      <c r="F214">
        <f t="shared" ca="1" si="33"/>
        <v>869</v>
      </c>
      <c r="G214" t="str">
        <f t="shared" si="34"/>
        <v>ディレクトリパス取得</v>
      </c>
    </row>
    <row r="215" spans="1:7" ht="11.25" customHeight="1" outlineLevel="1">
      <c r="A215" s="15"/>
      <c r="B215" s="15" t="s">
        <v>1363</v>
      </c>
      <c r="C215" s="16" t="str">
        <f>"DIRS=$(find . -maxdepth 1 -type d | cut -c 3-)
for dir in $DIRS
do
    echo $dir
done"</f>
        <v>DIRS=$(find . -maxdepth 1 -type d | cut -c 3-)
for dir in $DIRS
do
    echo $dir
done</v>
      </c>
      <c r="D215" s="17"/>
      <c r="F215">
        <f t="shared" ca="1" si="31"/>
        <v>870</v>
      </c>
      <c r="G215" t="str">
        <f t="shared" si="32"/>
        <v>ディレクトリ名取得＆操作</v>
      </c>
    </row>
    <row r="216" spans="1:7" ht="11.25" customHeight="1" outlineLevel="1">
      <c r="A216" s="15"/>
      <c r="B216" s="15" t="s">
        <v>1447</v>
      </c>
      <c r="C216" s="16" t="s">
        <v>289</v>
      </c>
      <c r="D216" s="17"/>
      <c r="F216">
        <f t="shared" ca="1" si="0"/>
        <v>871</v>
      </c>
      <c r="G216" t="str">
        <f t="shared" si="1"/>
        <v>ディレクトリ移動</v>
      </c>
    </row>
    <row r="217" spans="1:7" ht="11.25" customHeight="1" outlineLevel="1">
      <c r="A217" s="15"/>
      <c r="B217" s="15" t="s">
        <v>1448</v>
      </c>
      <c r="C217" s="16" t="s">
        <v>1449</v>
      </c>
      <c r="D217" s="17"/>
      <c r="F217">
        <f t="shared" ca="1" si="0"/>
        <v>872</v>
      </c>
      <c r="G217" t="str">
        <f t="shared" si="1"/>
        <v>ディレクトリ移動(直前)</v>
      </c>
    </row>
    <row r="218" spans="1:7" ht="11.25" customHeight="1" outlineLevel="1">
      <c r="A218" s="15"/>
      <c r="B218" s="15" t="s">
        <v>1450</v>
      </c>
      <c r="C218" s="16" t="s">
        <v>1451</v>
      </c>
      <c r="D218" s="17"/>
      <c r="F218">
        <f t="shared" ca="1" si="0"/>
        <v>873</v>
      </c>
      <c r="G218" t="str">
        <f t="shared" si="1"/>
        <v>ディレクトリ移動([mv後のディレクトリへ](https://qiita.com/arene-calix/items/41d8d4ba572f1d652727))</v>
      </c>
    </row>
    <row r="219" spans="1:7" ht="11.25" customHeight="1" outlineLevel="1">
      <c r="A219" s="15"/>
      <c r="B219" s="15" t="s">
        <v>1452</v>
      </c>
      <c r="C219" s="16" t="s">
        <v>1453</v>
      </c>
      <c r="D219" s="17"/>
      <c r="F219">
        <f t="shared" ca="1" si="0"/>
        <v>874</v>
      </c>
      <c r="G219" t="str">
        <f t="shared" si="1"/>
        <v>ディレクトリ移動(保存)</v>
      </c>
    </row>
    <row r="220" spans="1:7" ht="11.25" customHeight="1" outlineLevel="1">
      <c r="A220" s="15"/>
      <c r="B220" s="15" t="s">
        <v>1456</v>
      </c>
      <c r="C220" s="16" t="s">
        <v>1457</v>
      </c>
      <c r="D220" s="17"/>
      <c r="F220">
        <f t="shared" ca="1" si="0"/>
        <v>875</v>
      </c>
      <c r="G220" t="str">
        <f t="shared" si="1"/>
        <v>ディレクトリ作成(再帰的)</v>
      </c>
    </row>
    <row r="221" spans="1:7" ht="11.25" customHeight="1" outlineLevel="1">
      <c r="A221" s="15"/>
      <c r="B221" s="15" t="s">
        <v>1460</v>
      </c>
      <c r="C221" s="16" t="s">
        <v>1461</v>
      </c>
      <c r="D221" s="17"/>
      <c r="F221">
        <f t="shared" ref="F221:F241" ca="1" si="36">IF(G221="",OFFSET(F221,-1,0),OFFSET(F221,-1,0)+1)</f>
        <v>876</v>
      </c>
      <c r="G221" t="str">
        <f t="shared" ref="G221:G241" si="37">IF(B221="","",B221)</f>
        <v>ディレクトリ削除(再帰的1)</v>
      </c>
    </row>
    <row r="222" spans="1:7" ht="11.25" customHeight="1" outlineLevel="1">
      <c r="A222" s="15"/>
      <c r="B222" s="15" t="s">
        <v>1462</v>
      </c>
      <c r="C222" s="16" t="s">
        <v>1463</v>
      </c>
      <c r="D222" s="17" t="s">
        <v>1464</v>
      </c>
      <c r="F222">
        <f t="shared" ca="1" si="36"/>
        <v>877</v>
      </c>
      <c r="G222" t="str">
        <f t="shared" si="37"/>
        <v>ディレクトリ削除(再帰的2)</v>
      </c>
    </row>
    <row r="223" spans="1:7" ht="11.25" customHeight="1" outlineLevel="1">
      <c r="A223" s="15"/>
      <c r="B223" s="15" t="s">
        <v>1447</v>
      </c>
      <c r="C223" s="16" t="s">
        <v>1469</v>
      </c>
      <c r="D223" s="17" t="s">
        <v>1470</v>
      </c>
      <c r="F223">
        <f t="shared" ca="1" si="36"/>
        <v>878</v>
      </c>
      <c r="G223" t="str">
        <f t="shared" si="37"/>
        <v>ディレクトリ移動</v>
      </c>
    </row>
    <row r="224" spans="1:7" ht="11.25" customHeight="1" outlineLevel="1">
      <c r="A224" s="15"/>
      <c r="B224" s="3" t="s">
        <v>2037</v>
      </c>
      <c r="C224" s="16" t="s">
        <v>1471</v>
      </c>
      <c r="D224" s="17"/>
      <c r="F224">
        <f t="shared" ca="1" si="36"/>
        <v>879</v>
      </c>
      <c r="G224" t="str">
        <f t="shared" si="37"/>
        <v>セクションサイズ取得</v>
      </c>
    </row>
    <row r="225" spans="1:7" ht="11.25" customHeight="1" outlineLevel="1">
      <c r="A225" s="15"/>
      <c r="B225" s="15" t="s">
        <v>1477</v>
      </c>
      <c r="C225" s="16" t="s">
        <v>1542</v>
      </c>
      <c r="D225" s="17"/>
      <c r="F225">
        <f t="shared" ca="1" si="36"/>
        <v>880</v>
      </c>
      <c r="G225" t="str">
        <f t="shared" si="37"/>
        <v>ディレクトリコピー(再帰的)</v>
      </c>
    </row>
    <row r="226" spans="1:7" ht="11.25" customHeight="1" outlineLevel="1">
      <c r="A226" s="15"/>
      <c r="B226" s="15" t="s">
        <v>2088</v>
      </c>
      <c r="C226" s="16" t="str">
        <f>"while IFS= read line
do
    echo ${line}
done &lt; input.txt"</f>
        <v>while IFS= read line
do
    echo ${line}
done &lt; input.txt</v>
      </c>
      <c r="D226" s="17" t="s">
        <v>1364</v>
      </c>
      <c r="F226">
        <f ca="1">IF(G226="",OFFSET(F226,-1,0),OFFSET(F226,-1,0)+1)</f>
        <v>881</v>
      </c>
      <c r="G226" t="str">
        <f>IF(B226="","",B226)</f>
        <v>ファイル読込（一行ずつ）</v>
      </c>
    </row>
    <row r="227" spans="1:7" ht="11.25" customHeight="1" outlineLevel="1">
      <c r="A227" s="15"/>
      <c r="B227" s="15" t="s">
        <v>2043</v>
      </c>
      <c r="C227" s="16" t="s">
        <v>2042</v>
      </c>
      <c r="D227" s="17"/>
      <c r="F227">
        <f t="shared" ca="1" si="36"/>
        <v>882</v>
      </c>
      <c r="G227" t="str">
        <f t="shared" si="37"/>
        <v>文字コード判定</v>
      </c>
    </row>
    <row r="228" spans="1:7" ht="11.25" customHeight="1" outlineLevel="1">
      <c r="A228" s="15"/>
      <c r="B228" s="15" t="s">
        <v>1484</v>
      </c>
      <c r="C228" s="16" t="s">
        <v>1485</v>
      </c>
      <c r="D228" s="17"/>
      <c r="F228">
        <f t="shared" ca="1" si="36"/>
        <v>883</v>
      </c>
      <c r="G228" t="str">
        <f t="shared" si="37"/>
        <v>文字コード変換(sjis→utf8)(iconv)</v>
      </c>
    </row>
    <row r="229" spans="1:7" ht="11.25" customHeight="1" outlineLevel="1">
      <c r="A229" s="15"/>
      <c r="B229" s="18" t="s">
        <v>1544</v>
      </c>
      <c r="C229" s="16" t="s">
        <v>1486</v>
      </c>
      <c r="D229" s="17"/>
      <c r="F229">
        <f t="shared" ca="1" si="36"/>
        <v>884</v>
      </c>
      <c r="G229" t="str">
        <f t="shared" si="37"/>
        <v>文字コード変換(sjis→utf8)(nkf)</v>
      </c>
    </row>
    <row r="230" spans="1:7" ht="11.25" customHeight="1" outlineLevel="1">
      <c r="A230" s="15"/>
      <c r="B230" s="15" t="s">
        <v>2054</v>
      </c>
      <c r="C230" s="16" t="s">
        <v>2042</v>
      </c>
      <c r="D230" s="17"/>
      <c r="F230">
        <f t="shared" ref="F230" ca="1" si="38">IF(G230="",OFFSET(F230,-1,0),OFFSET(F230,-1,0)+1)</f>
        <v>885</v>
      </c>
      <c r="G230" t="str">
        <f t="shared" ref="G230" si="39">IF(B230="","",B230)</f>
        <v>改行コード判定＠nkf</v>
      </c>
    </row>
    <row r="231" spans="1:7" ht="11.25" customHeight="1" outlineLevel="1">
      <c r="A231" s="15"/>
      <c r="B231" s="15" t="s">
        <v>2047</v>
      </c>
      <c r="C231" s="16" t="s">
        <v>2046</v>
      </c>
      <c r="D231" s="17"/>
      <c r="F231">
        <f t="shared" ca="1" si="36"/>
        <v>886</v>
      </c>
      <c r="G231" t="str">
        <f t="shared" si="37"/>
        <v>改行コード変換＠sed(Mac→Unix)</v>
      </c>
    </row>
    <row r="232" spans="1:7" ht="11.25" customHeight="1" outlineLevel="1">
      <c r="A232" s="15"/>
      <c r="B232" s="15" t="s">
        <v>2048</v>
      </c>
      <c r="C232" s="16" t="s">
        <v>2045</v>
      </c>
      <c r="D232" s="17"/>
      <c r="F232">
        <f t="shared" ca="1" si="36"/>
        <v>887</v>
      </c>
      <c r="G232" t="str">
        <f t="shared" si="37"/>
        <v>改行コード変換＠sed(Windows→Unix)</v>
      </c>
    </row>
    <row r="233" spans="1:7" ht="11.25" customHeight="1" outlineLevel="1">
      <c r="A233" s="15"/>
      <c r="B233" s="15" t="s">
        <v>2049</v>
      </c>
      <c r="C233" s="16" t="s">
        <v>2044</v>
      </c>
      <c r="D233" s="17"/>
      <c r="F233">
        <f t="shared" ca="1" si="36"/>
        <v>888</v>
      </c>
      <c r="G233" t="str">
        <f t="shared" si="37"/>
        <v>改行コード変換＠sed(Unix→Windows)</v>
      </c>
    </row>
    <row r="234" spans="1:7" ht="11.25" customHeight="1" outlineLevel="1">
      <c r="A234" s="15"/>
      <c r="B234" s="15" t="s">
        <v>2050</v>
      </c>
      <c r="C234" s="16" t="s">
        <v>2039</v>
      </c>
      <c r="D234" s="17"/>
      <c r="F234">
        <f t="shared" ref="F234" ca="1" si="40">IF(G234="",OFFSET(F234,-1,0),OFFSET(F234,-1,0)+1)</f>
        <v>889</v>
      </c>
      <c r="G234" t="str">
        <f t="shared" ref="G234" si="41">IF(B234="","",B234)</f>
        <v>改行コード変換＠nkf(xxx→Unix)</v>
      </c>
    </row>
    <row r="235" spans="1:7" ht="11.25" customHeight="1" outlineLevel="1">
      <c r="A235" s="15"/>
      <c r="B235" s="15" t="s">
        <v>2051</v>
      </c>
      <c r="C235" s="16" t="s">
        <v>2040</v>
      </c>
      <c r="D235" s="17"/>
      <c r="F235">
        <f t="shared" ref="F235" ca="1" si="42">IF(G235="",OFFSET(F235,-1,0),OFFSET(F235,-1,0)+1)</f>
        <v>890</v>
      </c>
      <c r="G235" t="str">
        <f t="shared" ref="G235" si="43">IF(B235="","",B235)</f>
        <v>改行コード変換＠nkf(xxx→Windows)</v>
      </c>
    </row>
    <row r="236" spans="1:7" ht="11.25" customHeight="1" outlineLevel="1">
      <c r="A236" s="15"/>
      <c r="B236" s="15" t="s">
        <v>2052</v>
      </c>
      <c r="C236" s="16" t="s">
        <v>2038</v>
      </c>
      <c r="D236" s="17"/>
      <c r="F236">
        <f t="shared" ca="1" si="36"/>
        <v>891</v>
      </c>
      <c r="G236" t="str">
        <f t="shared" si="37"/>
        <v>改行コード変換＠nkf(xxx→Mac)</v>
      </c>
    </row>
    <row r="237" spans="1:7" ht="11.25" customHeight="1" outlineLevel="1">
      <c r="A237" s="15"/>
      <c r="B237" s="15" t="s">
        <v>2053</v>
      </c>
      <c r="C237" s="16" t="s">
        <v>2041</v>
      </c>
      <c r="D237" s="17"/>
      <c r="F237">
        <f t="shared" ref="F237" ca="1" si="44">IF(G237="",OFFSET(F237,-1,0),OFFSET(F237,-1,0)+1)</f>
        <v>892</v>
      </c>
      <c r="G237" t="str">
        <f t="shared" ref="G237" si="45">IF(B237="","",B237)</f>
        <v>改行コード変換＠nkf 上書き</v>
      </c>
    </row>
    <row r="238" spans="1:7" ht="11.25" customHeight="1" outlineLevel="1">
      <c r="A238" s="15"/>
      <c r="B238" s="15" t="s">
        <v>1487</v>
      </c>
      <c r="C238" s="16" t="s">
        <v>1488</v>
      </c>
      <c r="D238" s="17"/>
      <c r="F238">
        <f t="shared" ca="1" si="36"/>
        <v>893</v>
      </c>
      <c r="G238" t="str">
        <f t="shared" si="37"/>
        <v>ハードリンク作成</v>
      </c>
    </row>
    <row r="239" spans="1:7" ht="11.25" customHeight="1" outlineLevel="1">
      <c r="A239" s="15"/>
      <c r="B239" s="15" t="s">
        <v>1489</v>
      </c>
      <c r="C239" s="16" t="s">
        <v>1490</v>
      </c>
      <c r="D239" s="17"/>
      <c r="F239">
        <f t="shared" ca="1" si="36"/>
        <v>894</v>
      </c>
      <c r="G239" t="str">
        <f t="shared" si="37"/>
        <v>シンボリックリンク作成</v>
      </c>
    </row>
    <row r="240" spans="1:7" ht="11.25" customHeight="1" outlineLevel="1">
      <c r="A240" s="15"/>
      <c r="B240" s="15" t="s">
        <v>1491</v>
      </c>
      <c r="C240" s="16" t="s">
        <v>1492</v>
      </c>
      <c r="D240" s="17"/>
      <c r="F240">
        <f t="shared" ca="1" si="36"/>
        <v>895</v>
      </c>
      <c r="G240" t="str">
        <f t="shared" si="37"/>
        <v>リンク指示先表示</v>
      </c>
    </row>
    <row r="241" spans="1:7" ht="11.25" customHeight="1" outlineLevel="1">
      <c r="A241" s="15"/>
      <c r="B241" s="15" t="s">
        <v>1493</v>
      </c>
      <c r="C241" s="16" t="s">
        <v>1955</v>
      </c>
      <c r="D241" s="17"/>
      <c r="F241">
        <f t="shared" ca="1" si="36"/>
        <v>896</v>
      </c>
      <c r="G241" t="str">
        <f t="shared" si="37"/>
        <v>リンク指示先表示(シンボリックリンク解決済み絶対パス)</v>
      </c>
    </row>
    <row r="242" spans="1:7" ht="11.25" customHeight="1" outlineLevel="1">
      <c r="A242" s="15"/>
      <c r="B242" s="15" t="s">
        <v>1494</v>
      </c>
      <c r="C242" s="16" t="s">
        <v>1495</v>
      </c>
      <c r="D242" s="17"/>
      <c r="F242">
        <f t="shared" ca="1" si="0"/>
        <v>897</v>
      </c>
      <c r="G242" t="str">
        <f t="shared" si="1"/>
        <v>リンクファイル削除1</v>
      </c>
    </row>
    <row r="243" spans="1:7" ht="11.25" customHeight="1" outlineLevel="1">
      <c r="A243" s="15"/>
      <c r="B243" s="15" t="s">
        <v>1496</v>
      </c>
      <c r="C243" s="16" t="s">
        <v>1497</v>
      </c>
      <c r="D243" s="17" t="s">
        <v>1498</v>
      </c>
      <c r="F243">
        <f t="shared" ca="1" si="0"/>
        <v>898</v>
      </c>
      <c r="G243" t="str">
        <f t="shared" si="1"/>
        <v>リンクファイル削除2</v>
      </c>
    </row>
    <row r="244" spans="1:7" ht="11.25" customHeight="1" outlineLevel="1">
      <c r="A244" s="15"/>
      <c r="B244" s="15" t="s">
        <v>1499</v>
      </c>
      <c r="C244" s="16" t="s">
        <v>1500</v>
      </c>
      <c r="D244" s="17"/>
      <c r="F244">
        <f t="shared" ca="1" si="0"/>
        <v>899</v>
      </c>
      <c r="G244" t="str">
        <f t="shared" si="1"/>
        <v>データを印刷できる形式に変換</v>
      </c>
    </row>
    <row r="245" spans="1:7" ht="11.25" customHeight="1" outlineLevel="1">
      <c r="A245" s="15"/>
      <c r="B245" s="15" t="s">
        <v>1499</v>
      </c>
      <c r="C245" s="16" t="s">
        <v>1501</v>
      </c>
      <c r="D245" s="17"/>
      <c r="F245">
        <f t="shared" ca="1" si="0"/>
        <v>900</v>
      </c>
      <c r="G245" t="str">
        <f t="shared" si="1"/>
        <v>データを印刷できる形式に変換</v>
      </c>
    </row>
    <row r="246" spans="1:7" ht="11.25" customHeight="1" outlineLevel="1">
      <c r="A246" s="15"/>
      <c r="B246" s="15" t="s">
        <v>1499</v>
      </c>
      <c r="C246" s="16" t="s">
        <v>1502</v>
      </c>
      <c r="D246" s="25" t="s">
        <v>1545</v>
      </c>
      <c r="F246">
        <f t="shared" ca="1" si="0"/>
        <v>901</v>
      </c>
      <c r="G246" t="str">
        <f t="shared" si="1"/>
        <v>データを印刷できる形式に変換</v>
      </c>
    </row>
    <row r="247" spans="1:7" ht="11.25" customHeight="1" outlineLevel="1">
      <c r="A247" s="15"/>
      <c r="B247" s="15" t="s">
        <v>1503</v>
      </c>
      <c r="C247" s="16" t="s">
        <v>1504</v>
      </c>
      <c r="D247" s="17"/>
      <c r="F247">
        <f t="shared" ca="1" si="0"/>
        <v>902</v>
      </c>
      <c r="G247" t="str">
        <f t="shared" si="1"/>
        <v>テキストファイル 折り返し</v>
      </c>
    </row>
    <row r="248" spans="1:7" ht="11.25" customHeight="1" outlineLevel="1">
      <c r="A248" s="15"/>
      <c r="B248" s="15" t="s">
        <v>1505</v>
      </c>
      <c r="C248" s="16" t="s">
        <v>1506</v>
      </c>
      <c r="D248" s="17"/>
      <c r="F248">
        <f t="shared" ca="1" si="0"/>
        <v>903</v>
      </c>
      <c r="G248" t="str">
        <f t="shared" si="1"/>
        <v>テキストファイル 折り返し(強制)</v>
      </c>
    </row>
    <row r="249" spans="1:7" ht="11.25" customHeight="1" outlineLevel="1">
      <c r="A249" s="15"/>
      <c r="B249" s="15" t="s">
        <v>1507</v>
      </c>
      <c r="C249" s="16" t="s">
        <v>1508</v>
      </c>
      <c r="D249" s="17"/>
      <c r="F249">
        <f t="shared" ca="1" si="0"/>
        <v>904</v>
      </c>
      <c r="G249" t="str">
        <f t="shared" si="1"/>
        <v>テキストファイル ヘッダフッタ付与</v>
      </c>
    </row>
    <row r="250" spans="1:7" ht="11.25" customHeight="1" outlineLevel="1">
      <c r="A250" s="15"/>
      <c r="B250" s="15" t="s">
        <v>1509</v>
      </c>
      <c r="C250" s="16" t="s">
        <v>1455</v>
      </c>
      <c r="D250" s="17"/>
      <c r="F250">
        <f t="shared" ca="1" si="0"/>
        <v>905</v>
      </c>
      <c r="G250" t="str">
        <f t="shared" si="1"/>
        <v>タイムスタンプ更新(現在時刻)</v>
      </c>
    </row>
    <row r="251" spans="1:7" ht="11.25" customHeight="1" outlineLevel="1">
      <c r="A251" s="15"/>
      <c r="B251" s="15" t="s">
        <v>1510</v>
      </c>
      <c r="C251" s="16" t="s">
        <v>1511</v>
      </c>
      <c r="D251" s="17"/>
      <c r="F251">
        <f t="shared" ca="1" si="0"/>
        <v>906</v>
      </c>
      <c r="G251" t="str">
        <f t="shared" si="1"/>
        <v>タイムスタンプ更新(指定時刻)</v>
      </c>
    </row>
    <row r="252" spans="1:7" ht="11.25" customHeight="1" outlineLevel="1">
      <c r="A252" s="15"/>
      <c r="B252" s="15" t="s">
        <v>1512</v>
      </c>
      <c r="C252" s="16" t="s">
        <v>1513</v>
      </c>
      <c r="D252" s="17"/>
      <c r="F252">
        <f t="shared" ca="1" si="0"/>
        <v>907</v>
      </c>
      <c r="G252" t="str">
        <f t="shared" si="1"/>
        <v>タブ→空白変換(8文字)</v>
      </c>
    </row>
    <row r="253" spans="1:7" ht="11.25" customHeight="1" outlineLevel="1">
      <c r="A253" s="15"/>
      <c r="B253" s="15" t="s">
        <v>1514</v>
      </c>
      <c r="C253" s="16" t="s">
        <v>1515</v>
      </c>
      <c r="D253" s="17"/>
      <c r="F253">
        <f t="shared" ca="1" si="0"/>
        <v>908</v>
      </c>
      <c r="G253" t="str">
        <f t="shared" si="1"/>
        <v>空白→タブ変換(8文字)</v>
      </c>
    </row>
    <row r="254" spans="1:7" ht="11.25" customHeight="1" outlineLevel="1">
      <c r="A254" s="15"/>
      <c r="B254" s="15" t="s">
        <v>1516</v>
      </c>
      <c r="C254" s="16" t="s">
        <v>1946</v>
      </c>
      <c r="D254" s="17"/>
      <c r="F254">
        <f t="shared" ref="F254" ca="1" si="46">IF(G254="",OFFSET(F254,-1,0),OFFSET(F254,-1,0)+1)</f>
        <v>909</v>
      </c>
      <c r="G254" t="str">
        <f t="shared" ref="G254" si="47">IF(B254="","",B254)</f>
        <v>ファイルパーミッション変更</v>
      </c>
    </row>
    <row r="255" spans="1:7" ht="11.25" customHeight="1" outlineLevel="1">
      <c r="A255" s="15"/>
      <c r="B255" s="15" t="s">
        <v>1516</v>
      </c>
      <c r="C255" s="16" t="s">
        <v>1517</v>
      </c>
      <c r="D255" s="17" t="s">
        <v>1518</v>
      </c>
      <c r="F255">
        <f t="shared" ca="1" si="0"/>
        <v>910</v>
      </c>
      <c r="G255" t="str">
        <f t="shared" si="1"/>
        <v>ファイルパーミッション変更</v>
      </c>
    </row>
    <row r="256" spans="1:7" ht="11.25" customHeight="1" outlineLevel="1">
      <c r="A256" s="15"/>
      <c r="B256" s="15" t="s">
        <v>1519</v>
      </c>
      <c r="C256" s="16" t="s">
        <v>1520</v>
      </c>
      <c r="D256" s="17"/>
      <c r="F256">
        <f t="shared" ca="1" si="0"/>
        <v>911</v>
      </c>
      <c r="G256" t="str">
        <f t="shared" si="1"/>
        <v>ファイルパーミッション変更(再帰的)</v>
      </c>
    </row>
    <row r="257" spans="1:7" ht="11.25" customHeight="1" outlineLevel="1">
      <c r="A257" s="15"/>
      <c r="B257" s="15" t="s">
        <v>2055</v>
      </c>
      <c r="C257" s="16" t="s">
        <v>2056</v>
      </c>
      <c r="D257" s="17"/>
      <c r="F257">
        <f t="shared" ref="F257" ca="1" si="48">IF(G257="",OFFSET(F257,-1,0),OFFSET(F257,-1,0)+1)</f>
        <v>912</v>
      </c>
      <c r="G257" t="str">
        <f t="shared" ref="G257" si="49">IF(B257="","",B257)</f>
        <v>所有者変更(change owner)</v>
      </c>
    </row>
    <row r="258" spans="1:7" ht="11.25" customHeight="1" outlineLevel="1">
      <c r="A258" s="15"/>
      <c r="B258" s="15" t="s">
        <v>2089</v>
      </c>
      <c r="C258" s="16" t="s">
        <v>1521</v>
      </c>
      <c r="D258" s="17"/>
      <c r="F258">
        <f t="shared" ca="1" si="0"/>
        <v>913</v>
      </c>
      <c r="G258" t="str">
        <f t="shared" si="1"/>
        <v>一時的空ファイル/ディレクトリ作成</v>
      </c>
    </row>
    <row r="259" spans="1:7" ht="11.25" customHeight="1" outlineLevel="1">
      <c r="A259" s="15"/>
      <c r="B259" s="15" t="s">
        <v>1550</v>
      </c>
      <c r="C259" s="16" t="s">
        <v>1522</v>
      </c>
      <c r="D259" s="17" t="s">
        <v>1546</v>
      </c>
      <c r="F259">
        <f t="shared" ca="1" si="0"/>
        <v>914</v>
      </c>
      <c r="G259" t="str">
        <f t="shared" si="1"/>
        <v>圧縮(tar)</v>
      </c>
    </row>
    <row r="260" spans="1:7" ht="11.25" customHeight="1" outlineLevel="1">
      <c r="A260" s="15"/>
      <c r="B260" s="15" t="s">
        <v>1551</v>
      </c>
      <c r="C260" s="16" t="s">
        <v>1523</v>
      </c>
      <c r="D260" s="17" t="s">
        <v>1547</v>
      </c>
      <c r="F260">
        <f t="shared" ca="1" si="0"/>
        <v>915</v>
      </c>
      <c r="G260" t="str">
        <f t="shared" si="1"/>
        <v>展開(tar)</v>
      </c>
    </row>
    <row r="261" spans="1:7" ht="11.25" customHeight="1" outlineLevel="1">
      <c r="A261" s="15"/>
      <c r="B261" s="15" t="s">
        <v>1548</v>
      </c>
      <c r="C261" s="16" t="s">
        <v>1524</v>
      </c>
      <c r="D261" s="17"/>
      <c r="F261">
        <f t="shared" ca="1" si="0"/>
        <v>916</v>
      </c>
      <c r="G261" t="str">
        <f t="shared" si="1"/>
        <v>圧縮(gzip)</v>
      </c>
    </row>
    <row r="262" spans="1:7" ht="11.25" customHeight="1" outlineLevel="1">
      <c r="A262" s="15"/>
      <c r="B262" s="15" t="s">
        <v>1549</v>
      </c>
      <c r="C262" s="16" t="s">
        <v>1525</v>
      </c>
      <c r="D262" s="17"/>
      <c r="F262">
        <f t="shared" ca="1" si="0"/>
        <v>917</v>
      </c>
      <c r="G262" t="str">
        <f t="shared" si="1"/>
        <v>展開(gzip)</v>
      </c>
    </row>
    <row r="263" spans="1:7" ht="11.25" customHeight="1" outlineLevel="1">
      <c r="A263" s="15"/>
      <c r="B263" s="15" t="s">
        <v>1526</v>
      </c>
      <c r="C263" s="16" t="s">
        <v>1527</v>
      </c>
      <c r="D263" s="17" t="s">
        <v>1528</v>
      </c>
      <c r="F263">
        <f t="shared" ca="1" si="0"/>
        <v>918</v>
      </c>
      <c r="G263" t="str">
        <f t="shared" si="1"/>
        <v>ファイルサイズ増減</v>
      </c>
    </row>
    <row r="264" spans="1:7" ht="11.25" customHeight="1" outlineLevel="1">
      <c r="A264" s="15"/>
      <c r="B264" s="15" t="s">
        <v>1529</v>
      </c>
      <c r="C264" s="16" t="s">
        <v>1530</v>
      </c>
      <c r="D264" s="17"/>
      <c r="F264">
        <f t="shared" ref="F264:F458" ca="1" si="50">IF(G264="",OFFSET(F264,-1,0),OFFSET(F264,-1,0)+1)</f>
        <v>919</v>
      </c>
      <c r="G264" t="str">
        <f t="shared" ref="G264:G458" si="51">IF(B264="","",B264)</f>
        <v>差分ファイル作成</v>
      </c>
    </row>
    <row r="265" spans="1:7" ht="11.25" customHeight="1" outlineLevel="1">
      <c r="A265" s="15"/>
      <c r="B265" s="15" t="s">
        <v>1531</v>
      </c>
      <c r="C265" s="16" t="s">
        <v>1532</v>
      </c>
      <c r="D265" s="19" t="s">
        <v>1553</v>
      </c>
      <c r="F265">
        <f t="shared" ca="1" si="50"/>
        <v>920</v>
      </c>
      <c r="G265" t="str">
        <f t="shared" si="51"/>
        <v>差分適用(単一ファイル指定)</v>
      </c>
    </row>
    <row r="266" spans="1:7" ht="11.25" customHeight="1" outlineLevel="1">
      <c r="A266" s="15"/>
      <c r="B266" s="15" t="s">
        <v>1533</v>
      </c>
      <c r="C266" s="16" t="s">
        <v>1534</v>
      </c>
      <c r="D266" s="17"/>
      <c r="F266">
        <f t="shared" ca="1" si="50"/>
        <v>921</v>
      </c>
      <c r="G266" t="str">
        <f t="shared" si="51"/>
        <v>差分適用(フォルダ配下全て)</v>
      </c>
    </row>
    <row r="267" spans="1:7" ht="11.25" customHeight="1" outlineLevel="1">
      <c r="A267" s="15"/>
      <c r="B267" s="15" t="s">
        <v>1535</v>
      </c>
      <c r="C267" s="16" t="s">
        <v>1536</v>
      </c>
      <c r="D267" s="19" t="s">
        <v>1552</v>
      </c>
      <c r="F267">
        <f t="shared" ca="1" si="50"/>
        <v>922</v>
      </c>
      <c r="G267" t="str">
        <f t="shared" si="51"/>
        <v>差分巻き戻し</v>
      </c>
    </row>
    <row r="268" spans="1:7" ht="11.25" customHeight="1" outlineLevel="1">
      <c r="A268" s="15"/>
      <c r="B268" s="15" t="s">
        <v>1537</v>
      </c>
      <c r="C268" s="16" t="s">
        <v>1538</v>
      </c>
      <c r="D268" s="17"/>
      <c r="F268">
        <f t="shared" ca="1" si="50"/>
        <v>923</v>
      </c>
      <c r="G268" t="str">
        <f t="shared" si="51"/>
        <v>インデント調整</v>
      </c>
    </row>
    <row r="269" spans="1:7" ht="11.25" customHeight="1" outlineLevel="1">
      <c r="A269" s="15"/>
      <c r="B269" s="15" t="s">
        <v>1554</v>
      </c>
      <c r="C269" s="16" t="s">
        <v>1555</v>
      </c>
      <c r="D269" s="17"/>
      <c r="F269">
        <f t="shared" ca="1" si="50"/>
        <v>924</v>
      </c>
      <c r="G269" t="str">
        <f t="shared" si="51"/>
        <v>現在ディレクトリパス表示1</v>
      </c>
    </row>
    <row r="270" spans="1:7" ht="11.25" customHeight="1" outlineLevel="1">
      <c r="A270" s="15"/>
      <c r="B270" s="15" t="s">
        <v>1556</v>
      </c>
      <c r="C270" s="16" t="s">
        <v>1557</v>
      </c>
      <c r="D270" s="17"/>
      <c r="F270">
        <f t="shared" ca="1" si="50"/>
        <v>925</v>
      </c>
      <c r="G270" t="str">
        <f t="shared" si="51"/>
        <v>現在ディレクトリパス表示2</v>
      </c>
    </row>
    <row r="271" spans="1:7" ht="11.25" customHeight="1" outlineLevel="1">
      <c r="A271" s="15"/>
      <c r="B271" s="15" t="s">
        <v>1558</v>
      </c>
      <c r="C271" s="16" t="s">
        <v>1559</v>
      </c>
      <c r="D271" s="17"/>
      <c r="F271">
        <f t="shared" ca="1" si="50"/>
        <v>926</v>
      </c>
      <c r="G271" t="str">
        <f t="shared" si="51"/>
        <v>現在ディレクトリパス表示(実パス表示)</v>
      </c>
    </row>
    <row r="272" spans="1:7" ht="11.25" customHeight="1" outlineLevel="1">
      <c r="A272" s="15"/>
      <c r="B272" s="15" t="s">
        <v>1560</v>
      </c>
      <c r="C272" s="16" t="s">
        <v>1561</v>
      </c>
      <c r="D272" s="17"/>
      <c r="F272">
        <f t="shared" ca="1" si="50"/>
        <v>927</v>
      </c>
      <c r="G272" t="str">
        <f t="shared" si="51"/>
        <v>現在ディレクトリパス表示(シンボリックリンクパス経由)(デフォルト)</v>
      </c>
    </row>
    <row r="273" spans="1:7" ht="11.25" customHeight="1" outlineLevel="1">
      <c r="A273" s="15"/>
      <c r="B273" s="15" t="s">
        <v>1562</v>
      </c>
      <c r="C273" s="16" t="s">
        <v>1563</v>
      </c>
      <c r="D273" s="17"/>
      <c r="F273">
        <f t="shared" ref="F273:F327" ca="1" si="52">IF(G273="",OFFSET(F273,-1,0),OFFSET(F273,-1,0)+1)</f>
        <v>928</v>
      </c>
      <c r="G273" t="str">
        <f t="shared" ref="G273:G327" si="53">IF(B273="","",B273)</f>
        <v>スクリプト格納先ファイルパス表示</v>
      </c>
    </row>
    <row r="274" spans="1:7" ht="11.25" customHeight="1" outlineLevel="1">
      <c r="A274" s="15"/>
      <c r="B274" s="15" t="s">
        <v>1564</v>
      </c>
      <c r="C274" s="16" t="s">
        <v>1565</v>
      </c>
      <c r="D274" s="17" t="s">
        <v>1566</v>
      </c>
      <c r="F274">
        <f t="shared" ca="1" si="52"/>
        <v>929</v>
      </c>
      <c r="G274" t="str">
        <f t="shared" si="53"/>
        <v>ファイル一覧出力</v>
      </c>
    </row>
    <row r="275" spans="1:7" ht="11.25" customHeight="1" outlineLevel="1">
      <c r="A275" s="15"/>
      <c r="B275" s="15" t="s">
        <v>1567</v>
      </c>
      <c r="C275" s="16" t="s">
        <v>1568</v>
      </c>
      <c r="D275" s="25" t="s">
        <v>1702</v>
      </c>
      <c r="F275">
        <f t="shared" ca="1" si="52"/>
        <v>930</v>
      </c>
      <c r="G275" t="str">
        <f t="shared" si="53"/>
        <v>ファイル/ディレクトリ一覧表示</v>
      </c>
    </row>
    <row r="276" spans="1:7" ht="11.25" customHeight="1" outlineLevel="1">
      <c r="A276" s="15"/>
      <c r="B276" s="15" t="s">
        <v>1569</v>
      </c>
      <c r="C276" s="16" t="s">
        <v>1570</v>
      </c>
      <c r="D276" s="17"/>
      <c r="F276">
        <f t="shared" ca="1" si="52"/>
        <v>931</v>
      </c>
      <c r="G276" t="str">
        <f t="shared" si="53"/>
        <v>ファイル/ディレクトリ一覧表示(隠しファイル/詳細情報含む)</v>
      </c>
    </row>
    <row r="277" spans="1:7" ht="11.25" customHeight="1" outlineLevel="1">
      <c r="A277" s="15"/>
      <c r="B277" s="15" t="s">
        <v>1571</v>
      </c>
      <c r="C277" s="16" t="s">
        <v>1572</v>
      </c>
      <c r="D277" s="17"/>
      <c r="F277">
        <f t="shared" ca="1" si="52"/>
        <v>932</v>
      </c>
      <c r="G277" t="str">
        <f t="shared" si="53"/>
        <v>ディレクトリ一覧出力1★</v>
      </c>
    </row>
    <row r="278" spans="1:7" ht="11.25" customHeight="1" outlineLevel="1">
      <c r="A278" s="15"/>
      <c r="B278" s="15" t="s">
        <v>1573</v>
      </c>
      <c r="C278" s="16" t="s">
        <v>1574</v>
      </c>
      <c r="D278" s="17"/>
      <c r="F278">
        <f t="shared" ca="1" si="52"/>
        <v>933</v>
      </c>
      <c r="G278" t="str">
        <f t="shared" si="53"/>
        <v>ディレクトリ一覧出力2★</v>
      </c>
    </row>
    <row r="279" spans="1:7" ht="11.25" customHeight="1" outlineLevel="1">
      <c r="A279" s="15"/>
      <c r="B279" s="15" t="s">
        <v>1571</v>
      </c>
      <c r="C279" s="16" t="s">
        <v>1575</v>
      </c>
      <c r="D279" s="17"/>
      <c r="F279">
        <f t="shared" ca="1" si="52"/>
        <v>934</v>
      </c>
      <c r="G279" t="str">
        <f t="shared" si="53"/>
        <v>ディレクトリ一覧出力1★</v>
      </c>
    </row>
    <row r="280" spans="1:7" ht="11.25" customHeight="1" outlineLevel="1">
      <c r="A280" s="15"/>
      <c r="B280" s="15" t="s">
        <v>1573</v>
      </c>
      <c r="C280" s="16" t="s">
        <v>1576</v>
      </c>
      <c r="D280" s="17"/>
      <c r="F280">
        <f t="shared" ca="1" si="52"/>
        <v>935</v>
      </c>
      <c r="G280" t="str">
        <f t="shared" si="53"/>
        <v>ディレクトリ一覧出力2★</v>
      </c>
    </row>
    <row r="281" spans="1:7" ht="11.25" customHeight="1" outlineLevel="1">
      <c r="A281" s="15"/>
      <c r="B281" s="15" t="s">
        <v>1577</v>
      </c>
      <c r="C281" s="16" t="s">
        <v>1687</v>
      </c>
      <c r="D281" s="17" t="s">
        <v>1688</v>
      </c>
      <c r="F281">
        <f t="shared" ca="1" si="52"/>
        <v>936</v>
      </c>
      <c r="G281" t="str">
        <f t="shared" si="53"/>
        <v>ディレクトリ一覧出力4</v>
      </c>
    </row>
    <row r="282" spans="1:7" ht="11.25" customHeight="1" outlineLevel="1">
      <c r="A282" s="15"/>
      <c r="B282" s="15" t="s">
        <v>1578</v>
      </c>
      <c r="C282" s="16" t="s">
        <v>1956</v>
      </c>
      <c r="D282" s="17"/>
      <c r="F282">
        <f t="shared" ca="1" si="52"/>
        <v>937</v>
      </c>
      <c r="G282" t="str">
        <f t="shared" si="53"/>
        <v>ファイル中身表示</v>
      </c>
    </row>
    <row r="283" spans="1:7" ht="11.25" customHeight="1" outlineLevel="1">
      <c r="A283" s="15"/>
      <c r="B283" s="15" t="s">
        <v>1579</v>
      </c>
      <c r="C283" s="16" t="s">
        <v>1957</v>
      </c>
      <c r="D283" s="17"/>
      <c r="F283">
        <f t="shared" ca="1" si="52"/>
        <v>938</v>
      </c>
      <c r="G283" t="str">
        <f t="shared" si="53"/>
        <v>ファイル中身表示(反転)</v>
      </c>
    </row>
    <row r="284" spans="1:7" ht="11.25" customHeight="1" outlineLevel="1">
      <c r="A284" s="15"/>
      <c r="B284" s="15" t="s">
        <v>1580</v>
      </c>
      <c r="C284" s="16" t="s">
        <v>1958</v>
      </c>
      <c r="D284" s="17"/>
      <c r="F284">
        <f t="shared" ca="1" si="52"/>
        <v>939</v>
      </c>
      <c r="G284" t="str">
        <f t="shared" si="53"/>
        <v>ファイル中身表示(行番号付)(number line)</v>
      </c>
    </row>
    <row r="285" spans="1:7" ht="11.25" customHeight="1" outlineLevel="1">
      <c r="A285" s="15"/>
      <c r="B285" s="15" t="s">
        <v>1581</v>
      </c>
      <c r="C285" s="16" t="s">
        <v>1959</v>
      </c>
      <c r="D285" s="17"/>
      <c r="F285">
        <f t="shared" ca="1" si="52"/>
        <v>940</v>
      </c>
      <c r="G285" t="str">
        <f t="shared" si="53"/>
        <v>ファイル中身表示(バイナリ表示)</v>
      </c>
    </row>
    <row r="286" spans="1:7" ht="11.25" customHeight="1" outlineLevel="1">
      <c r="A286" s="15"/>
      <c r="B286" s="15" t="s">
        <v>1582</v>
      </c>
      <c r="C286" s="16" t="s">
        <v>1583</v>
      </c>
      <c r="D286" s="17"/>
      <c r="F286">
        <f t="shared" ca="1" si="52"/>
        <v>941</v>
      </c>
      <c r="G286" t="str">
        <f t="shared" si="53"/>
        <v>ファイル中身表示(1画面ずつ)</v>
      </c>
    </row>
    <row r="287" spans="1:7" ht="11.25" customHeight="1" outlineLevel="1">
      <c r="A287" s="15"/>
      <c r="B287" s="15" t="s">
        <v>1582</v>
      </c>
      <c r="C287" s="16" t="s">
        <v>1584</v>
      </c>
      <c r="D287" s="17" t="s">
        <v>1585</v>
      </c>
      <c r="F287">
        <f t="shared" ca="1" si="52"/>
        <v>942</v>
      </c>
      <c r="G287" t="str">
        <f t="shared" si="53"/>
        <v>ファイル中身表示(1画面ずつ)</v>
      </c>
    </row>
    <row r="288" spans="1:7" ht="11.25" customHeight="1" outlineLevel="1">
      <c r="A288" s="15"/>
      <c r="B288" s="15" t="s">
        <v>1586</v>
      </c>
      <c r="C288" s="16" t="s">
        <v>1960</v>
      </c>
      <c r="D288" s="17"/>
      <c r="F288">
        <f t="shared" ca="1" si="52"/>
        <v>943</v>
      </c>
      <c r="G288" t="str">
        <f t="shared" si="53"/>
        <v>ファイル中身表示(一部先頭)</v>
      </c>
    </row>
    <row r="289" spans="1:7" ht="11.25" customHeight="1" outlineLevel="1">
      <c r="A289" s="15"/>
      <c r="B289" s="15" t="s">
        <v>1587</v>
      </c>
      <c r="C289" s="16" t="s">
        <v>1961</v>
      </c>
      <c r="D289" s="17"/>
      <c r="F289">
        <f t="shared" ca="1" si="52"/>
        <v>944</v>
      </c>
      <c r="G289" t="str">
        <f t="shared" si="53"/>
        <v>ファイル中身表示(一部末尾)</v>
      </c>
    </row>
    <row r="290" spans="1:7" ht="11.25" customHeight="1" outlineLevel="1">
      <c r="A290" s="15"/>
      <c r="B290" s="15" t="s">
        <v>1588</v>
      </c>
      <c r="C290" s="16" t="s">
        <v>1962</v>
      </c>
      <c r="D290" s="17" t="s">
        <v>1967</v>
      </c>
      <c r="F290">
        <f t="shared" ca="1" si="52"/>
        <v>945</v>
      </c>
      <c r="G290" t="str">
        <f t="shared" si="53"/>
        <v>ファイル中身表示(更新)</v>
      </c>
    </row>
    <row r="291" spans="1:7" ht="11.25" customHeight="1" outlineLevel="1">
      <c r="A291" s="15"/>
      <c r="B291" s="15" t="s">
        <v>1589</v>
      </c>
      <c r="C291" s="16" t="s">
        <v>1590</v>
      </c>
      <c r="D291" s="17"/>
      <c r="F291">
        <f t="shared" ca="1" si="52"/>
        <v>946</v>
      </c>
      <c r="G291" t="str">
        <f t="shared" si="53"/>
        <v>ファイル中身表示(ソート)</v>
      </c>
    </row>
    <row r="292" spans="1:7" ht="11.25" customHeight="1" outlineLevel="1">
      <c r="A292" s="15"/>
      <c r="B292" s="15" t="s">
        <v>1591</v>
      </c>
      <c r="C292" s="16" t="s">
        <v>1592</v>
      </c>
      <c r="D292" s="17" t="s">
        <v>1593</v>
      </c>
      <c r="F292">
        <f t="shared" ca="1" si="52"/>
        <v>947</v>
      </c>
      <c r="G292" t="str">
        <f t="shared" si="53"/>
        <v>ファイル中身表示(ソート)例1</v>
      </c>
    </row>
    <row r="293" spans="1:7" ht="11.25" customHeight="1" outlineLevel="1">
      <c r="A293" s="15"/>
      <c r="B293" s="15" t="s">
        <v>1594</v>
      </c>
      <c r="C293" s="16" t="s">
        <v>1595</v>
      </c>
      <c r="D293" s="17" t="s">
        <v>1596</v>
      </c>
      <c r="F293">
        <f t="shared" ca="1" si="52"/>
        <v>948</v>
      </c>
      <c r="G293" t="str">
        <f t="shared" si="53"/>
        <v>ファイル中身表示(ソート)例2</v>
      </c>
    </row>
    <row r="294" spans="1:7" ht="11.25" customHeight="1" outlineLevel="1">
      <c r="A294" s="15"/>
      <c r="B294" s="15" t="s">
        <v>1597</v>
      </c>
      <c r="C294" s="16" t="s">
        <v>1598</v>
      </c>
      <c r="D294" s="17" t="s">
        <v>1599</v>
      </c>
      <c r="F294">
        <f t="shared" ca="1" si="52"/>
        <v>949</v>
      </c>
      <c r="G294" t="str">
        <f t="shared" si="53"/>
        <v>ファイル中身表示(ソート)例3</v>
      </c>
    </row>
    <row r="295" spans="1:7" ht="11.25" customHeight="1" outlineLevel="1">
      <c r="A295" s="15"/>
      <c r="B295" s="15" t="s">
        <v>1600</v>
      </c>
      <c r="C295" s="16" t="s">
        <v>1601</v>
      </c>
      <c r="D295" s="17" t="s">
        <v>1602</v>
      </c>
      <c r="F295">
        <f t="shared" ca="1" si="52"/>
        <v>950</v>
      </c>
      <c r="G295" t="str">
        <f t="shared" si="53"/>
        <v>ファイル中身表示(ソート)例4</v>
      </c>
    </row>
    <row r="296" spans="1:7" ht="11.25" customHeight="1" outlineLevel="1">
      <c r="A296" s="15"/>
      <c r="B296" s="15" t="s">
        <v>1603</v>
      </c>
      <c r="C296" s="16" t="s">
        <v>1604</v>
      </c>
      <c r="D296" s="17" t="s">
        <v>1605</v>
      </c>
      <c r="F296">
        <f t="shared" ca="1" si="52"/>
        <v>951</v>
      </c>
      <c r="G296" t="str">
        <f t="shared" si="53"/>
        <v>ファイル中身表示(ソート)例5</v>
      </c>
    </row>
    <row r="297" spans="1:7" ht="11.25" customHeight="1" outlineLevel="1">
      <c r="A297" s="15"/>
      <c r="B297" s="15" t="s">
        <v>1606</v>
      </c>
      <c r="C297" s="16" t="s">
        <v>1607</v>
      </c>
      <c r="D297" s="17"/>
      <c r="F297">
        <f t="shared" ca="1" si="52"/>
        <v>952</v>
      </c>
      <c r="G297" t="str">
        <f t="shared" si="53"/>
        <v>ファイル中身表示(シャッフル)</v>
      </c>
    </row>
    <row r="298" spans="1:7" ht="11.25" customHeight="1" outlineLevel="1">
      <c r="A298" s="15"/>
      <c r="B298" s="15" t="s">
        <v>1608</v>
      </c>
      <c r="C298" s="16" t="s">
        <v>1609</v>
      </c>
      <c r="D298" s="17"/>
      <c r="F298">
        <f t="shared" ca="1" si="52"/>
        <v>953</v>
      </c>
      <c r="G298" t="str">
        <f t="shared" si="53"/>
        <v>ファイル中身表示(重複削除)</v>
      </c>
    </row>
    <row r="299" spans="1:7" ht="11.25" customHeight="1" outlineLevel="1">
      <c r="A299" s="15"/>
      <c r="B299" s="15" t="s">
        <v>1610</v>
      </c>
      <c r="C299" s="16" t="s">
        <v>1611</v>
      </c>
      <c r="D299" s="17"/>
      <c r="F299">
        <f t="shared" ca="1" si="52"/>
        <v>954</v>
      </c>
      <c r="G299" t="str">
        <f t="shared" si="53"/>
        <v>ファイル中身表示(前後関係指定ソート)</v>
      </c>
    </row>
    <row r="300" spans="1:7" ht="11.25" customHeight="1" outlineLevel="1">
      <c r="A300" s="15"/>
      <c r="B300" s="15" t="s">
        <v>1612</v>
      </c>
      <c r="C300" s="16" t="s">
        <v>1689</v>
      </c>
      <c r="D300" s="17" t="s">
        <v>1690</v>
      </c>
      <c r="F300">
        <f t="shared" ca="1" si="52"/>
        <v>955</v>
      </c>
      <c r="G300" t="str">
        <f t="shared" si="53"/>
        <v>ファイル中身表示(垂直抽出)</v>
      </c>
    </row>
    <row r="301" spans="1:7" ht="11.25" customHeight="1" outlineLevel="1">
      <c r="A301" s="15"/>
      <c r="B301" s="15" t="s">
        <v>1612</v>
      </c>
      <c r="C301" s="16" t="s">
        <v>1691</v>
      </c>
      <c r="D301" s="17" t="s">
        <v>1692</v>
      </c>
      <c r="F301">
        <f t="shared" ca="1" si="52"/>
        <v>956</v>
      </c>
      <c r="G301" t="str">
        <f t="shared" si="53"/>
        <v>ファイル中身表示(垂直抽出)</v>
      </c>
    </row>
    <row r="302" spans="1:7" ht="11.25" customHeight="1" outlineLevel="1">
      <c r="A302" s="15"/>
      <c r="B302" s="15" t="s">
        <v>1613</v>
      </c>
      <c r="C302" s="16" t="s">
        <v>1693</v>
      </c>
      <c r="D302" s="17" t="s">
        <v>1694</v>
      </c>
      <c r="F302">
        <f t="shared" ca="1" si="52"/>
        <v>957</v>
      </c>
      <c r="G302" t="str">
        <f t="shared" si="53"/>
        <v>ファイル中身表示(列結合)</v>
      </c>
    </row>
    <row r="303" spans="1:7" ht="11.25" customHeight="1" outlineLevel="1">
      <c r="A303" s="15"/>
      <c r="B303" s="15" t="s">
        <v>1614</v>
      </c>
      <c r="C303" s="16" t="s">
        <v>1695</v>
      </c>
      <c r="D303" s="17" t="s">
        <v>1696</v>
      </c>
      <c r="F303">
        <f t="shared" ca="1" si="52"/>
        <v>958</v>
      </c>
      <c r="G303" t="str">
        <f t="shared" si="53"/>
        <v>ファイル中身表示(差異比較列結合)</v>
      </c>
    </row>
    <row r="304" spans="1:7" ht="11.25" customHeight="1" outlineLevel="1">
      <c r="A304" s="15"/>
      <c r="B304" s="15" t="s">
        <v>1615</v>
      </c>
      <c r="C304" s="16" t="s">
        <v>1616</v>
      </c>
      <c r="D304" s="17"/>
      <c r="F304">
        <f t="shared" ca="1" si="52"/>
        <v>959</v>
      </c>
      <c r="G304" t="str">
        <f t="shared" si="53"/>
        <v>テキストファイル 行数 表示(word count)</v>
      </c>
    </row>
    <row r="305" spans="1:7" ht="11.25" customHeight="1" outlineLevel="1">
      <c r="A305" s="15"/>
      <c r="B305" s="15" t="s">
        <v>1617</v>
      </c>
      <c r="C305" s="16" t="s">
        <v>1618</v>
      </c>
      <c r="D305" s="17"/>
      <c r="F305">
        <f t="shared" ca="1" si="52"/>
        <v>960</v>
      </c>
      <c r="G305" t="str">
        <f t="shared" si="53"/>
        <v>テキストファイル 単語数 表示</v>
      </c>
    </row>
    <row r="306" spans="1:7" ht="11.25" customHeight="1" outlineLevel="1">
      <c r="A306" s="15"/>
      <c r="B306" s="15" t="s">
        <v>1619</v>
      </c>
      <c r="C306" s="16" t="s">
        <v>1620</v>
      </c>
      <c r="D306" s="17"/>
      <c r="F306">
        <f t="shared" ca="1" si="52"/>
        <v>961</v>
      </c>
      <c r="G306" t="str">
        <f t="shared" si="53"/>
        <v>テキストファイル バイト数(文字数) 表示</v>
      </c>
    </row>
    <row r="307" spans="1:7" ht="11.25" customHeight="1" outlineLevel="1">
      <c r="A307" s="15"/>
      <c r="B307" s="18" t="s">
        <v>1697</v>
      </c>
      <c r="C307" s="16" t="s">
        <v>1621</v>
      </c>
      <c r="D307" s="17"/>
      <c r="F307">
        <f t="shared" ca="1" si="52"/>
        <v>962</v>
      </c>
      <c r="G307" t="str">
        <f t="shared" si="53"/>
        <v>ファイル比較</v>
      </c>
    </row>
    <row r="308" spans="1:7" ht="11.25" customHeight="1" outlineLevel="1">
      <c r="A308" s="15"/>
      <c r="B308" s="15" t="s">
        <v>1622</v>
      </c>
      <c r="C308" s="16" t="s">
        <v>1623</v>
      </c>
      <c r="D308" s="17"/>
      <c r="F308">
        <f t="shared" ca="1" si="52"/>
        <v>963</v>
      </c>
      <c r="G308" t="str">
        <f t="shared" si="53"/>
        <v>ファイル比較(バイナリ比較)</v>
      </c>
    </row>
    <row r="309" spans="1:7" ht="11.25" customHeight="1" outlineLevel="1">
      <c r="A309" s="15"/>
      <c r="B309" s="15" t="s">
        <v>1624</v>
      </c>
      <c r="C309" s="16" t="s">
        <v>1625</v>
      </c>
      <c r="D309" s="17"/>
      <c r="F309">
        <f t="shared" ca="1" si="52"/>
        <v>964</v>
      </c>
      <c r="G309" t="str">
        <f t="shared" si="53"/>
        <v>ファイル比較(テキスト比較)</v>
      </c>
    </row>
    <row r="310" spans="1:7" ht="11.25" customHeight="1" outlineLevel="1">
      <c r="A310" s="15"/>
      <c r="B310" s="15" t="s">
        <v>1626</v>
      </c>
      <c r="C310" s="16" t="s">
        <v>1627</v>
      </c>
      <c r="D310" s="17"/>
      <c r="F310">
        <f t="shared" ca="1" si="52"/>
        <v>965</v>
      </c>
      <c r="G310" t="str">
        <f t="shared" si="53"/>
        <v>ファイル比較(左右並列表示)</v>
      </c>
    </row>
    <row r="311" spans="1:7" ht="11.25" customHeight="1" outlineLevel="1">
      <c r="A311" s="15"/>
      <c r="B311" s="18" t="s">
        <v>1698</v>
      </c>
      <c r="C311" s="16" t="s">
        <v>1628</v>
      </c>
      <c r="D311" s="17"/>
      <c r="F311">
        <f t="shared" ca="1" si="52"/>
        <v>966</v>
      </c>
      <c r="G311" t="str">
        <f t="shared" si="53"/>
        <v>ファイル比較(3ファイル)</v>
      </c>
    </row>
    <row r="312" spans="1:7" ht="11.25" customHeight="1" outlineLevel="1">
      <c r="A312" s="15"/>
      <c r="B312" s="15" t="s">
        <v>1629</v>
      </c>
      <c r="C312" s="16" t="s">
        <v>1630</v>
      </c>
      <c r="D312" s="17"/>
      <c r="F312">
        <f t="shared" ca="1" si="52"/>
        <v>967</v>
      </c>
      <c r="G312" t="str">
        <f t="shared" si="53"/>
        <v>ディレクトリ比較(再帰的)</v>
      </c>
    </row>
    <row r="313" spans="1:7" ht="11.25" customHeight="1" outlineLevel="1">
      <c r="A313" s="15"/>
      <c r="B313" s="15" t="s">
        <v>1631</v>
      </c>
      <c r="C313" s="16" t="s">
        <v>1632</v>
      </c>
      <c r="D313" s="17"/>
      <c r="F313">
        <f t="shared" ca="1" si="52"/>
        <v>968</v>
      </c>
      <c r="G313" t="str">
        <f t="shared" si="53"/>
        <v>ファイル一覧表示(再帰的)</v>
      </c>
    </row>
    <row r="314" spans="1:7" ht="11.25" customHeight="1" outlineLevel="1">
      <c r="A314" s="15"/>
      <c r="B314" s="15" t="s">
        <v>1633</v>
      </c>
      <c r="C314" s="16" t="s">
        <v>1968</v>
      </c>
      <c r="D314" s="17"/>
      <c r="F314">
        <f t="shared" ca="1" si="52"/>
        <v>969</v>
      </c>
      <c r="G314" t="str">
        <f t="shared" si="53"/>
        <v>ファイル一覧表示(再帰的)(ファイル指定)</v>
      </c>
    </row>
    <row r="315" spans="1:7" ht="11.25" customHeight="1" outlineLevel="1">
      <c r="A315" s="15"/>
      <c r="B315" s="15" t="s">
        <v>1633</v>
      </c>
      <c r="C315" s="16" t="s">
        <v>1969</v>
      </c>
      <c r="D315" s="17"/>
      <c r="F315">
        <f t="shared" ca="1" si="52"/>
        <v>970</v>
      </c>
      <c r="G315" t="str">
        <f t="shared" si="53"/>
        <v>ファイル一覧表示(再帰的)(ファイル指定)</v>
      </c>
    </row>
    <row r="316" spans="1:7" ht="11.25" customHeight="1" outlineLevel="1">
      <c r="A316" s="15"/>
      <c r="B316" s="15" t="s">
        <v>1634</v>
      </c>
      <c r="C316" s="16" t="s">
        <v>1635</v>
      </c>
      <c r="D316" s="17"/>
      <c r="F316">
        <f t="shared" ca="1" si="52"/>
        <v>971</v>
      </c>
      <c r="G316" t="str">
        <f t="shared" si="53"/>
        <v>ファイル一覧表示(AND検索)</v>
      </c>
    </row>
    <row r="317" spans="1:7" ht="11.25" customHeight="1" outlineLevel="1">
      <c r="A317" s="15"/>
      <c r="B317" s="15" t="s">
        <v>1636</v>
      </c>
      <c r="C317" s="16" t="s">
        <v>1637</v>
      </c>
      <c r="D317" s="17"/>
      <c r="F317">
        <f t="shared" ca="1" si="52"/>
        <v>972</v>
      </c>
      <c r="G317" t="str">
        <f t="shared" si="53"/>
        <v>ファイル一覧表示(OR検索)</v>
      </c>
    </row>
    <row r="318" spans="1:7" ht="11.25" customHeight="1" outlineLevel="1">
      <c r="A318" s="15"/>
      <c r="B318" s="15" t="s">
        <v>1638</v>
      </c>
      <c r="C318" s="16" t="s">
        <v>1639</v>
      </c>
      <c r="D318" s="17"/>
      <c r="F318">
        <f t="shared" ca="1" si="52"/>
        <v>973</v>
      </c>
      <c r="G318" t="str">
        <f t="shared" si="53"/>
        <v>ディレクトリ一覧表示(直下)</v>
      </c>
    </row>
    <row r="319" spans="1:7" ht="11.25" customHeight="1" outlineLevel="1">
      <c r="A319" s="15"/>
      <c r="B319" s="15" t="s">
        <v>1640</v>
      </c>
      <c r="C319" s="16" t="s">
        <v>1641</v>
      </c>
      <c r="D319" s="17"/>
      <c r="F319">
        <f t="shared" ca="1" si="52"/>
        <v>974</v>
      </c>
      <c r="G319" t="str">
        <f t="shared" si="53"/>
        <v>ディレクトリ一覧表示(再帰的)</v>
      </c>
    </row>
    <row r="320" spans="1:7" ht="11.25" customHeight="1" outlineLevel="1">
      <c r="A320" s="15"/>
      <c r="B320" s="15" t="s">
        <v>1642</v>
      </c>
      <c r="C320" s="16" t="s">
        <v>1643</v>
      </c>
      <c r="D320" s="17"/>
      <c r="F320">
        <f t="shared" ca="1" si="52"/>
        <v>975</v>
      </c>
      <c r="G320" t="str">
        <f t="shared" si="53"/>
        <v>ファイル/ディレクトリ一覧表示(再帰的)</v>
      </c>
    </row>
    <row r="321" spans="1:7" ht="11.25" customHeight="1" outlineLevel="1">
      <c r="A321" s="15"/>
      <c r="B321" s="15" t="s">
        <v>1644</v>
      </c>
      <c r="C321" s="16" t="s">
        <v>1645</v>
      </c>
      <c r="D321" s="17"/>
      <c r="F321">
        <f t="shared" ca="1" si="52"/>
        <v>976</v>
      </c>
      <c r="G321" t="str">
        <f t="shared" si="53"/>
        <v>ファイル/ディレクトリ検索</v>
      </c>
    </row>
    <row r="322" spans="1:7" ht="11.25" customHeight="1" outlineLevel="1">
      <c r="A322" s="15"/>
      <c r="B322" s="15" t="s">
        <v>1646</v>
      </c>
      <c r="C322" s="16" t="s">
        <v>1647</v>
      </c>
      <c r="D322" s="17" t="s">
        <v>1648</v>
      </c>
      <c r="F322">
        <f t="shared" ca="1" si="52"/>
        <v>977</v>
      </c>
      <c r="G322" t="str">
        <f t="shared" si="53"/>
        <v>ファイルツリー出力</v>
      </c>
    </row>
    <row r="323" spans="1:7" ht="11.25" customHeight="1" outlineLevel="1">
      <c r="A323" s="15"/>
      <c r="B323" s="15" t="s">
        <v>1649</v>
      </c>
      <c r="C323" s="16" t="s">
        <v>1650</v>
      </c>
      <c r="D323" s="17"/>
      <c r="F323">
        <f t="shared" ca="1" si="52"/>
        <v>978</v>
      </c>
      <c r="G323" t="str">
        <f t="shared" si="53"/>
        <v>ファイル種別表示</v>
      </c>
    </row>
    <row r="324" spans="1:7" ht="11.25" customHeight="1" outlineLevel="1">
      <c r="A324" s="15"/>
      <c r="B324" s="15" t="s">
        <v>1651</v>
      </c>
      <c r="C324" s="16" t="s">
        <v>1652</v>
      </c>
      <c r="D324" s="17"/>
      <c r="F324">
        <f t="shared" ca="1" si="52"/>
        <v>979</v>
      </c>
      <c r="G324" t="str">
        <f t="shared" si="53"/>
        <v>リンク切れシンボリックリンク一覧表示(再帰的)</v>
      </c>
    </row>
    <row r="325" spans="1:7" ht="11.25" customHeight="1" outlineLevel="1">
      <c r="A325" s="15"/>
      <c r="B325" s="15" t="s">
        <v>1653</v>
      </c>
      <c r="C325" s="16" t="s">
        <v>1654</v>
      </c>
      <c r="D325" s="17"/>
      <c r="F325">
        <f t="shared" ca="1" si="52"/>
        <v>980</v>
      </c>
      <c r="G325" t="str">
        <f t="shared" si="53"/>
        <v>ファイル数出力(フォルダ配下すべて)</v>
      </c>
    </row>
    <row r="326" spans="1:7" ht="11.25" customHeight="1" outlineLevel="1">
      <c r="A326" s="15"/>
      <c r="B326" s="15" t="s">
        <v>1655</v>
      </c>
      <c r="C326" s="16" t="s">
        <v>1656</v>
      </c>
      <c r="D326" s="17"/>
      <c r="F326">
        <f t="shared" ca="1" si="52"/>
        <v>981</v>
      </c>
      <c r="G326" t="str">
        <f t="shared" si="53"/>
        <v>ファイル数出力(フォルダ内のみ)</v>
      </c>
    </row>
    <row r="327" spans="1:7" ht="11.25" customHeight="1" outlineLevel="1">
      <c r="A327" s="15"/>
      <c r="B327" s="15" t="s">
        <v>1657</v>
      </c>
      <c r="C327" s="16" t="s">
        <v>1737</v>
      </c>
      <c r="D327" s="17" t="s">
        <v>1738</v>
      </c>
      <c r="F327">
        <f t="shared" ca="1" si="52"/>
        <v>982</v>
      </c>
      <c r="G327" t="str">
        <f t="shared" si="53"/>
        <v>ファイル名抽出(拡張子含む)</v>
      </c>
    </row>
    <row r="328" spans="1:7" ht="11.25" customHeight="1" outlineLevel="1">
      <c r="A328" s="15"/>
      <c r="B328" s="15" t="s">
        <v>1658</v>
      </c>
      <c r="C328" s="16" t="s">
        <v>1735</v>
      </c>
      <c r="D328" s="17" t="s">
        <v>1736</v>
      </c>
      <c r="F328">
        <f t="shared" ref="F328:F411" ca="1" si="54">IF(G328="",OFFSET(F328,-1,0),OFFSET(F328,-1,0)+1)</f>
        <v>983</v>
      </c>
      <c r="G328" t="str">
        <f t="shared" ref="G328:G411" si="55">IF(B328="","",B328)</f>
        <v>ディレクトリパス抽出</v>
      </c>
    </row>
    <row r="329" spans="1:7" ht="11.25" customHeight="1" outlineLevel="1">
      <c r="A329" s="15"/>
      <c r="B329" s="15" t="s">
        <v>1659</v>
      </c>
      <c r="C329" s="16" t="s">
        <v>1660</v>
      </c>
      <c r="D329" s="17" t="s">
        <v>1661</v>
      </c>
      <c r="F329">
        <f t="shared" ca="1" si="54"/>
        <v>984</v>
      </c>
      <c r="G329" t="str">
        <f t="shared" si="55"/>
        <v>ファイルパス移植性確認</v>
      </c>
    </row>
    <row r="330" spans="1:7" ht="11.25" customHeight="1" outlineLevel="1">
      <c r="A330" s="15"/>
      <c r="B330" s="15" t="s">
        <v>1662</v>
      </c>
      <c r="C330" s="16" t="s">
        <v>1663</v>
      </c>
      <c r="D330" s="17"/>
      <c r="F330">
        <f t="shared" ca="1" si="54"/>
        <v>985</v>
      </c>
      <c r="G330" t="str">
        <f t="shared" si="55"/>
        <v>相対パス→絶対パス変換</v>
      </c>
    </row>
    <row r="331" spans="1:7" ht="11.25" customHeight="1" outlineLevel="1">
      <c r="A331" s="15"/>
      <c r="B331" s="15" t="s">
        <v>1664</v>
      </c>
      <c r="C331" s="16" t="s">
        <v>1970</v>
      </c>
      <c r="D331" s="17" t="s">
        <v>1665</v>
      </c>
      <c r="F331">
        <f t="shared" ca="1" si="54"/>
        <v>986</v>
      </c>
      <c r="G331" t="str">
        <f t="shared" si="55"/>
        <v>高速ファイル/ディレクトリ検索</v>
      </c>
    </row>
    <row r="332" spans="1:7" ht="11.25" customHeight="1" outlineLevel="1">
      <c r="A332" s="15"/>
      <c r="B332" s="15" t="s">
        <v>1666</v>
      </c>
      <c r="C332" s="16" t="s">
        <v>1667</v>
      </c>
      <c r="D332" s="17"/>
      <c r="F332">
        <f t="shared" ca="1" si="54"/>
        <v>987</v>
      </c>
      <c r="G332" t="str">
        <f t="shared" si="55"/>
        <v>文章から索引作成</v>
      </c>
    </row>
    <row r="333" spans="1:7" ht="11.25" customHeight="1" outlineLevel="1">
      <c r="A333" s="15"/>
      <c r="B333" s="15" t="s">
        <v>1668</v>
      </c>
      <c r="C333" s="16" t="s">
        <v>1669</v>
      </c>
      <c r="D333" s="17"/>
      <c r="F333">
        <f t="shared" ca="1" si="54"/>
        <v>988</v>
      </c>
      <c r="G333" t="str">
        <f t="shared" si="55"/>
        <v>ls用色設定コマンド出力</v>
      </c>
    </row>
    <row r="334" spans="1:7" ht="11.25" customHeight="1" outlineLevel="1">
      <c r="A334" s="15"/>
      <c r="B334" s="15" t="s">
        <v>1670</v>
      </c>
      <c r="C334" s="16" t="s">
        <v>1671</v>
      </c>
      <c r="D334" s="17"/>
      <c r="F334">
        <f t="shared" ca="1" si="54"/>
        <v>989</v>
      </c>
      <c r="G334" t="str">
        <f t="shared" si="55"/>
        <v>16bitチェックサム＆ブロック数(1024Byte単位) 表示</v>
      </c>
    </row>
    <row r="335" spans="1:7" ht="11.25" customHeight="1" outlineLevel="1">
      <c r="A335" s="15"/>
      <c r="B335" s="15" t="s">
        <v>1672</v>
      </c>
      <c r="C335" s="16" t="s">
        <v>1673</v>
      </c>
      <c r="D335" s="17"/>
      <c r="F335">
        <f t="shared" ca="1" si="54"/>
        <v>990</v>
      </c>
      <c r="G335" t="str">
        <f t="shared" si="55"/>
        <v>CRCチェックサム 表示</v>
      </c>
    </row>
    <row r="336" spans="1:7" ht="11.25" customHeight="1" outlineLevel="1">
      <c r="A336" s="15"/>
      <c r="B336" s="15" t="s">
        <v>1674</v>
      </c>
      <c r="C336" s="16" t="s">
        <v>1675</v>
      </c>
      <c r="D336" s="17"/>
      <c r="F336">
        <f t="shared" ca="1" si="54"/>
        <v>991</v>
      </c>
      <c r="G336" t="str">
        <f t="shared" si="55"/>
        <v>BLAKE22ハッシュ値 表示</v>
      </c>
    </row>
    <row r="337" spans="1:7" ht="11.25" customHeight="1" outlineLevel="1">
      <c r="A337" s="15"/>
      <c r="B337" s="15" t="s">
        <v>1676</v>
      </c>
      <c r="C337" s="16" t="s">
        <v>1677</v>
      </c>
      <c r="D337" s="17" t="s">
        <v>1701</v>
      </c>
      <c r="F337">
        <f t="shared" ca="1" si="54"/>
        <v>992</v>
      </c>
      <c r="G337" t="str">
        <f t="shared" si="55"/>
        <v>128bitチェックサム表示</v>
      </c>
    </row>
    <row r="338" spans="1:7" ht="11.25" customHeight="1" outlineLevel="1">
      <c r="A338" s="15"/>
      <c r="B338" s="18" t="s">
        <v>1699</v>
      </c>
      <c r="C338" s="16" t="s">
        <v>1678</v>
      </c>
      <c r="D338" s="17"/>
      <c r="F338">
        <f t="shared" ca="1" si="54"/>
        <v>993</v>
      </c>
      <c r="G338" t="str">
        <f t="shared" si="55"/>
        <v>SHA-1ダイジェスト計算</v>
      </c>
    </row>
    <row r="339" spans="1:7" ht="11.25" customHeight="1" outlineLevel="1">
      <c r="A339" s="15"/>
      <c r="B339" s="15" t="s">
        <v>1679</v>
      </c>
      <c r="C339" s="16" t="s">
        <v>1680</v>
      </c>
      <c r="D339" s="17"/>
      <c r="F339">
        <f t="shared" ca="1" si="54"/>
        <v>994</v>
      </c>
      <c r="G339" t="str">
        <f t="shared" si="55"/>
        <v>SHAダイジェスト計算(xxxビット長)</v>
      </c>
    </row>
    <row r="340" spans="1:7" ht="11.25" customHeight="1" outlineLevel="1">
      <c r="A340" s="15"/>
      <c r="B340" s="18" t="s">
        <v>1681</v>
      </c>
      <c r="C340" s="16" t="s">
        <v>1963</v>
      </c>
      <c r="D340" s="17"/>
      <c r="F340">
        <f t="shared" ca="1" si="54"/>
        <v>995</v>
      </c>
      <c r="G340" t="str">
        <f t="shared" si="55"/>
        <v>Grep</v>
      </c>
    </row>
    <row r="341" spans="1:7" ht="11.25" customHeight="1" outlineLevel="1">
      <c r="A341" s="15"/>
      <c r="B341" s="15" t="s">
        <v>1700</v>
      </c>
      <c r="C341" s="16" t="s">
        <v>1682</v>
      </c>
      <c r="D341" s="17"/>
      <c r="F341">
        <f t="shared" ca="1" si="54"/>
        <v>996</v>
      </c>
      <c r="G341" t="str">
        <f t="shared" si="55"/>
        <v>Grep(複数行マッチ)</v>
      </c>
    </row>
    <row r="342" spans="1:7" ht="11.25" customHeight="1" outlineLevel="1">
      <c r="A342" s="15"/>
      <c r="B342" s="15" t="s">
        <v>1683</v>
      </c>
      <c r="C342" s="16" t="s">
        <v>1684</v>
      </c>
      <c r="D342" s="17"/>
      <c r="F342">
        <f t="shared" ca="1" si="54"/>
        <v>997</v>
      </c>
      <c r="G342" t="str">
        <f t="shared" si="55"/>
        <v>Grep置換</v>
      </c>
    </row>
    <row r="343" spans="1:7" ht="11.25" customHeight="1" outlineLevel="1">
      <c r="A343" s="15"/>
      <c r="B343" s="15" t="s">
        <v>1683</v>
      </c>
      <c r="C343" s="16" t="s">
        <v>2151</v>
      </c>
      <c r="D343" s="17"/>
      <c r="F343">
        <f t="shared" ref="F343" ca="1" si="56">IF(G343="",OFFSET(F343,-1,0),OFFSET(F343,-1,0)+1)</f>
        <v>998</v>
      </c>
      <c r="G343" t="str">
        <f t="shared" ref="G343" si="57">IF(B343="","",B343)</f>
        <v>Grep置換</v>
      </c>
    </row>
    <row r="344" spans="1:7" ht="11.25" customHeight="1" outlineLevel="1">
      <c r="A344" s="15"/>
      <c r="B344" s="15" t="s">
        <v>1685</v>
      </c>
      <c r="C344" s="16" t="s">
        <v>1730</v>
      </c>
      <c r="D344" s="17" t="s">
        <v>1729</v>
      </c>
      <c r="F344">
        <f t="shared" ca="1" si="54"/>
        <v>999</v>
      </c>
      <c r="G344" t="str">
        <f t="shared" si="55"/>
        <v>数値単位変換1</v>
      </c>
    </row>
    <row r="345" spans="1:7" ht="11.25" customHeight="1" outlineLevel="1">
      <c r="A345" s="15"/>
      <c r="B345" s="15" t="s">
        <v>1686</v>
      </c>
      <c r="C345" s="16" t="s">
        <v>1731</v>
      </c>
      <c r="D345" s="17" t="s">
        <v>1732</v>
      </c>
      <c r="F345">
        <f t="shared" ca="1" si="54"/>
        <v>1000</v>
      </c>
      <c r="G345" t="str">
        <f t="shared" si="55"/>
        <v>数値単位変換2</v>
      </c>
    </row>
    <row r="346" spans="1:7" ht="11.25" customHeight="1" outlineLevel="1">
      <c r="A346" s="15"/>
      <c r="B346" s="18" t="s">
        <v>1922</v>
      </c>
      <c r="C346" s="16" t="s">
        <v>1922</v>
      </c>
      <c r="D346" s="17"/>
      <c r="F346">
        <f t="shared" ref="F346:F354" ca="1" si="58">IF(G346="",OFFSET(F346,-1,0),OFFSET(F346,-1,0)+1)</f>
        <v>1001</v>
      </c>
      <c r="G346" t="str">
        <f t="shared" ref="G346:G354" si="59">IF(B346="","",B346)</f>
        <v>awk</v>
      </c>
    </row>
    <row r="347" spans="1:7" ht="11.25" customHeight="1" outlineLevel="1">
      <c r="A347" s="15"/>
      <c r="B347" s="15" t="s">
        <v>1923</v>
      </c>
      <c r="C347" s="16" t="s">
        <v>1930</v>
      </c>
      <c r="D347" s="17" t="s">
        <v>1931</v>
      </c>
      <c r="F347">
        <f t="shared" ca="1" si="58"/>
        <v>1002</v>
      </c>
      <c r="G347" t="str">
        <f t="shared" si="59"/>
        <v>awk(出力)</v>
      </c>
    </row>
    <row r="348" spans="1:7" ht="11.25" customHeight="1" outlineLevel="1">
      <c r="A348" s="15"/>
      <c r="B348" s="15" t="s">
        <v>1924</v>
      </c>
      <c r="C348" s="16" t="s">
        <v>1932</v>
      </c>
      <c r="D348" s="17" t="s">
        <v>1933</v>
      </c>
      <c r="F348">
        <f t="shared" ca="1" si="58"/>
        <v>1003</v>
      </c>
      <c r="G348" t="str">
        <f t="shared" si="59"/>
        <v>awk(数値判定)</v>
      </c>
    </row>
    <row r="349" spans="1:7" ht="11.25" customHeight="1" outlineLevel="1">
      <c r="A349" s="15"/>
      <c r="B349" s="15" t="s">
        <v>1925</v>
      </c>
      <c r="C349" s="16" t="s">
        <v>1876</v>
      </c>
      <c r="D349" s="17"/>
      <c r="F349">
        <f t="shared" ca="1" si="58"/>
        <v>1004</v>
      </c>
      <c r="G349" t="str">
        <f t="shared" si="59"/>
        <v>awk(文字列判定)</v>
      </c>
    </row>
    <row r="350" spans="1:7" ht="11.25" customHeight="1" outlineLevel="1">
      <c r="A350" s="15"/>
      <c r="B350" s="15" t="s">
        <v>1926</v>
      </c>
      <c r="C350" s="16" t="s">
        <v>1934</v>
      </c>
      <c r="D350" s="17" t="s">
        <v>1935</v>
      </c>
      <c r="F350">
        <f t="shared" ca="1" si="58"/>
        <v>1005</v>
      </c>
      <c r="G350" t="str">
        <f t="shared" si="59"/>
        <v>awk(区切り文字指定)</v>
      </c>
    </row>
    <row r="351" spans="1:7" ht="11.25" customHeight="1" outlineLevel="1">
      <c r="A351" s="15"/>
      <c r="B351" s="18" t="s">
        <v>1927</v>
      </c>
      <c r="C351" s="16" t="s">
        <v>2057</v>
      </c>
      <c r="D351" s="17" t="s">
        <v>1936</v>
      </c>
      <c r="F351">
        <f t="shared" ca="1" si="58"/>
        <v>1006</v>
      </c>
      <c r="G351" t="str">
        <f t="shared" si="59"/>
        <v>awk(スクリプト実行)</v>
      </c>
    </row>
    <row r="352" spans="1:7" ht="11.25" customHeight="1" outlineLevel="1">
      <c r="A352" s="15"/>
      <c r="B352" s="15" t="s">
        <v>1928</v>
      </c>
      <c r="C352" s="16" t="s">
        <v>1937</v>
      </c>
      <c r="D352" s="17" t="s">
        <v>1939</v>
      </c>
      <c r="F352">
        <f t="shared" ca="1" si="58"/>
        <v>1007</v>
      </c>
      <c r="G352" t="str">
        <f t="shared" si="59"/>
        <v>awk(パターンマッチ)</v>
      </c>
    </row>
    <row r="353" spans="1:7" ht="11.25" customHeight="1" outlineLevel="1">
      <c r="A353" s="15"/>
      <c r="B353" s="15" t="s">
        <v>1928</v>
      </c>
      <c r="C353" s="16" t="s">
        <v>1938</v>
      </c>
      <c r="D353" s="17" t="s">
        <v>1940</v>
      </c>
      <c r="F353">
        <f t="shared" ca="1" si="58"/>
        <v>1008</v>
      </c>
      <c r="G353" t="str">
        <f t="shared" si="59"/>
        <v>awk(パターンマッチ)</v>
      </c>
    </row>
    <row r="354" spans="1:7" ht="11.25" customHeight="1">
      <c r="A354" s="12" t="s">
        <v>1703</v>
      </c>
      <c r="B354" s="13"/>
      <c r="C354" s="13"/>
      <c r="D354" s="14" t="s">
        <v>122</v>
      </c>
      <c r="E354" t="s">
        <v>122</v>
      </c>
      <c r="F354">
        <f t="shared" ca="1" si="58"/>
        <v>1008</v>
      </c>
      <c r="G354" t="str">
        <f t="shared" si="59"/>
        <v/>
      </c>
    </row>
    <row r="355" spans="1:7" ht="11.25" customHeight="1" outlineLevel="1">
      <c r="A355" s="15"/>
      <c r="B355" s="15" t="s">
        <v>1704</v>
      </c>
      <c r="C355" s="16" t="s">
        <v>1728</v>
      </c>
      <c r="D355" s="17" t="s">
        <v>1725</v>
      </c>
      <c r="F355">
        <f t="shared" ca="1" si="54"/>
        <v>1009</v>
      </c>
      <c r="G355" t="str">
        <f t="shared" si="55"/>
        <v>文字列置換(文字単位)(translate)</v>
      </c>
    </row>
    <row r="356" spans="1:7" ht="11.25" customHeight="1" outlineLevel="1">
      <c r="A356" s="15"/>
      <c r="B356" s="15" t="s">
        <v>1704</v>
      </c>
      <c r="C356" s="16" t="s">
        <v>1727</v>
      </c>
      <c r="D356" s="17" t="s">
        <v>1726</v>
      </c>
      <c r="F356">
        <f t="shared" ca="1" si="54"/>
        <v>1010</v>
      </c>
      <c r="G356" t="str">
        <f t="shared" si="55"/>
        <v>文字列置換(文字単位)(translate)</v>
      </c>
    </row>
    <row r="357" spans="1:7" ht="11.25" customHeight="1" outlineLevel="1">
      <c r="A357" s="15"/>
      <c r="B357" s="15" t="s">
        <v>1704</v>
      </c>
      <c r="C357" s="16" t="s">
        <v>1733</v>
      </c>
      <c r="D357" s="17" t="s">
        <v>1734</v>
      </c>
      <c r="F357">
        <f t="shared" ca="1" si="54"/>
        <v>1011</v>
      </c>
      <c r="G357" t="str">
        <f t="shared" si="55"/>
        <v>文字列置換(文字単位)(translate)</v>
      </c>
    </row>
    <row r="358" spans="1:7" ht="11.25" customHeight="1" outlineLevel="1">
      <c r="A358" s="15"/>
      <c r="B358" s="15" t="s">
        <v>1705</v>
      </c>
      <c r="C358" s="16" t="s">
        <v>1706</v>
      </c>
      <c r="D358" s="17"/>
      <c r="F358">
        <f t="shared" ca="1" si="54"/>
        <v>1012</v>
      </c>
      <c r="G358" t="str">
        <f t="shared" si="55"/>
        <v>テキスト置換</v>
      </c>
    </row>
    <row r="359" spans="1:7" ht="11.25" customHeight="1" outlineLevel="1">
      <c r="A359" s="15"/>
      <c r="B359" s="15" t="s">
        <v>1707</v>
      </c>
      <c r="C359" s="16" t="s">
        <v>1708</v>
      </c>
      <c r="D359" s="17"/>
      <c r="F359">
        <f t="shared" ca="1" si="54"/>
        <v>1013</v>
      </c>
      <c r="G359" t="str">
        <f t="shared" si="55"/>
        <v>テキスト置換(ファイル直接編集)</v>
      </c>
    </row>
    <row r="360" spans="1:7" ht="11.25" customHeight="1" outlineLevel="1">
      <c r="A360" s="15"/>
      <c r="B360" s="15" t="s">
        <v>1709</v>
      </c>
      <c r="C360" s="16" t="s">
        <v>1710</v>
      </c>
      <c r="D360" s="17"/>
      <c r="F360">
        <f t="shared" ca="1" si="54"/>
        <v>1014</v>
      </c>
      <c r="G360" t="str">
        <f t="shared" si="55"/>
        <v>テキスト置換(ファイル直接編集＆バックアップ)</v>
      </c>
    </row>
    <row r="361" spans="1:7" ht="11.25" customHeight="1" outlineLevel="1">
      <c r="A361" s="15"/>
      <c r="B361" s="15" t="s">
        <v>1711</v>
      </c>
      <c r="C361" s="16" t="s">
        <v>1712</v>
      </c>
      <c r="D361" s="17"/>
      <c r="F361">
        <f t="shared" ca="1" si="54"/>
        <v>1015</v>
      </c>
      <c r="G361" t="str">
        <f t="shared" si="55"/>
        <v>テキスト挿入1(5行目の前)</v>
      </c>
    </row>
    <row r="362" spans="1:7" ht="11.25" customHeight="1" outlineLevel="1">
      <c r="A362" s="15"/>
      <c r="B362" s="15" t="s">
        <v>1713</v>
      </c>
      <c r="C362" s="16" t="s">
        <v>1714</v>
      </c>
      <c r="D362" s="17"/>
      <c r="F362">
        <f t="shared" ca="1" si="54"/>
        <v>1016</v>
      </c>
      <c r="G362" t="str">
        <f t="shared" si="55"/>
        <v>テキスト挿入1(5行目の後)</v>
      </c>
    </row>
    <row r="363" spans="1:7" ht="11.25" customHeight="1" outlineLevel="1">
      <c r="A363" s="15"/>
      <c r="B363" s="15" t="s">
        <v>1715</v>
      </c>
      <c r="C363" s="16" t="s">
        <v>1716</v>
      </c>
      <c r="D363" s="17"/>
      <c r="F363">
        <f t="shared" ca="1" si="54"/>
        <v>1017</v>
      </c>
      <c r="G363" t="str">
        <f t="shared" si="55"/>
        <v>テキスト挿入2(5行目の前)</v>
      </c>
    </row>
    <row r="364" spans="1:7" ht="11.25" customHeight="1" outlineLevel="1">
      <c r="A364" s="15"/>
      <c r="B364" s="15" t="s">
        <v>1717</v>
      </c>
      <c r="C364" s="16" t="s">
        <v>1718</v>
      </c>
      <c r="D364" s="17"/>
      <c r="F364">
        <f t="shared" ca="1" si="54"/>
        <v>1018</v>
      </c>
      <c r="G364" t="str">
        <f t="shared" si="55"/>
        <v>テキスト挿入2(5行目の後)</v>
      </c>
    </row>
    <row r="365" spans="1:7" ht="11.25" customHeight="1" outlineLevel="1">
      <c r="A365" s="15"/>
      <c r="B365" s="15" t="s">
        <v>1719</v>
      </c>
      <c r="C365" s="16" t="s">
        <v>1720</v>
      </c>
      <c r="D365" s="17"/>
      <c r="F365">
        <f t="shared" ca="1" si="54"/>
        <v>1019</v>
      </c>
      <c r="G365" t="str">
        <f t="shared" si="55"/>
        <v>テキスト削除(10行目)</v>
      </c>
    </row>
    <row r="366" spans="1:7" ht="11.25" customHeight="1" outlineLevel="1">
      <c r="A366" s="15"/>
      <c r="B366" s="15" t="s">
        <v>1721</v>
      </c>
      <c r="C366" s="16" t="s">
        <v>1722</v>
      </c>
      <c r="D366" s="17"/>
      <c r="F366">
        <f t="shared" ca="1" si="54"/>
        <v>1020</v>
      </c>
      <c r="G366" t="str">
        <f t="shared" si="55"/>
        <v>テキスト出力(5行目)</v>
      </c>
    </row>
    <row r="367" spans="1:7" ht="11.25" customHeight="1" outlineLevel="1">
      <c r="A367" s="15"/>
      <c r="B367" s="15" t="s">
        <v>1723</v>
      </c>
      <c r="C367" s="16" t="s">
        <v>1724</v>
      </c>
      <c r="D367" s="17"/>
      <c r="F367">
        <f t="shared" ca="1" si="54"/>
        <v>1021</v>
      </c>
      <c r="G367" t="str">
        <f t="shared" si="55"/>
        <v>数字列出力</v>
      </c>
    </row>
    <row r="368" spans="1:7" ht="11.25" customHeight="1">
      <c r="A368" s="12" t="s">
        <v>1739</v>
      </c>
      <c r="B368" s="13"/>
      <c r="C368" s="13"/>
      <c r="D368" s="14" t="s">
        <v>122</v>
      </c>
      <c r="E368" t="s">
        <v>122</v>
      </c>
      <c r="F368">
        <f t="shared" ref="F368:F389" ca="1" si="60">IF(G368="",OFFSET(F368,-1,0),OFFSET(F368,-1,0)+1)</f>
        <v>1021</v>
      </c>
      <c r="G368" t="str">
        <f t="shared" ref="G368:G389" si="61">IF(B368="","",B368)</f>
        <v/>
      </c>
    </row>
    <row r="369" spans="1:7" ht="11.25" customHeight="1" outlineLevel="1">
      <c r="A369" s="15"/>
      <c r="B369" s="15" t="s">
        <v>2124</v>
      </c>
      <c r="C369" s="16" t="s">
        <v>2132</v>
      </c>
      <c r="D369" s="25" t="s">
        <v>1446</v>
      </c>
      <c r="F369">
        <f t="shared" ca="1" si="60"/>
        <v>1022</v>
      </c>
      <c r="G369" t="str">
        <f t="shared" si="61"/>
        <v>パッケージインストール</v>
      </c>
    </row>
    <row r="370" spans="1:7" ht="11.25" customHeight="1" outlineLevel="1">
      <c r="A370" s="15"/>
      <c r="B370" s="15" t="s">
        <v>2123</v>
      </c>
      <c r="C370" s="16" t="s">
        <v>2133</v>
      </c>
      <c r="D370" s="17" t="s">
        <v>2130</v>
      </c>
      <c r="F370">
        <f ca="1">IF(G370="",OFFSET(F370,-1,0),OFFSET(F370,-1,0)+1)</f>
        <v>1023</v>
      </c>
      <c r="G370" t="str">
        <f>IF(B370="","",B370)</f>
        <v>パッケージ更新(特定パッケージのみ)</v>
      </c>
    </row>
    <row r="371" spans="1:7" ht="11.25" customHeight="1" outlineLevel="1">
      <c r="A371" s="15"/>
      <c r="B371" s="15" t="s">
        <v>2125</v>
      </c>
      <c r="C371" s="16" t="s">
        <v>2134</v>
      </c>
      <c r="D371" s="17" t="s">
        <v>2034</v>
      </c>
      <c r="F371">
        <f t="shared" ca="1" si="60"/>
        <v>1024</v>
      </c>
      <c r="G371" t="str">
        <f t="shared" si="61"/>
        <v>パッケージ一覧更新</v>
      </c>
    </row>
    <row r="372" spans="1:7" ht="11.25" customHeight="1" outlineLevel="1">
      <c r="A372" s="15"/>
      <c r="B372" s="15" t="s">
        <v>2126</v>
      </c>
      <c r="C372" s="16" t="s">
        <v>2135</v>
      </c>
      <c r="D372" s="17"/>
      <c r="F372">
        <f t="shared" ca="1" si="60"/>
        <v>1025</v>
      </c>
      <c r="G372" t="str">
        <f t="shared" si="61"/>
        <v>パッケージ更新</v>
      </c>
    </row>
    <row r="373" spans="1:7" ht="11.25" customHeight="1" outlineLevel="1">
      <c r="A373" s="15"/>
      <c r="B373" s="15" t="s">
        <v>2144</v>
      </c>
      <c r="C373" s="16" t="s">
        <v>2136</v>
      </c>
      <c r="D373" s="17"/>
      <c r="F373">
        <f t="shared" ca="1" si="60"/>
        <v>1026</v>
      </c>
      <c r="G373" t="str">
        <f t="shared" si="61"/>
        <v>パッケージ削除(パッケージのみ削除)</v>
      </c>
    </row>
    <row r="374" spans="1:7" ht="11.25" customHeight="1" outlineLevel="1">
      <c r="A374" s="15"/>
      <c r="B374" s="15" t="s">
        <v>2143</v>
      </c>
      <c r="C374" s="16" t="s">
        <v>2142</v>
      </c>
      <c r="D374" s="17"/>
      <c r="F374">
        <f ca="1">IF(G374="",OFFSET(F374,-1,0),OFFSET(F374,-1,0)+1)</f>
        <v>1027</v>
      </c>
      <c r="G374" t="str">
        <f>IF(B374="","",B374)</f>
        <v>パッケージ削除(パッケージ＋設定削除)</v>
      </c>
    </row>
    <row r="375" spans="1:7" ht="11.25" customHeight="1" outlineLevel="1">
      <c r="A375" s="15"/>
      <c r="B375" s="15" t="s">
        <v>2131</v>
      </c>
      <c r="C375" s="16" t="s">
        <v>2145</v>
      </c>
      <c r="D375" s="17"/>
      <c r="F375">
        <f ca="1">IF(G375="",OFFSET(F375,-1,0),OFFSET(F375,-1,0)+1)</f>
        <v>1028</v>
      </c>
      <c r="G375" t="str">
        <f>IF(B375="","",B375)</f>
        <v>パッケージ削除(不要なものを自動削除)</v>
      </c>
    </row>
    <row r="376" spans="1:7" ht="11.25" customHeight="1" outlineLevel="1">
      <c r="A376" s="15"/>
      <c r="B376" s="15" t="s">
        <v>2120</v>
      </c>
      <c r="C376" s="16" t="s">
        <v>2137</v>
      </c>
      <c r="D376" s="17"/>
      <c r="F376">
        <f t="shared" ref="F376" ca="1" si="62">IF(G376="",OFFSET(F376,-1,0),OFFSET(F376,-1,0)+1)</f>
        <v>1029</v>
      </c>
      <c r="G376" t="str">
        <f t="shared" ref="G376" si="63">IF(B376="","",B376)</f>
        <v>パッケージ一覧表示</v>
      </c>
    </row>
    <row r="377" spans="1:7" ht="11.25" customHeight="1" outlineLevel="1">
      <c r="A377" s="15"/>
      <c r="B377" s="15" t="s">
        <v>2121</v>
      </c>
      <c r="C377" s="16" t="s">
        <v>2138</v>
      </c>
      <c r="D377" s="17"/>
      <c r="F377">
        <f t="shared" ref="F377:F383" ca="1" si="64">IF(G377="",OFFSET(F377,-1,0),OFFSET(F377,-1,0)+1)</f>
        <v>1030</v>
      </c>
      <c r="G377" t="str">
        <f t="shared" ref="G377:G383" si="65">IF(B377="","",B377)</f>
        <v>パッケージバージョン一覧確認</v>
      </c>
    </row>
    <row r="378" spans="1:7" ht="11.25" customHeight="1" outlineLevel="1">
      <c r="A378" s="15"/>
      <c r="B378" s="15" t="s">
        <v>2121</v>
      </c>
      <c r="C378" s="16" t="s">
        <v>2116</v>
      </c>
      <c r="D378" s="17"/>
      <c r="F378">
        <f t="shared" ca="1" si="64"/>
        <v>1031</v>
      </c>
      <c r="G378" t="str">
        <f t="shared" si="65"/>
        <v>パッケージバージョン一覧確認</v>
      </c>
    </row>
    <row r="379" spans="1:7" ht="11.25" customHeight="1" outlineLevel="1">
      <c r="A379" s="15"/>
      <c r="B379" s="15" t="s">
        <v>2118</v>
      </c>
      <c r="C379" s="16" t="s">
        <v>2117</v>
      </c>
      <c r="D379" s="17"/>
      <c r="F379">
        <f t="shared" ca="1" si="64"/>
        <v>1032</v>
      </c>
      <c r="G379" t="str">
        <f t="shared" si="65"/>
        <v>パッケージ格納先確認</v>
      </c>
    </row>
    <row r="380" spans="1:7" ht="11.25" customHeight="1" outlineLevel="1">
      <c r="A380" s="15"/>
      <c r="B380" s="15" t="s">
        <v>2119</v>
      </c>
      <c r="C380" s="16" t="s">
        <v>2139</v>
      </c>
      <c r="D380" s="17"/>
      <c r="F380">
        <f t="shared" ca="1" si="64"/>
        <v>1033</v>
      </c>
      <c r="G380" t="str">
        <f t="shared" si="65"/>
        <v>パッケージ検索</v>
      </c>
    </row>
    <row r="381" spans="1:7" ht="11.25" customHeight="1" outlineLevel="1">
      <c r="A381" s="15"/>
      <c r="B381" s="15" t="s">
        <v>2122</v>
      </c>
      <c r="C381" s="16" t="s">
        <v>2140</v>
      </c>
      <c r="D381" s="17"/>
      <c r="F381">
        <f t="shared" ca="1" si="64"/>
        <v>1034</v>
      </c>
      <c r="G381" t="str">
        <f t="shared" si="65"/>
        <v>アップブレード可能パッケージ確認</v>
      </c>
    </row>
    <row r="382" spans="1:7" ht="11.25" customHeight="1" outlineLevel="1">
      <c r="A382" s="15"/>
      <c r="B382" s="15" t="s">
        <v>2128</v>
      </c>
      <c r="C382" s="16" t="s">
        <v>2141</v>
      </c>
      <c r="D382" s="17"/>
      <c r="F382">
        <f t="shared" ref="F382" ca="1" si="66">IF(G382="",OFFSET(F382,-1,0),OFFSET(F382,-1,0)+1)</f>
        <v>1035</v>
      </c>
      <c r="G382" t="str">
        <f t="shared" ref="G382" si="67">IF(B382="","",B382)</f>
        <v>パッケージ情報表示</v>
      </c>
    </row>
    <row r="383" spans="1:7" ht="11.25" customHeight="1" outlineLevel="1">
      <c r="A383" s="15"/>
      <c r="B383" s="15" t="s">
        <v>2129</v>
      </c>
      <c r="C383" s="16" t="s">
        <v>2117</v>
      </c>
      <c r="D383" s="17"/>
      <c r="F383">
        <f t="shared" ca="1" si="64"/>
        <v>1036</v>
      </c>
      <c r="G383" t="str">
        <f t="shared" si="65"/>
        <v>パッケージインストールファイル表示</v>
      </c>
    </row>
    <row r="384" spans="1:7" ht="11.25" customHeight="1" outlineLevel="1">
      <c r="A384" s="15"/>
      <c r="B384" s="15" t="s">
        <v>1420</v>
      </c>
      <c r="C384" s="16" t="s">
        <v>2127</v>
      </c>
      <c r="D384" s="17"/>
      <c r="F384">
        <f t="shared" ca="1" si="60"/>
        <v>1037</v>
      </c>
      <c r="G384" t="str">
        <f t="shared" si="61"/>
        <v>パッケージインストール(RedHat系)</v>
      </c>
    </row>
    <row r="385" spans="1:7" ht="11.25" customHeight="1" outlineLevel="1">
      <c r="A385" s="15"/>
      <c r="B385" s="15" t="s">
        <v>1393</v>
      </c>
      <c r="C385" s="16" t="s">
        <v>1394</v>
      </c>
      <c r="D385" s="17"/>
      <c r="F385">
        <f t="shared" ca="1" si="60"/>
        <v>1038</v>
      </c>
      <c r="G385" t="str">
        <f t="shared" si="61"/>
        <v>コマンド格納先表示</v>
      </c>
    </row>
    <row r="386" spans="1:7" ht="11.25" customHeight="1" outlineLevel="1">
      <c r="A386" s="15"/>
      <c r="B386" s="15" t="s">
        <v>1393</v>
      </c>
      <c r="C386" s="16" t="s">
        <v>1395</v>
      </c>
      <c r="D386" s="17" t="s">
        <v>1396</v>
      </c>
      <c r="F386">
        <f t="shared" ca="1" si="60"/>
        <v>1039</v>
      </c>
      <c r="G386" t="str">
        <f t="shared" si="61"/>
        <v>コマンド格納先表示</v>
      </c>
    </row>
    <row r="387" spans="1:7" ht="11.25" customHeight="1" outlineLevel="1">
      <c r="A387" s="15"/>
      <c r="B387" s="15" t="s">
        <v>1397</v>
      </c>
      <c r="C387" s="16" t="s">
        <v>1398</v>
      </c>
      <c r="D387" s="17"/>
      <c r="F387">
        <f t="shared" ca="1" si="60"/>
        <v>1040</v>
      </c>
      <c r="G387" t="str">
        <f t="shared" si="61"/>
        <v>コマンド簡易説明表示</v>
      </c>
    </row>
    <row r="388" spans="1:7" ht="11.25" customHeight="1" outlineLevel="1">
      <c r="A388" s="15"/>
      <c r="B388" s="15" t="s">
        <v>1399</v>
      </c>
      <c r="C388" s="16" t="s">
        <v>1400</v>
      </c>
      <c r="D388" s="17"/>
      <c r="F388">
        <f t="shared" ca="1" si="60"/>
        <v>1041</v>
      </c>
      <c r="G388" t="str">
        <f t="shared" si="61"/>
        <v>コマンドエイリアス確認</v>
      </c>
    </row>
    <row r="389" spans="1:7" ht="11.25" customHeight="1" outlineLevel="1">
      <c r="A389" s="15"/>
      <c r="B389" s="15" t="s">
        <v>1401</v>
      </c>
      <c r="C389" s="16" t="s">
        <v>1402</v>
      </c>
      <c r="D389" s="17"/>
      <c r="F389">
        <f t="shared" ca="1" si="60"/>
        <v>1042</v>
      </c>
      <c r="G389" t="str">
        <f t="shared" si="61"/>
        <v>コマンドキーワード検索</v>
      </c>
    </row>
    <row r="390" spans="1:7" ht="11.25" customHeight="1" outlineLevel="1">
      <c r="A390" s="15"/>
      <c r="B390" s="15" t="s">
        <v>1740</v>
      </c>
      <c r="C390" s="16" t="s">
        <v>1741</v>
      </c>
      <c r="D390" s="17"/>
      <c r="F390">
        <f t="shared" ca="1" si="54"/>
        <v>1043</v>
      </c>
      <c r="G390" t="str">
        <f t="shared" si="55"/>
        <v>フォルダ使用容量表示(disk usage)</v>
      </c>
    </row>
    <row r="391" spans="1:7" ht="11.25" customHeight="1" outlineLevel="1">
      <c r="A391" s="15"/>
      <c r="B391" s="15" t="s">
        <v>1742</v>
      </c>
      <c r="C391" s="16" t="s">
        <v>1743</v>
      </c>
      <c r="D391" s="17"/>
      <c r="F391">
        <f t="shared" ca="1" si="54"/>
        <v>1044</v>
      </c>
      <c r="G391" t="str">
        <f t="shared" si="55"/>
        <v>ディスク空き容量表示(disk free)</v>
      </c>
    </row>
    <row r="392" spans="1:7" ht="11.25" customHeight="1" outlineLevel="1">
      <c r="A392" s="15"/>
      <c r="B392" s="15" t="s">
        <v>1744</v>
      </c>
      <c r="C392" s="16" t="s">
        <v>1745</v>
      </c>
      <c r="D392" s="17"/>
      <c r="F392">
        <f t="shared" ca="1" si="54"/>
        <v>1045</v>
      </c>
      <c r="G392" t="str">
        <f t="shared" si="55"/>
        <v>ディレクトリサイズ表示(disk usage)</v>
      </c>
    </row>
    <row r="393" spans="1:7" ht="11.25" customHeight="1" outlineLevel="1">
      <c r="A393" s="15"/>
      <c r="B393" s="15" t="s">
        <v>1746</v>
      </c>
      <c r="C393" s="16" t="s">
        <v>1747</v>
      </c>
      <c r="D393" s="17"/>
      <c r="F393">
        <f t="shared" ca="1" si="54"/>
        <v>1046</v>
      </c>
      <c r="G393" t="str">
        <f t="shared" si="55"/>
        <v>メモリ使用状況表示</v>
      </c>
    </row>
    <row r="394" spans="1:7" ht="11.25" customHeight="1" outlineLevel="1">
      <c r="A394" s="15"/>
      <c r="B394" s="15" t="s">
        <v>1748</v>
      </c>
      <c r="C394" s="16" t="s">
        <v>1749</v>
      </c>
      <c r="D394" s="17"/>
      <c r="F394">
        <f t="shared" ca="1" si="54"/>
        <v>1047</v>
      </c>
      <c r="G394" t="str">
        <f t="shared" si="55"/>
        <v>CPU/メモリ使用状況確認</v>
      </c>
    </row>
    <row r="395" spans="1:7" ht="11.25" customHeight="1" outlineLevel="1">
      <c r="A395" s="15"/>
      <c r="B395" s="15" t="s">
        <v>1750</v>
      </c>
      <c r="C395" s="16" t="s">
        <v>1751</v>
      </c>
      <c r="D395" s="17"/>
      <c r="F395">
        <f t="shared" ca="1" si="54"/>
        <v>1048</v>
      </c>
      <c r="G395" t="str">
        <f t="shared" si="55"/>
        <v>ファイル作成/更新日時表示</v>
      </c>
    </row>
    <row r="396" spans="1:7" ht="11.25" customHeight="1" outlineLevel="1">
      <c r="A396" s="15"/>
      <c r="B396" s="15" t="s">
        <v>1752</v>
      </c>
      <c r="C396" s="16" t="s">
        <v>1753</v>
      </c>
      <c r="D396" s="17"/>
      <c r="F396">
        <f t="shared" ca="1" si="54"/>
        <v>1049</v>
      </c>
      <c r="G396" t="str">
        <f t="shared" si="55"/>
        <v>ファイル作成/更新日時表示(リンク先情報)</v>
      </c>
    </row>
    <row r="397" spans="1:7" ht="11.25" customHeight="1" outlineLevel="1">
      <c r="A397" s="15"/>
      <c r="B397" s="15" t="s">
        <v>1754</v>
      </c>
      <c r="C397" s="16" t="s">
        <v>1755</v>
      </c>
      <c r="D397" s="17"/>
      <c r="F397">
        <f t="shared" ca="1" si="54"/>
        <v>1050</v>
      </c>
      <c r="G397" t="str">
        <f t="shared" si="55"/>
        <v>ファイル作成/更新日時表示(ファイルシステム情報)</v>
      </c>
    </row>
    <row r="398" spans="1:7" ht="11.25" customHeight="1" outlineLevel="1">
      <c r="A398" s="15"/>
      <c r="B398" s="15" t="s">
        <v>1756</v>
      </c>
      <c r="C398" s="16" t="s">
        <v>1757</v>
      </c>
      <c r="D398" s="17"/>
      <c r="F398">
        <f t="shared" ca="1" si="54"/>
        <v>1051</v>
      </c>
      <c r="G398" t="str">
        <f t="shared" si="55"/>
        <v>実行中ジョブ確認</v>
      </c>
    </row>
    <row r="399" spans="1:7" ht="11.25" customHeight="1" outlineLevel="1">
      <c r="A399" s="15"/>
      <c r="B399" s="15" t="s">
        <v>1758</v>
      </c>
      <c r="C399" s="16" t="s">
        <v>1759</v>
      </c>
      <c r="D399" s="17"/>
      <c r="F399">
        <f t="shared" ca="1" si="54"/>
        <v>1052</v>
      </c>
      <c r="G399" t="str">
        <f t="shared" si="55"/>
        <v>ジョブフォアグラウンド化</v>
      </c>
    </row>
    <row r="400" spans="1:7" ht="11.25" customHeight="1" outlineLevel="1">
      <c r="A400" s="15"/>
      <c r="B400" s="15" t="s">
        <v>1760</v>
      </c>
      <c r="C400" s="16" t="s">
        <v>1761</v>
      </c>
      <c r="D400" s="17"/>
      <c r="F400">
        <f t="shared" ca="1" si="54"/>
        <v>1053</v>
      </c>
      <c r="G400" t="str">
        <f t="shared" si="55"/>
        <v>ジョブバックグラウンド化</v>
      </c>
    </row>
    <row r="401" spans="1:7" ht="11.25" customHeight="1" outlineLevel="1">
      <c r="A401" s="15"/>
      <c r="B401" s="15" t="s">
        <v>1762</v>
      </c>
      <c r="C401" s="16" t="s">
        <v>1863</v>
      </c>
      <c r="D401" s="17" t="s">
        <v>1864</v>
      </c>
      <c r="F401">
        <f t="shared" ca="1" si="54"/>
        <v>1054</v>
      </c>
      <c r="G401" t="str">
        <f t="shared" si="55"/>
        <v>コマンド実行継続設定(実行前)</v>
      </c>
    </row>
    <row r="402" spans="1:7" ht="11.25" customHeight="1" outlineLevel="1">
      <c r="A402" s="15"/>
      <c r="B402" s="15" t="s">
        <v>1763</v>
      </c>
      <c r="C402" s="16" t="s">
        <v>1865</v>
      </c>
      <c r="D402" s="17" t="s">
        <v>1866</v>
      </c>
      <c r="F402">
        <f t="shared" ca="1" si="54"/>
        <v>1055</v>
      </c>
      <c r="G402" t="str">
        <f t="shared" si="55"/>
        <v>コマンド実行継続設定(実行後)</v>
      </c>
    </row>
    <row r="403" spans="1:7" ht="11.25" customHeight="1" outlineLevel="1">
      <c r="A403" s="15"/>
      <c r="B403" s="15" t="s">
        <v>1764</v>
      </c>
      <c r="C403" s="16" t="s">
        <v>1765</v>
      </c>
      <c r="D403" s="17"/>
      <c r="F403">
        <f t="shared" ca="1" si="54"/>
        <v>1056</v>
      </c>
      <c r="G403" t="str">
        <f t="shared" si="55"/>
        <v>プロセス情報表示</v>
      </c>
    </row>
    <row r="404" spans="1:7" ht="11.25" customHeight="1" outlineLevel="1">
      <c r="A404" s="15"/>
      <c r="B404" s="15" t="s">
        <v>1766</v>
      </c>
      <c r="C404" s="16" t="s">
        <v>1767</v>
      </c>
      <c r="D404" s="17"/>
      <c r="F404">
        <f t="shared" ca="1" si="54"/>
        <v>1057</v>
      </c>
      <c r="G404" t="str">
        <f t="shared" si="55"/>
        <v>プロセス情報表示(全プロセス)</v>
      </c>
    </row>
    <row r="405" spans="1:7" ht="11.25" customHeight="1" outlineLevel="1">
      <c r="A405" s="15"/>
      <c r="B405" s="15" t="s">
        <v>1766</v>
      </c>
      <c r="C405" s="16" t="s">
        <v>1768</v>
      </c>
      <c r="D405" s="17"/>
      <c r="F405">
        <f t="shared" ca="1" si="54"/>
        <v>1058</v>
      </c>
      <c r="G405" t="str">
        <f t="shared" si="55"/>
        <v>プロセス情報表示(全プロセス)</v>
      </c>
    </row>
    <row r="406" spans="1:7" ht="11.25" customHeight="1" outlineLevel="1">
      <c r="A406" s="15"/>
      <c r="B406" s="15" t="s">
        <v>1769</v>
      </c>
      <c r="C406" s="16" t="s">
        <v>1770</v>
      </c>
      <c r="D406" s="17"/>
      <c r="F406">
        <f t="shared" ca="1" si="54"/>
        <v>1059</v>
      </c>
      <c r="G406" t="str">
        <f t="shared" si="55"/>
        <v>プロセス情報表示(現在プロセス)</v>
      </c>
    </row>
    <row r="407" spans="1:7" ht="11.25" customHeight="1" outlineLevel="1">
      <c r="A407" s="15"/>
      <c r="B407" s="15" t="s">
        <v>1771</v>
      </c>
      <c r="C407" s="16" t="s">
        <v>1772</v>
      </c>
      <c r="D407" s="17"/>
      <c r="F407">
        <f t="shared" ca="1" si="54"/>
        <v>1060</v>
      </c>
      <c r="G407" t="str">
        <f t="shared" si="55"/>
        <v>プロセス情報表示(ツリー表示)</v>
      </c>
    </row>
    <row r="408" spans="1:7" ht="11.25" customHeight="1" outlineLevel="1">
      <c r="A408" s="15"/>
      <c r="B408" s="15" t="s">
        <v>1773</v>
      </c>
      <c r="C408" s="16" t="s">
        <v>1774</v>
      </c>
      <c r="D408" s="17"/>
      <c r="F408">
        <f t="shared" ca="1" si="54"/>
        <v>1061</v>
      </c>
      <c r="G408" t="str">
        <f t="shared" si="55"/>
        <v>プロセス情報表示(プロセス名指定)</v>
      </c>
    </row>
    <row r="409" spans="1:7" ht="11.25" customHeight="1" outlineLevel="1">
      <c r="A409" s="15"/>
      <c r="B409" s="15" t="s">
        <v>1775</v>
      </c>
      <c r="C409" s="16" t="s">
        <v>1776</v>
      </c>
      <c r="D409" s="17"/>
      <c r="F409">
        <f t="shared" ca="1" si="54"/>
        <v>1062</v>
      </c>
      <c r="G409" t="str">
        <f t="shared" si="55"/>
        <v>ジョブ終了</v>
      </c>
    </row>
    <row r="410" spans="1:7" ht="11.25" customHeight="1" outlineLevel="1">
      <c r="A410" s="15"/>
      <c r="B410" s="15" t="s">
        <v>1777</v>
      </c>
      <c r="C410" s="16" t="s">
        <v>1778</v>
      </c>
      <c r="D410" s="17"/>
      <c r="F410">
        <f t="shared" ca="1" si="54"/>
        <v>1063</v>
      </c>
      <c r="G410" t="str">
        <f t="shared" si="55"/>
        <v>プロセス終了(プロセスID指定)</v>
      </c>
    </row>
    <row r="411" spans="1:7" ht="11.25" customHeight="1" outlineLevel="1">
      <c r="A411" s="15"/>
      <c r="B411" s="15" t="s">
        <v>1779</v>
      </c>
      <c r="C411" s="16" t="s">
        <v>1780</v>
      </c>
      <c r="D411" s="17"/>
      <c r="F411">
        <f t="shared" ca="1" si="54"/>
        <v>1064</v>
      </c>
      <c r="G411" t="str">
        <f t="shared" si="55"/>
        <v>プロセス終了(プロセス名指定)</v>
      </c>
    </row>
    <row r="412" spans="1:7" ht="11.25" customHeight="1" outlineLevel="1">
      <c r="A412" s="15"/>
      <c r="B412" s="15" t="s">
        <v>1781</v>
      </c>
      <c r="C412" s="16" t="s">
        <v>1782</v>
      </c>
      <c r="D412" s="17"/>
      <c r="F412">
        <f t="shared" ref="F412:F441" ca="1" si="68">IF(G412="",OFFSET(F412,-1,0),OFFSET(F412,-1,0)+1)</f>
        <v>1065</v>
      </c>
      <c r="G412" t="str">
        <f t="shared" ref="G412:G441" si="69">IF(B412="","",B412)</f>
        <v>[キャッシュ内未処理データディスク書込み](https://linuc.org/study/knowledge/413/)</v>
      </c>
    </row>
    <row r="413" spans="1:7" ht="11.25" customHeight="1" outlineLevel="1">
      <c r="A413" s="15"/>
      <c r="B413" s="15" t="s">
        <v>1783</v>
      </c>
      <c r="C413" s="16" t="s">
        <v>1784</v>
      </c>
      <c r="D413" s="17"/>
      <c r="F413">
        <f t="shared" ca="1" si="68"/>
        <v>1066</v>
      </c>
      <c r="G413" t="str">
        <f t="shared" si="69"/>
        <v>端末行設定表示</v>
      </c>
    </row>
    <row r="414" spans="1:7" ht="11.25" customHeight="1" outlineLevel="1">
      <c r="A414" s="15"/>
      <c r="B414" s="15" t="s">
        <v>1785</v>
      </c>
      <c r="C414" s="16" t="s">
        <v>1786</v>
      </c>
      <c r="D414" s="17"/>
      <c r="F414">
        <f t="shared" ca="1" si="68"/>
        <v>1067</v>
      </c>
      <c r="G414" t="str">
        <f t="shared" si="69"/>
        <v>標準入力ターミナルファイルパス表示</v>
      </c>
    </row>
    <row r="415" spans="1:7" ht="11.25" customHeight="1" outlineLevel="1">
      <c r="A415" s="15"/>
      <c r="B415" s="15" t="s">
        <v>1787</v>
      </c>
      <c r="C415" s="16" t="s">
        <v>1788</v>
      </c>
      <c r="D415" s="17"/>
      <c r="F415">
        <f t="shared" ca="1" si="68"/>
        <v>1068</v>
      </c>
      <c r="G415" t="str">
        <f t="shared" si="69"/>
        <v>リソース制限(設定値全表示)</v>
      </c>
    </row>
    <row r="416" spans="1:7" ht="11.25" customHeight="1" outlineLevel="1">
      <c r="A416" s="15"/>
      <c r="B416" s="15" t="s">
        <v>1789</v>
      </c>
      <c r="C416" s="16" t="s">
        <v>1790</v>
      </c>
      <c r="D416" s="17"/>
      <c r="F416">
        <f t="shared" ca="1" si="68"/>
        <v>1069</v>
      </c>
      <c r="G416" t="str">
        <f t="shared" si="69"/>
        <v>リソース制限(スタックサイズ最大値設定)</v>
      </c>
    </row>
    <row r="417" spans="1:7" ht="11.25" customHeight="1" outlineLevel="1">
      <c r="A417" s="15"/>
      <c r="B417" s="15" t="s">
        <v>1791</v>
      </c>
      <c r="C417" s="16" t="s">
        <v>1792</v>
      </c>
      <c r="D417" s="17"/>
      <c r="F417">
        <f t="shared" ca="1" si="68"/>
        <v>1070</v>
      </c>
      <c r="G417" t="str">
        <f t="shared" si="69"/>
        <v>リソース制限(CPU時間最大値(秒数)設定)</v>
      </c>
    </row>
    <row r="418" spans="1:7" ht="11.25" customHeight="1" outlineLevel="1">
      <c r="A418" s="15"/>
      <c r="B418" s="15" t="s">
        <v>1793</v>
      </c>
      <c r="C418" s="16" t="s">
        <v>1794</v>
      </c>
      <c r="D418" s="17"/>
      <c r="F418">
        <f t="shared" ca="1" si="68"/>
        <v>1071</v>
      </c>
      <c r="G418" t="str">
        <f t="shared" si="69"/>
        <v>ユーザID表示</v>
      </c>
    </row>
    <row r="419" spans="1:7" ht="11.25" customHeight="1" outlineLevel="1">
      <c r="A419" s="15"/>
      <c r="B419" s="15" t="s">
        <v>1795</v>
      </c>
      <c r="C419" s="16" t="s">
        <v>1796</v>
      </c>
      <c r="D419" s="17"/>
      <c r="F419">
        <f t="shared" ca="1" si="68"/>
        <v>1072</v>
      </c>
      <c r="G419" t="str">
        <f t="shared" si="69"/>
        <v>現在ログイン名表示</v>
      </c>
    </row>
    <row r="420" spans="1:7" ht="11.25" customHeight="1" outlineLevel="1">
      <c r="A420" s="15"/>
      <c r="B420" s="15" t="s">
        <v>1797</v>
      </c>
      <c r="C420" s="16" t="s">
        <v>1798</v>
      </c>
      <c r="D420" s="17"/>
      <c r="F420">
        <f t="shared" ca="1" si="68"/>
        <v>1073</v>
      </c>
      <c r="G420" t="str">
        <f t="shared" si="69"/>
        <v>現在ユーザIDに関連付けされているユーザ名表示</v>
      </c>
    </row>
    <row r="421" spans="1:7" ht="11.25" customHeight="1" outlineLevel="1">
      <c r="A421" s="15"/>
      <c r="B421" s="15" t="s">
        <v>1799</v>
      </c>
      <c r="C421" s="16" t="s">
        <v>1800</v>
      </c>
      <c r="D421" s="17"/>
      <c r="F421">
        <f t="shared" ca="1" si="68"/>
        <v>1074</v>
      </c>
      <c r="G421" t="str">
        <f t="shared" si="69"/>
        <v>所属グループ名表示</v>
      </c>
    </row>
    <row r="422" spans="1:7" ht="11.25" customHeight="1" outlineLevel="1">
      <c r="A422" s="15"/>
      <c r="B422" s="15" t="s">
        <v>1801</v>
      </c>
      <c r="C422" s="16" t="s">
        <v>1802</v>
      </c>
      <c r="D422" s="17"/>
      <c r="F422">
        <f t="shared" ca="1" si="68"/>
        <v>1075</v>
      </c>
      <c r="G422" t="str">
        <f t="shared" si="69"/>
        <v>ログインユーザ一覧表示</v>
      </c>
    </row>
    <row r="423" spans="1:7" ht="11.25" customHeight="1" outlineLevel="1">
      <c r="A423" s="15"/>
      <c r="B423" s="15" t="s">
        <v>1803</v>
      </c>
      <c r="C423" s="16" t="s">
        <v>1804</v>
      </c>
      <c r="D423" s="17"/>
      <c r="F423">
        <f t="shared" ca="1" si="68"/>
        <v>1076</v>
      </c>
      <c r="G423" t="str">
        <f t="shared" si="69"/>
        <v>ログオン中ユーザ情報表示</v>
      </c>
    </row>
    <row r="424" spans="1:7" ht="11.25" customHeight="1" outlineLevel="1">
      <c r="A424" s="15"/>
      <c r="B424" s="15" t="s">
        <v>1805</v>
      </c>
      <c r="C424" s="16" t="s">
        <v>1806</v>
      </c>
      <c r="D424" s="17" t="s">
        <v>1807</v>
      </c>
      <c r="F424">
        <f t="shared" ca="1" si="68"/>
        <v>1077</v>
      </c>
      <c r="G424" t="str">
        <f t="shared" si="69"/>
        <v>ユーザアカウント作成</v>
      </c>
    </row>
    <row r="425" spans="1:7" ht="11.25" customHeight="1" outlineLevel="1">
      <c r="A425" s="15"/>
      <c r="B425" s="15" t="s">
        <v>1808</v>
      </c>
      <c r="C425" s="16" t="s">
        <v>1809</v>
      </c>
      <c r="D425" s="17"/>
      <c r="F425">
        <f t="shared" ca="1" si="68"/>
        <v>1078</v>
      </c>
      <c r="G425" t="str">
        <f t="shared" si="69"/>
        <v>ユーザアカウント変更(グループ変更)</v>
      </c>
    </row>
    <row r="426" spans="1:7" ht="11.25" customHeight="1" outlineLevel="1">
      <c r="A426" s="15"/>
      <c r="B426" s="15" t="s">
        <v>1810</v>
      </c>
      <c r="C426" s="16" t="s">
        <v>1811</v>
      </c>
      <c r="D426" s="17"/>
      <c r="F426">
        <f t="shared" ca="1" si="68"/>
        <v>1079</v>
      </c>
      <c r="G426" t="str">
        <f t="shared" si="69"/>
        <v>ユーザアカウント削除</v>
      </c>
    </row>
    <row r="427" spans="1:7" ht="11.25" customHeight="1" outlineLevel="1">
      <c r="A427" s="15"/>
      <c r="B427" s="15" t="s">
        <v>1812</v>
      </c>
      <c r="C427" s="16" t="s">
        <v>1813</v>
      </c>
      <c r="D427" s="17"/>
      <c r="F427">
        <f t="shared" ca="1" si="68"/>
        <v>1080</v>
      </c>
      <c r="G427" t="str">
        <f t="shared" si="69"/>
        <v>グループアカウント作成</v>
      </c>
    </row>
    <row r="428" spans="1:7" ht="11.25" customHeight="1" outlineLevel="1">
      <c r="A428" s="15"/>
      <c r="B428" s="15" t="s">
        <v>1814</v>
      </c>
      <c r="C428" s="16" t="s">
        <v>1815</v>
      </c>
      <c r="D428" s="17"/>
      <c r="F428">
        <f t="shared" ca="1" si="68"/>
        <v>1081</v>
      </c>
      <c r="G428" t="str">
        <f t="shared" si="69"/>
        <v>グループアカウント変更</v>
      </c>
    </row>
    <row r="429" spans="1:7" ht="11.25" customHeight="1" outlineLevel="1">
      <c r="A429" s="15"/>
      <c r="B429" s="15" t="s">
        <v>1816</v>
      </c>
      <c r="C429" s="16" t="s">
        <v>1817</v>
      </c>
      <c r="D429" s="17"/>
      <c r="F429">
        <f t="shared" ca="1" si="68"/>
        <v>1082</v>
      </c>
      <c r="G429" t="str">
        <f t="shared" si="69"/>
        <v>グループアカウント削除</v>
      </c>
    </row>
    <row r="430" spans="1:7" ht="11.25" customHeight="1" outlineLevel="1">
      <c r="A430" s="15"/>
      <c r="B430" s="15" t="s">
        <v>1818</v>
      </c>
      <c r="C430" s="16" t="s">
        <v>1819</v>
      </c>
      <c r="D430" s="17"/>
      <c r="F430">
        <f t="shared" ca="1" si="68"/>
        <v>1083</v>
      </c>
      <c r="G430" t="str">
        <f t="shared" si="69"/>
        <v>所属グループ表示</v>
      </c>
    </row>
    <row r="431" spans="1:7" ht="11.25" customHeight="1" outlineLevel="1">
      <c r="A431" s="15"/>
      <c r="B431" s="15" t="s">
        <v>1820</v>
      </c>
      <c r="C431" s="16" t="s">
        <v>1821</v>
      </c>
      <c r="D431" s="17"/>
      <c r="F431">
        <f t="shared" ca="1" si="68"/>
        <v>1084</v>
      </c>
      <c r="G431" t="str">
        <f t="shared" si="69"/>
        <v>ログインパスワード変更</v>
      </c>
    </row>
    <row r="432" spans="1:7" ht="11.25" customHeight="1" outlineLevel="1">
      <c r="A432" s="15"/>
      <c r="B432" s="15" t="s">
        <v>1822</v>
      </c>
      <c r="C432" s="16" t="s">
        <v>1823</v>
      </c>
      <c r="D432" s="17" t="s">
        <v>1824</v>
      </c>
      <c r="F432">
        <f t="shared" ca="1" si="68"/>
        <v>1085</v>
      </c>
      <c r="G432" t="str">
        <f t="shared" si="69"/>
        <v>ログインシェル変更</v>
      </c>
    </row>
    <row r="433" spans="1:7" ht="11.25" customHeight="1" outlineLevel="1">
      <c r="A433" s="15"/>
      <c r="B433" s="15" t="s">
        <v>1825</v>
      </c>
      <c r="C433" s="16" t="s">
        <v>1826</v>
      </c>
      <c r="D433" s="17"/>
      <c r="F433">
        <f t="shared" ca="1" si="68"/>
        <v>1086</v>
      </c>
      <c r="G433" t="str">
        <f t="shared" si="69"/>
        <v>環境変数表示</v>
      </c>
    </row>
    <row r="434" spans="1:7" ht="11.25" customHeight="1" outlineLevel="1">
      <c r="A434" s="15"/>
      <c r="B434" s="15" t="s">
        <v>1827</v>
      </c>
      <c r="C434" s="16" t="s">
        <v>1828</v>
      </c>
      <c r="D434" s="17"/>
      <c r="F434">
        <f t="shared" ca="1" si="68"/>
        <v>1087</v>
      </c>
      <c r="G434" t="str">
        <f t="shared" si="69"/>
        <v>環境変数設定(csh系用)</v>
      </c>
    </row>
    <row r="435" spans="1:7" ht="11.25" customHeight="1" outlineLevel="1">
      <c r="A435" s="15"/>
      <c r="B435" s="15" t="s">
        <v>1829</v>
      </c>
      <c r="C435" s="16" t="s">
        <v>1830</v>
      </c>
      <c r="D435" s="17"/>
      <c r="F435">
        <f t="shared" ca="1" si="68"/>
        <v>1088</v>
      </c>
      <c r="G435" t="str">
        <f t="shared" si="69"/>
        <v>環境変数設定(sh系用)</v>
      </c>
    </row>
    <row r="436" spans="1:7" ht="11.25" customHeight="1" outlineLevel="1">
      <c r="A436" s="15"/>
      <c r="B436" s="15" t="s">
        <v>1831</v>
      </c>
      <c r="C436" s="16" t="s">
        <v>1832</v>
      </c>
      <c r="D436" s="17"/>
      <c r="F436">
        <f t="shared" ca="1" si="68"/>
        <v>1089</v>
      </c>
      <c r="G436" t="str">
        <f t="shared" si="69"/>
        <v>環境変数変更(一時的)</v>
      </c>
    </row>
    <row r="437" spans="1:7" ht="11.25" customHeight="1" outlineLevel="1">
      <c r="A437" s="15"/>
      <c r="B437" s="15" t="s">
        <v>1825</v>
      </c>
      <c r="C437" s="16" t="s">
        <v>1832</v>
      </c>
      <c r="D437" s="17"/>
      <c r="F437">
        <f t="shared" ca="1" si="68"/>
        <v>1090</v>
      </c>
      <c r="G437" t="str">
        <f t="shared" si="69"/>
        <v>環境変数表示</v>
      </c>
    </row>
    <row r="438" spans="1:7" ht="11.25" customHeight="1" outlineLevel="1">
      <c r="A438" s="15"/>
      <c r="B438" s="15" t="s">
        <v>1858</v>
      </c>
      <c r="C438" s="16" t="str">
        <f>"export OPTIONS="" \
-O1
-verbose
-v
"""</f>
        <v>export OPTIONS=" \
-O1
-verbose
-v
"</v>
      </c>
      <c r="D438" s="17"/>
      <c r="F438">
        <f t="shared" ca="1" si="68"/>
        <v>1091</v>
      </c>
      <c r="G438" t="str">
        <f t="shared" si="69"/>
        <v>環境変数設定(複数行)</v>
      </c>
    </row>
    <row r="439" spans="1:7" ht="11.25" customHeight="1" outlineLevel="1">
      <c r="A439" s="15"/>
      <c r="B439" s="15" t="s">
        <v>1833</v>
      </c>
      <c r="C439" s="16" t="s">
        <v>1834</v>
      </c>
      <c r="D439" s="17" t="s">
        <v>1835</v>
      </c>
      <c r="F439">
        <f t="shared" ca="1" si="68"/>
        <v>1092</v>
      </c>
      <c r="G439" t="str">
        <f t="shared" si="69"/>
        <v>マウント</v>
      </c>
    </row>
    <row r="440" spans="1:7" ht="11.25" customHeight="1" outlineLevel="1">
      <c r="A440" s="15"/>
      <c r="B440" s="15" t="s">
        <v>1836</v>
      </c>
      <c r="C440" s="16" t="s">
        <v>1837</v>
      </c>
      <c r="D440" s="17"/>
      <c r="F440">
        <f t="shared" ca="1" si="68"/>
        <v>1093</v>
      </c>
      <c r="G440" t="str">
        <f t="shared" si="69"/>
        <v>アンマウント</v>
      </c>
    </row>
    <row r="441" spans="1:7" ht="11.25" customHeight="1" outlineLevel="1">
      <c r="A441" s="15"/>
      <c r="B441" s="15" t="s">
        <v>1838</v>
      </c>
      <c r="C441" s="16" t="s">
        <v>1839</v>
      </c>
      <c r="D441" s="17"/>
      <c r="F441">
        <f t="shared" ca="1" si="68"/>
        <v>1094</v>
      </c>
      <c r="G441" t="str">
        <f t="shared" si="69"/>
        <v>マウント状況確認</v>
      </c>
    </row>
    <row r="442" spans="1:7" ht="11.25" customHeight="1" outlineLevel="1">
      <c r="A442" s="15"/>
      <c r="B442" s="15" t="s">
        <v>1840</v>
      </c>
      <c r="C442" s="16" t="s">
        <v>1841</v>
      </c>
      <c r="D442" s="17"/>
      <c r="F442">
        <f t="shared" ca="1" si="50"/>
        <v>1095</v>
      </c>
      <c r="G442" t="str">
        <f t="shared" si="51"/>
        <v>デバイス一覧表示</v>
      </c>
    </row>
    <row r="443" spans="1:7" ht="11.25" customHeight="1" outlineLevel="1">
      <c r="A443" s="15"/>
      <c r="B443" s="15" t="s">
        <v>1842</v>
      </c>
      <c r="C443" s="24" t="s">
        <v>1843</v>
      </c>
      <c r="D443" s="17"/>
      <c r="F443">
        <f t="shared" ca="1" si="50"/>
        <v>1096</v>
      </c>
      <c r="G443" t="str">
        <f t="shared" si="51"/>
        <v>時刻(システムクロック)表示</v>
      </c>
    </row>
    <row r="444" spans="1:7" ht="11.25" customHeight="1" outlineLevel="1">
      <c r="A444" s="15"/>
      <c r="B444" s="15" t="s">
        <v>1844</v>
      </c>
      <c r="C444" s="16" t="s">
        <v>1859</v>
      </c>
      <c r="D444" s="17" t="s">
        <v>1860</v>
      </c>
      <c r="F444">
        <f t="shared" ca="1" si="50"/>
        <v>1097</v>
      </c>
      <c r="G444" t="str">
        <f t="shared" si="51"/>
        <v>時刻(システムクロック)変更</v>
      </c>
    </row>
    <row r="445" spans="1:7" ht="11.25" customHeight="1" outlineLevel="1">
      <c r="A445" s="15"/>
      <c r="B445" s="15" t="s">
        <v>1845</v>
      </c>
      <c r="C445" s="16" t="s">
        <v>1861</v>
      </c>
      <c r="D445" s="17" t="s">
        <v>1862</v>
      </c>
      <c r="F445">
        <f t="shared" ca="1" si="50"/>
        <v>1098</v>
      </c>
      <c r="G445" t="str">
        <f t="shared" si="51"/>
        <v>時刻(ハードウェアクロック)変更</v>
      </c>
    </row>
    <row r="446" spans="1:7" ht="11.25" customHeight="1" outlineLevel="1">
      <c r="A446" s="15"/>
      <c r="B446" s="15" t="s">
        <v>1846</v>
      </c>
      <c r="C446" s="16" t="s">
        <v>1847</v>
      </c>
      <c r="D446" s="17"/>
      <c r="F446">
        <f t="shared" ca="1" si="50"/>
        <v>1099</v>
      </c>
      <c r="G446" t="str">
        <f t="shared" si="51"/>
        <v>プロセッサ数表示</v>
      </c>
    </row>
    <row r="447" spans="1:7" ht="11.25" customHeight="1" outlineLevel="1">
      <c r="A447" s="15"/>
      <c r="B447" s="15" t="s">
        <v>1848</v>
      </c>
      <c r="C447" s="16" t="s">
        <v>1849</v>
      </c>
      <c r="D447" s="17"/>
      <c r="F447">
        <f t="shared" ca="1" si="50"/>
        <v>1100</v>
      </c>
      <c r="G447" t="str">
        <f t="shared" si="51"/>
        <v>システム情報表示</v>
      </c>
    </row>
    <row r="448" spans="1:7" ht="11.25" customHeight="1" outlineLevel="1">
      <c r="A448" s="15"/>
      <c r="B448" s="15" t="s">
        <v>1850</v>
      </c>
      <c r="C448" s="16" t="s">
        <v>1851</v>
      </c>
      <c r="D448" s="17"/>
      <c r="F448">
        <f t="shared" ca="1" si="50"/>
        <v>1101</v>
      </c>
      <c r="G448" t="str">
        <f t="shared" si="51"/>
        <v>ハードウェア名表示</v>
      </c>
    </row>
    <row r="449" spans="1:7" ht="11.25" customHeight="1" outlineLevel="1">
      <c r="A449" s="15"/>
      <c r="B449" s="15" t="s">
        <v>1852</v>
      </c>
      <c r="C449" s="16" t="s">
        <v>1853</v>
      </c>
      <c r="D449" s="17"/>
      <c r="F449">
        <f t="shared" ca="1" si="50"/>
        <v>1102</v>
      </c>
      <c r="G449" t="str">
        <f t="shared" si="51"/>
        <v>ホスト名表示</v>
      </c>
    </row>
    <row r="450" spans="1:7" ht="11.25" customHeight="1" outlineLevel="1">
      <c r="A450" s="15"/>
      <c r="B450" s="15" t="s">
        <v>1854</v>
      </c>
      <c r="C450" s="16" t="s">
        <v>1855</v>
      </c>
      <c r="D450" s="17"/>
      <c r="F450">
        <f t="shared" ca="1" si="50"/>
        <v>1103</v>
      </c>
      <c r="G450" t="str">
        <f t="shared" si="51"/>
        <v>ホスト識別子表示(16進数)</v>
      </c>
    </row>
    <row r="451" spans="1:7" ht="11.25" customHeight="1" outlineLevel="1">
      <c r="A451" s="15"/>
      <c r="B451" s="15" t="s">
        <v>1856</v>
      </c>
      <c r="C451" s="16" t="s">
        <v>1857</v>
      </c>
      <c r="D451" s="17"/>
      <c r="F451">
        <f t="shared" ca="1" si="50"/>
        <v>1104</v>
      </c>
      <c r="G451" t="str">
        <f t="shared" si="51"/>
        <v>システム起動時間等表示</v>
      </c>
    </row>
    <row r="452" spans="1:7" ht="11.25" customHeight="1" outlineLevel="1">
      <c r="A452" s="15"/>
      <c r="B452" s="18" t="s">
        <v>1920</v>
      </c>
      <c r="C452" s="16" t="s">
        <v>1867</v>
      </c>
      <c r="D452" s="17"/>
      <c r="F452">
        <f t="shared" ca="1" si="50"/>
        <v>1105</v>
      </c>
      <c r="G452" t="str">
        <f t="shared" si="51"/>
        <v>名前付きパイプ作成</v>
      </c>
    </row>
    <row r="453" spans="1:7" ht="11.25" customHeight="1" outlineLevel="1">
      <c r="A453" s="15"/>
      <c r="B453" s="18" t="s">
        <v>1921</v>
      </c>
      <c r="C453" s="16" t="s">
        <v>1868</v>
      </c>
      <c r="D453" s="17"/>
      <c r="F453">
        <f t="shared" ca="1" si="50"/>
        <v>1106</v>
      </c>
      <c r="G453" t="str">
        <f t="shared" si="51"/>
        <v>特殊ファイル作成</v>
      </c>
    </row>
    <row r="454" spans="1:7" ht="11.25" customHeight="1" outlineLevel="1">
      <c r="A454" s="15"/>
      <c r="B454" s="15" t="s">
        <v>1875</v>
      </c>
      <c r="C454" s="16" t="s">
        <v>1964</v>
      </c>
      <c r="D454" s="17"/>
      <c r="F454">
        <f t="shared" ca="1" si="50"/>
        <v>1107</v>
      </c>
      <c r="G454" t="str">
        <f t="shared" si="51"/>
        <v>マニュアル確認</v>
      </c>
    </row>
    <row r="455" spans="1:7" ht="11.25" customHeight="1" outlineLevel="1">
      <c r="A455" s="15"/>
      <c r="B455" s="15" t="s">
        <v>1877</v>
      </c>
      <c r="C455" s="16" t="s">
        <v>1878</v>
      </c>
      <c r="D455" s="17"/>
      <c r="F455">
        <f t="shared" ca="1" si="50"/>
        <v>1108</v>
      </c>
      <c r="G455" t="str">
        <f t="shared" si="51"/>
        <v>カレンダー表示</v>
      </c>
    </row>
    <row r="456" spans="1:7" ht="11.25" customHeight="1" outlineLevel="1">
      <c r="A456" s="15"/>
      <c r="B456" s="15" t="s">
        <v>1885</v>
      </c>
      <c r="C456" s="16" t="s">
        <v>1886</v>
      </c>
      <c r="D456" s="17"/>
      <c r="F456">
        <f t="shared" ca="1" si="50"/>
        <v>1109</v>
      </c>
      <c r="G456" t="str">
        <f t="shared" si="51"/>
        <v>特定ルートディレクトリでコマンド実行</v>
      </c>
    </row>
    <row r="457" spans="1:7" ht="11.25" customHeight="1" outlineLevel="1">
      <c r="A457" s="15"/>
      <c r="B457" s="15" t="s">
        <v>1887</v>
      </c>
      <c r="C457" s="16" t="s">
        <v>1888</v>
      </c>
      <c r="D457" s="17"/>
      <c r="F457">
        <f t="shared" ca="1" si="50"/>
        <v>1110</v>
      </c>
      <c r="G457" t="str">
        <f t="shared" si="51"/>
        <v>バッファリングモード変更＆コマンド実行</v>
      </c>
    </row>
    <row r="458" spans="1:7" ht="11.25" customHeight="1" outlineLevel="1">
      <c r="A458" s="15"/>
      <c r="B458" s="15" t="s">
        <v>1889</v>
      </c>
      <c r="C458" s="16" t="s">
        <v>1941</v>
      </c>
      <c r="D458" s="17" t="s">
        <v>1942</v>
      </c>
      <c r="F458">
        <f t="shared" ca="1" si="50"/>
        <v>1111</v>
      </c>
      <c r="G458" t="str">
        <f t="shared" si="51"/>
        <v>素因数分解</v>
      </c>
    </row>
    <row r="459" spans="1:7" ht="11.25" customHeight="1" outlineLevel="1">
      <c r="A459" s="15"/>
      <c r="B459" s="15" t="s">
        <v>1440</v>
      </c>
      <c r="C459" s="16" t="s">
        <v>1441</v>
      </c>
      <c r="D459" s="17"/>
      <c r="F459">
        <f ca="1">IF(G459="",OFFSET(F459,-1,0),OFFSET(F459,-1,0)+1)</f>
        <v>1112</v>
      </c>
      <c r="G459" t="str">
        <f>IF(B459="","",B459)</f>
        <v>簡易電卓</v>
      </c>
    </row>
    <row r="460" spans="1:7" ht="11.25" customHeight="1" outlineLevel="1">
      <c r="A460" s="15"/>
      <c r="B460" s="15" t="s">
        <v>1425</v>
      </c>
      <c r="C460" s="16" t="s">
        <v>1426</v>
      </c>
      <c r="D460" s="25" t="s">
        <v>1445</v>
      </c>
      <c r="F460">
        <f ca="1">IF(G460="",OFFSET(F460,-1,0),OFFSET(F460,-1,0)+1)</f>
        <v>1113</v>
      </c>
      <c r="G460" t="str">
        <f>IF(B460="","",B460)</f>
        <v>コマンド結果をクリップボードにコピー</v>
      </c>
    </row>
    <row r="461" spans="1:7" ht="11.25" customHeight="1" outlineLevel="1">
      <c r="A461" s="15"/>
      <c r="B461" s="15" t="s">
        <v>1435</v>
      </c>
      <c r="C461" s="16" t="s">
        <v>1436</v>
      </c>
      <c r="D461" s="17" t="s">
        <v>2062</v>
      </c>
      <c r="F461">
        <f ca="1">IF(G461="",OFFSET(F461,-1,0),OFFSET(F461,-1,0)+1)</f>
        <v>1114</v>
      </c>
      <c r="G461" t="str">
        <f>IF(B461="","",B461)</f>
        <v>プロセス実行優先度変更後コマンド実行</v>
      </c>
    </row>
    <row r="462" spans="1:7" ht="11.25" customHeight="1" outlineLevel="1">
      <c r="A462" s="15"/>
      <c r="B462" s="15" t="s">
        <v>1437</v>
      </c>
      <c r="C462" s="16" t="s">
        <v>1438</v>
      </c>
      <c r="D462" s="17"/>
      <c r="F462">
        <f ca="1">IF(G462="",OFFSET(F462,-1,0),OFFSET(F462,-1,0)+1)</f>
        <v>1115</v>
      </c>
      <c r="G462" t="str">
        <f>IF(B462="","",B462)</f>
        <v>ログアウト後継続コマンド実行</v>
      </c>
    </row>
    <row r="463" spans="1:7" ht="11.25" customHeight="1" outlineLevel="1">
      <c r="A463" s="15"/>
      <c r="B463" s="15" t="s">
        <v>2063</v>
      </c>
      <c r="C463" s="16" t="s">
        <v>1439</v>
      </c>
      <c r="D463" s="17" t="s">
        <v>2073</v>
      </c>
      <c r="F463">
        <f ca="1">IF(G463="",OFFSET(F463,-1,0),OFFSET(F463,-1,0)+1)</f>
        <v>1116</v>
      </c>
      <c r="G463" t="str">
        <f>IF(B463="","",B463)</f>
        <v>スクリプト自動実行＠at</v>
      </c>
    </row>
    <row r="464" spans="1:7" ht="11.25" customHeight="1" outlineLevel="1">
      <c r="A464" s="15"/>
      <c r="B464" s="3" t="s">
        <v>2065</v>
      </c>
      <c r="C464" s="24" t="s">
        <v>2064</v>
      </c>
      <c r="D464" s="51" t="s">
        <v>2070</v>
      </c>
      <c r="F464">
        <f t="shared" ref="F464:F465" ca="1" si="70">IF(G464="",OFFSET(F464,-1,0),OFFSET(F464,-1,0)+1)</f>
        <v>1117</v>
      </c>
      <c r="G464" t="str">
        <f t="shared" ref="G464:G465" si="71">IF(B464="","",B464)</f>
        <v>スクリプト自動実行＠cron 設定</v>
      </c>
    </row>
    <row r="465" spans="1:7" ht="11.25" customHeight="1" outlineLevel="1">
      <c r="A465" s="15"/>
      <c r="B465" s="15" t="s">
        <v>2067</v>
      </c>
      <c r="C465" s="24" t="s">
        <v>2066</v>
      </c>
      <c r="D465" s="17"/>
      <c r="F465">
        <f t="shared" ca="1" si="70"/>
        <v>1118</v>
      </c>
      <c r="G465" t="str">
        <f t="shared" si="71"/>
        <v>スクリプト自動実行＠cron 設定情報表示</v>
      </c>
    </row>
    <row r="466" spans="1:7" ht="11.25" customHeight="1" outlineLevel="1">
      <c r="A466" s="15"/>
      <c r="B466" s="15" t="s">
        <v>2068</v>
      </c>
      <c r="C466" s="24" t="s">
        <v>2069</v>
      </c>
      <c r="D466" s="17"/>
      <c r="F466">
        <f t="shared" ref="F466" ca="1" si="72">IF(G466="",OFFSET(F466,-1,0),OFFSET(F466,-1,0)+1)</f>
        <v>1119</v>
      </c>
      <c r="G466" t="str">
        <f t="shared" ref="G466" si="73">IF(B466="","",B466)</f>
        <v>スクリプト自動実行＠cron 設定削除</v>
      </c>
    </row>
    <row r="467" spans="1:7" ht="11.25" customHeight="1" outlineLevel="1">
      <c r="A467" s="15"/>
      <c r="B467" s="15" t="s">
        <v>1918</v>
      </c>
      <c r="C467" s="16" t="s">
        <v>1919</v>
      </c>
      <c r="D467" s="17"/>
      <c r="F467">
        <f ca="1">IF(G467="",OFFSET(F467,-1,0),OFFSET(F467,-1,0)+1)</f>
        <v>1120</v>
      </c>
      <c r="G467" t="str">
        <f>IF(B467="","",B467)</f>
        <v>vim(垂直分割)</v>
      </c>
    </row>
    <row r="468" spans="1:7" ht="11.25" customHeight="1" outlineLevel="1">
      <c r="A468" s="15"/>
      <c r="B468" s="3" t="s">
        <v>2076</v>
      </c>
      <c r="C468" s="16" t="s">
        <v>2078</v>
      </c>
      <c r="D468" s="17" t="s">
        <v>2080</v>
      </c>
      <c r="F468">
        <f ca="1">IF(G468="",OFFSET(F468,-1,0),OFFSET(F468,-1,0)+1)</f>
        <v>1121</v>
      </c>
      <c r="G468" t="str">
        <f>IF(B468="","",B468)</f>
        <v>排他ロック</v>
      </c>
    </row>
    <row r="469" spans="1:7" ht="11.25" customHeight="1" outlineLevel="1">
      <c r="A469" s="15"/>
      <c r="B469" s="3" t="s">
        <v>2077</v>
      </c>
      <c r="C469" s="16" t="s">
        <v>2079</v>
      </c>
      <c r="D469" s="17" t="s">
        <v>2081</v>
      </c>
      <c r="F469">
        <f ca="1">IF(G469="",OFFSET(F469,-1,0),OFFSET(F469,-1,0)+1)</f>
        <v>1122</v>
      </c>
      <c r="G469" t="str">
        <f>IF(B469="","",B469)</f>
        <v>共有ロック</v>
      </c>
    </row>
    <row r="470" spans="1:7" ht="11.25" customHeight="1">
      <c r="A470" s="12" t="s">
        <v>2072</v>
      </c>
      <c r="B470" s="13"/>
      <c r="C470" s="13"/>
      <c r="D470" s="14" t="s">
        <v>122</v>
      </c>
      <c r="E470" t="s">
        <v>122</v>
      </c>
      <c r="F470">
        <f t="shared" ref="F470" ca="1" si="74">IF(G470="",OFFSET(F470,-1,0),OFFSET(F470,-1,0)+1)</f>
        <v>1122</v>
      </c>
      <c r="G470" t="str">
        <f t="shared" ref="G470" si="75">IF(B470="","",B470)</f>
        <v/>
      </c>
    </row>
    <row r="471" spans="1:7" ht="11.25" customHeight="1" outlineLevel="1">
      <c r="A471" s="15"/>
      <c r="B471" s="15" t="s">
        <v>1903</v>
      </c>
      <c r="C471" s="16" t="s">
        <v>1904</v>
      </c>
      <c r="D471" s="17"/>
      <c r="F471">
        <f t="shared" ref="F471:F476" ca="1" si="76">IF(G471="",OFFSET(F471,-1,0),OFFSET(F471,-1,0)+1)</f>
        <v>1123</v>
      </c>
      <c r="G471" t="str">
        <f t="shared" ref="G471:G476" si="77">IF(B471="","",B471)</f>
        <v>SCP転送(ファイル)</v>
      </c>
    </row>
    <row r="472" spans="1:7" ht="11.25" customHeight="1" outlineLevel="1">
      <c r="A472" s="15"/>
      <c r="B472" s="15" t="s">
        <v>1905</v>
      </c>
      <c r="C472" s="16" t="s">
        <v>1906</v>
      </c>
      <c r="D472" s="17"/>
      <c r="F472">
        <f t="shared" ca="1" si="76"/>
        <v>1124</v>
      </c>
      <c r="G472" t="str">
        <f t="shared" si="77"/>
        <v>SCP転送(フォルダ)</v>
      </c>
    </row>
    <row r="473" spans="1:7" ht="11.25" customHeight="1" outlineLevel="1">
      <c r="A473" s="15"/>
      <c r="B473" s="15" t="s">
        <v>1907</v>
      </c>
      <c r="C473" s="16" t="s">
        <v>1908</v>
      </c>
      <c r="D473" s="17" t="s">
        <v>1909</v>
      </c>
      <c r="F473">
        <f t="shared" ca="1" si="76"/>
        <v>1125</v>
      </c>
      <c r="G473" t="str">
        <f t="shared" si="77"/>
        <v>SCP転送(パスワード自動入力)</v>
      </c>
    </row>
    <row r="474" spans="1:7" ht="11.25" customHeight="1" outlineLevel="1">
      <c r="A474" s="15"/>
      <c r="B474" s="15" t="s">
        <v>1879</v>
      </c>
      <c r="C474" s="16" t="s">
        <v>1965</v>
      </c>
      <c r="D474" s="17"/>
      <c r="F474">
        <f t="shared" ca="1" si="76"/>
        <v>1126</v>
      </c>
      <c r="G474" t="str">
        <f t="shared" si="77"/>
        <v>URLコンテンツ取得(Client for URL)</v>
      </c>
    </row>
    <row r="475" spans="1:7" ht="11.25" customHeight="1" outlineLevel="1">
      <c r="A475" s="15"/>
      <c r="B475" s="15" t="s">
        <v>1880</v>
      </c>
      <c r="C475" s="16" t="s">
        <v>1966</v>
      </c>
      <c r="D475" s="17"/>
      <c r="F475">
        <f t="shared" ca="1" si="76"/>
        <v>1127</v>
      </c>
      <c r="G475" t="str">
        <f t="shared" si="77"/>
        <v>URLコンテンツ取得(ファイルダウンロード)</v>
      </c>
    </row>
    <row r="476" spans="1:7" ht="11.25" customHeight="1" outlineLevel="1">
      <c r="A476" s="15"/>
      <c r="B476" s="15" t="s">
        <v>1881</v>
      </c>
      <c r="C476" s="16" t="s">
        <v>1882</v>
      </c>
      <c r="D476" s="17"/>
      <c r="F476">
        <f t="shared" ca="1" si="76"/>
        <v>1128</v>
      </c>
      <c r="G476" t="str">
        <f t="shared" si="77"/>
        <v>TCP/IPアドレス情報表示</v>
      </c>
    </row>
    <row r="477" spans="1:7" ht="11.25" customHeight="1" outlineLevel="1">
      <c r="A477" s="15"/>
      <c r="B477" s="15" t="s">
        <v>2058</v>
      </c>
      <c r="C477" s="16" t="s">
        <v>2059</v>
      </c>
      <c r="D477" s="17"/>
      <c r="F477">
        <f t="shared" ref="F477:F478" ca="1" si="78">IF(G477="",OFFSET(F477,-1,0),OFFSET(F477,-1,0)+1)</f>
        <v>1129</v>
      </c>
      <c r="G477" t="str">
        <f t="shared" ref="G477:G478" si="79">IF(B477="","",B477)</f>
        <v>TCP/IPアドレス情報表示(MACアドレス取得)</v>
      </c>
    </row>
    <row r="478" spans="1:7" ht="11.25" customHeight="1" outlineLevel="1">
      <c r="A478" s="15"/>
      <c r="B478" s="15" t="s">
        <v>2061</v>
      </c>
      <c r="C478" s="16" t="s">
        <v>2060</v>
      </c>
      <c r="D478" s="17"/>
      <c r="F478">
        <f t="shared" ca="1" si="78"/>
        <v>1130</v>
      </c>
      <c r="G478" t="str">
        <f t="shared" si="79"/>
        <v>TCP/IPアドレス情報表示(IPアドレス取得)</v>
      </c>
    </row>
    <row r="479" spans="1:7" ht="11.25" customHeight="1" outlineLevel="1">
      <c r="A479" s="15"/>
      <c r="B479" s="15" t="s">
        <v>1883</v>
      </c>
      <c r="C479" s="16" t="s">
        <v>1884</v>
      </c>
      <c r="D479" s="17"/>
      <c r="F479">
        <f ca="1">IF(G479="",OFFSET(F479,-1,0),OFFSET(F479,-1,0)+1)</f>
        <v>1131</v>
      </c>
      <c r="G479" t="str">
        <f>IF(B479="","",B479)</f>
        <v>パケット送付</v>
      </c>
    </row>
    <row r="480" spans="1:7" ht="11.25" customHeight="1" outlineLevel="1">
      <c r="A480" s="15"/>
      <c r="B480" s="15" t="s">
        <v>1869</v>
      </c>
      <c r="C480" s="16" t="s">
        <v>1870</v>
      </c>
      <c r="D480" s="17"/>
      <c r="F480">
        <f ca="1">IF(G480="",OFFSET(F480,-1,0),OFFSET(F480,-1,0)+1)</f>
        <v>1132</v>
      </c>
      <c r="G480" t="str">
        <f>IF(B480="","",B480)</f>
        <v>ネットワーク切断</v>
      </c>
    </row>
    <row r="481" spans="1:7" ht="11.25" customHeight="1" outlineLevel="1">
      <c r="A481" s="15"/>
      <c r="B481" s="15" t="s">
        <v>1871</v>
      </c>
      <c r="C481" s="16" t="s">
        <v>1872</v>
      </c>
      <c r="D481" s="17"/>
      <c r="F481">
        <f ca="1">IF(G481="",OFFSET(F481,-1,0),OFFSET(F481,-1,0)+1)</f>
        <v>1133</v>
      </c>
      <c r="G481" t="str">
        <f>IF(B481="","",B481)</f>
        <v>ネットワーク接続</v>
      </c>
    </row>
    <row r="482" spans="1:7" ht="11.25" customHeight="1" outlineLevel="1">
      <c r="A482" s="15"/>
      <c r="B482" s="15" t="s">
        <v>1873</v>
      </c>
      <c r="C482" s="16" t="s">
        <v>1874</v>
      </c>
      <c r="D482" s="17"/>
      <c r="F482">
        <f ca="1">IF(G482="",OFFSET(F482,-1,0),OFFSET(F482,-1,0)+1)</f>
        <v>1134</v>
      </c>
      <c r="G482" t="str">
        <f>IF(B482="","",B482)</f>
        <v>ネットワーク状況確認</v>
      </c>
    </row>
    <row r="483" spans="1:7" ht="11.25" customHeight="1">
      <c r="A483" s="12" t="s">
        <v>2071</v>
      </c>
      <c r="B483" s="13"/>
      <c r="C483" s="13"/>
      <c r="D483" s="14" t="s">
        <v>122</v>
      </c>
      <c r="E483" t="s">
        <v>122</v>
      </c>
      <c r="F483">
        <f t="shared" ref="F483" ca="1" si="80">IF(G483="",OFFSET(F483,-1,0),OFFSET(F483,-1,0)+1)</f>
        <v>1134</v>
      </c>
      <c r="G483" t="str">
        <f t="shared" ref="G483" si="81">IF(B483="","",B483)</f>
        <v/>
      </c>
    </row>
    <row r="484" spans="1:7" ht="11.25" customHeight="1" outlineLevel="1">
      <c r="A484" s="15"/>
      <c r="B484" s="15" t="s">
        <v>1421</v>
      </c>
      <c r="C484" s="16" t="s">
        <v>1422</v>
      </c>
      <c r="D484" s="17"/>
      <c r="F484">
        <f t="shared" ref="F484:F492" ca="1" si="82">IF(G484="",OFFSET(F484,-1,0),OFFSET(F484,-1,0)+1)</f>
        <v>1135</v>
      </c>
      <c r="G484" t="str">
        <f t="shared" ref="G484:G492" si="83">IF(B484="","",B484)</f>
        <v>コンパイル実行</v>
      </c>
    </row>
    <row r="485" spans="1:7" ht="11.25" customHeight="1" outlineLevel="1">
      <c r="A485" s="15"/>
      <c r="B485" s="15" t="s">
        <v>1423</v>
      </c>
      <c r="C485" s="16" t="s">
        <v>1424</v>
      </c>
      <c r="D485" s="17"/>
      <c r="F485">
        <f t="shared" ca="1" si="82"/>
        <v>1136</v>
      </c>
      <c r="G485" t="str">
        <f t="shared" si="83"/>
        <v>コンパイル実行(コンパイル＆アセンブルのみ)</v>
      </c>
    </row>
    <row r="486" spans="1:7" ht="11.25" customHeight="1" outlineLevel="1">
      <c r="A486" s="15"/>
      <c r="B486" s="15" t="s">
        <v>1890</v>
      </c>
      <c r="C486" s="16" t="s">
        <v>1891</v>
      </c>
      <c r="D486" s="17"/>
      <c r="F486">
        <f t="shared" ca="1" si="82"/>
        <v>1137</v>
      </c>
      <c r="G486" t="str">
        <f t="shared" si="83"/>
        <v>make(デフォルトターゲット指定)</v>
      </c>
    </row>
    <row r="487" spans="1:7" ht="11.25" customHeight="1" outlineLevel="1">
      <c r="A487" s="15"/>
      <c r="B487" s="15" t="s">
        <v>1892</v>
      </c>
      <c r="C487" s="16" t="s">
        <v>1893</v>
      </c>
      <c r="D487" s="17"/>
      <c r="F487">
        <f t="shared" ca="1" si="82"/>
        <v>1138</v>
      </c>
      <c r="G487" t="str">
        <f t="shared" si="83"/>
        <v>make(ターゲット指定)</v>
      </c>
    </row>
    <row r="488" spans="1:7" ht="11.25" customHeight="1" outlineLevel="1">
      <c r="A488" s="15"/>
      <c r="B488" s="15" t="s">
        <v>1894</v>
      </c>
      <c r="C488" s="16" t="s">
        <v>1895</v>
      </c>
      <c r="D488" s="17"/>
      <c r="F488">
        <f t="shared" ca="1" si="82"/>
        <v>1139</v>
      </c>
      <c r="G488" t="str">
        <f t="shared" si="83"/>
        <v>make(メイクファイル指定)</v>
      </c>
    </row>
    <row r="489" spans="1:7" ht="11.25" customHeight="1" outlineLevel="1">
      <c r="A489" s="15"/>
      <c r="B489" s="15" t="s">
        <v>1896</v>
      </c>
      <c r="C489" s="16" t="s">
        <v>1897</v>
      </c>
      <c r="D489" s="17"/>
      <c r="F489">
        <f t="shared" ca="1" si="82"/>
        <v>1140</v>
      </c>
      <c r="G489" t="str">
        <f t="shared" si="83"/>
        <v>make(標準入力指定)</v>
      </c>
    </row>
    <row r="490" spans="1:7" ht="11.25" customHeight="1" outlineLevel="1">
      <c r="A490" s="15"/>
      <c r="B490" s="15" t="s">
        <v>1898</v>
      </c>
      <c r="C490" s="16" t="s">
        <v>1899</v>
      </c>
      <c r="D490" s="17"/>
      <c r="F490">
        <f t="shared" ca="1" si="82"/>
        <v>1141</v>
      </c>
      <c r="G490" t="str">
        <f t="shared" si="83"/>
        <v>make(エラー無視)</v>
      </c>
    </row>
    <row r="491" spans="1:7" ht="11.25" customHeight="1" outlineLevel="1">
      <c r="A491" s="15"/>
      <c r="B491" s="15" t="s">
        <v>1900</v>
      </c>
      <c r="C491" s="16" t="s">
        <v>1901</v>
      </c>
      <c r="D491" s="17"/>
      <c r="F491">
        <f t="shared" ca="1" si="82"/>
        <v>1142</v>
      </c>
      <c r="G491" t="str">
        <f t="shared" si="83"/>
        <v>make(コマンド出力のみ)</v>
      </c>
    </row>
    <row r="492" spans="1:7" ht="11.25" customHeight="1" outlineLevel="1">
      <c r="A492" s="15"/>
      <c r="B492" s="18" t="s">
        <v>1929</v>
      </c>
      <c r="C492" s="16" t="s">
        <v>1910</v>
      </c>
      <c r="D492" s="17"/>
      <c r="F492">
        <f t="shared" ca="1" si="82"/>
        <v>1143</v>
      </c>
      <c r="G492" t="str">
        <f t="shared" si="83"/>
        <v>シンボル情報表示</v>
      </c>
    </row>
    <row r="493" spans="1:7" ht="11.25" customHeight="1" outlineLevel="1">
      <c r="A493" s="15"/>
      <c r="B493" s="15" t="s">
        <v>1913</v>
      </c>
      <c r="C493" s="16" t="s">
        <v>1971</v>
      </c>
      <c r="D493" s="17"/>
      <c r="F493">
        <f t="shared" ref="F493" ca="1" si="84">IF(G493="",OFFSET(F493,-1,0),OFFSET(F493,-1,0)+1)</f>
        <v>1144</v>
      </c>
      <c r="G493" t="str">
        <f t="shared" ref="G493" si="85">IF(B493="","",B493)</f>
        <v>アーカイブファイル作成</v>
      </c>
    </row>
    <row r="494" spans="1:7" ht="11.25" customHeight="1" outlineLevel="1">
      <c r="A494" s="15"/>
      <c r="B494" s="15" t="s">
        <v>1911</v>
      </c>
      <c r="C494" s="16" t="s">
        <v>1912</v>
      </c>
      <c r="D494" s="17" t="s">
        <v>2033</v>
      </c>
      <c r="F494">
        <f ca="1">IF(G494="",OFFSET(F494,-1,0),OFFSET(F494,-1,0)+1)</f>
        <v>1145</v>
      </c>
      <c r="G494" t="str">
        <f>IF(B494="","",B494)</f>
        <v>書庫インデックス作成</v>
      </c>
    </row>
    <row r="495" spans="1:7" ht="11.25" customHeight="1" outlineLevel="1">
      <c r="A495" s="15"/>
      <c r="B495" s="15" t="s">
        <v>1914</v>
      </c>
      <c r="C495" s="16" t="s">
        <v>1915</v>
      </c>
      <c r="D495" s="17"/>
      <c r="F495">
        <f ca="1">IF(G495="",OFFSET(F495,-1,0),OFFSET(F495,-1,0)+1)</f>
        <v>1146</v>
      </c>
      <c r="G495" t="str">
        <f>IF(B495="","",B495)</f>
        <v>ctags</v>
      </c>
    </row>
    <row r="496" spans="1:7" ht="11.25" customHeight="1" outlineLevel="1">
      <c r="A496" s="15"/>
      <c r="B496" s="15" t="s">
        <v>1916</v>
      </c>
      <c r="C496" s="16" t="s">
        <v>1917</v>
      </c>
      <c r="D496" s="17"/>
      <c r="F496">
        <f ca="1">IF(G496="",OFFSET(F496,-1,0),OFFSET(F496,-1,0)+1)</f>
        <v>1147</v>
      </c>
      <c r="G496" t="str">
        <f>IF(B496="","",B496)</f>
        <v>gtags</v>
      </c>
    </row>
    <row r="497" spans="1:7" ht="11.25" customHeight="1">
      <c r="A497" s="12" t="s">
        <v>1972</v>
      </c>
      <c r="B497" s="13"/>
      <c r="C497" s="13"/>
      <c r="D497" s="14" t="s">
        <v>122</v>
      </c>
      <c r="E497" t="s">
        <v>122</v>
      </c>
      <c r="F497">
        <f t="shared" ref="F497" ca="1" si="86">IF(G497="",OFFSET(F497,-1,0),OFFSET(F497,-1,0)+1)</f>
        <v>1147</v>
      </c>
      <c r="G497" t="str">
        <f t="shared" ref="G497" si="87">IF(B497="","",B497)</f>
        <v/>
      </c>
    </row>
    <row r="498" spans="1:7" ht="11.25" customHeight="1" outlineLevel="1">
      <c r="A498" s="15"/>
      <c r="B498" s="15"/>
      <c r="C498" s="16"/>
      <c r="D498" s="17" t="s">
        <v>2146</v>
      </c>
      <c r="F498">
        <f t="shared" ref="F498:F500" ca="1" si="88">IF(G498="",OFFSET(F498,-1,0),OFFSET(F498,-1,0)+1)</f>
        <v>1147</v>
      </c>
      <c r="G498" t="str">
        <f t="shared" ref="G498:G500" si="89">IF(B498="","",B498)</f>
        <v/>
      </c>
    </row>
    <row r="499" spans="1:7" ht="11.25" customHeight="1" outlineLevel="1">
      <c r="A499" s="15"/>
      <c r="B499" s="15"/>
      <c r="C499" s="16"/>
      <c r="D499" s="17" t="s">
        <v>2146</v>
      </c>
      <c r="F499">
        <f t="shared" ca="1" si="88"/>
        <v>1147</v>
      </c>
      <c r="G499" t="str">
        <f t="shared" si="89"/>
        <v/>
      </c>
    </row>
    <row r="500" spans="1:7" ht="11.25" customHeight="1" outlineLevel="1">
      <c r="A500" s="15"/>
      <c r="B500" s="15"/>
      <c r="C500" s="16"/>
      <c r="D500" s="17" t="s">
        <v>2146</v>
      </c>
      <c r="F500">
        <f t="shared" ca="1" si="88"/>
        <v>1147</v>
      </c>
      <c r="G500" t="str">
        <f t="shared" si="89"/>
        <v/>
      </c>
    </row>
    <row r="501" spans="1:7" ht="11.25" customHeight="1" outlineLevel="1">
      <c r="A501" s="15"/>
      <c r="B501" s="15"/>
      <c r="C501" s="16"/>
      <c r="D501" s="17" t="s">
        <v>2146</v>
      </c>
      <c r="F501">
        <f t="shared" ca="1" si="0"/>
        <v>1147</v>
      </c>
      <c r="G501" t="str">
        <f t="shared" si="1"/>
        <v/>
      </c>
    </row>
    <row r="502" spans="1:7" ht="11.25" customHeight="1" outlineLevel="1">
      <c r="A502" s="15"/>
      <c r="B502" s="15"/>
      <c r="C502" s="16"/>
      <c r="D502" s="17" t="s">
        <v>2146</v>
      </c>
      <c r="F502">
        <f t="shared" ca="1" si="0"/>
        <v>1147</v>
      </c>
      <c r="G502" t="str">
        <f t="shared" si="1"/>
        <v/>
      </c>
    </row>
    <row r="503" spans="1:7" ht="11.25" customHeight="1" outlineLevel="1">
      <c r="A503" s="15"/>
      <c r="B503" s="15"/>
      <c r="C503" s="16"/>
      <c r="D503" s="17" t="s">
        <v>2146</v>
      </c>
      <c r="F503">
        <f t="shared" ref="F503" ca="1" si="90">IF(G503="",OFFSET(F503,-1,0),OFFSET(F503,-1,0)+1)</f>
        <v>1147</v>
      </c>
      <c r="G503" t="str">
        <f t="shared" ref="G503" si="91">IF(B503="","",B503)</f>
        <v/>
      </c>
    </row>
    <row r="504" spans="1:7" ht="11.25" customHeight="1" outlineLevel="1">
      <c r="A504" s="15"/>
      <c r="B504" s="15"/>
      <c r="C504" s="16"/>
      <c r="D504" s="17" t="s">
        <v>2146</v>
      </c>
      <c r="F504">
        <f t="shared" ca="1" si="0"/>
        <v>1147</v>
      </c>
      <c r="G504" t="str">
        <f t="shared" ref="G504" si="92">IF(B504="","",B504)</f>
        <v/>
      </c>
    </row>
    <row r="505" spans="1:7" ht="11.25" customHeight="1">
      <c r="A505" t="s">
        <v>395</v>
      </c>
      <c r="B505" t="s">
        <v>395</v>
      </c>
      <c r="C505" t="s">
        <v>395</v>
      </c>
      <c r="D505" t="s">
        <v>395</v>
      </c>
    </row>
  </sheetData>
  <autoFilter ref="A2:G50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52" r:id="rId24" xr:uid="{A1FAA3CC-02A2-43E5-8196-D8AB7A2F47E9}"/>
    <hyperlink ref="B453" r:id="rId25" xr:uid="{2C1D469C-8C10-4D93-A896-C55A708416D7}"/>
    <hyperlink ref="B346" r:id="rId26" xr:uid="{F570FBE9-0ED8-45D2-BCA2-DA9F8AA716C8}"/>
    <hyperlink ref="B49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64" r:id="rId33" xr:uid="{72589B39-F472-43F9-A019-1F43B74CBF24}"/>
    <hyperlink ref="B193" r:id="rId34" xr:uid="{4A95ABB7-9226-4964-8B5A-842655F14AB0}"/>
    <hyperlink ref="B468" r:id="rId35" xr:uid="{0C4C0F4E-0F13-4C02-905F-2D95DE378151}"/>
    <hyperlink ref="B46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1008</v>
      </c>
      <c r="B1" s="1"/>
      <c r="C1" s="1"/>
      <c r="D1" s="1"/>
      <c r="E1" s="1"/>
      <c r="F1" s="1"/>
      <c r="G1" s="1"/>
      <c r="H1" s="1"/>
      <c r="I1" s="1"/>
      <c r="K1" s="1" t="s">
        <v>1007</v>
      </c>
      <c r="L1" s="1"/>
      <c r="M1" s="1"/>
      <c r="N1" s="1"/>
      <c r="O1" s="1"/>
      <c r="P1" s="1"/>
    </row>
    <row r="2" spans="1:16" s="2" customFormat="1">
      <c r="A2" s="2" t="s">
        <v>1009</v>
      </c>
      <c r="B2" s="2" t="s">
        <v>1003</v>
      </c>
      <c r="C2" s="2" t="s">
        <v>1004</v>
      </c>
      <c r="D2" s="2" t="s">
        <v>1005</v>
      </c>
      <c r="E2" s="2" t="s">
        <v>2083</v>
      </c>
      <c r="F2" s="2" t="s">
        <v>1006</v>
      </c>
      <c r="K2" s="2" t="s">
        <v>1009</v>
      </c>
      <c r="L2" s="2" t="s">
        <v>1010</v>
      </c>
      <c r="M2" s="2" t="s">
        <v>1003</v>
      </c>
      <c r="N2" s="2" t="s">
        <v>1004</v>
      </c>
      <c r="O2" s="2" t="s">
        <v>1011</v>
      </c>
      <c r="P2" s="2" t="s">
        <v>2082</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出力（改行付与）</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出力（改行付与なし）</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出力（printf形式）</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処理継続チェック(アサート)</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エンコード宣言(文字コード)</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インタプリタパス指定</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import</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and</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or</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条件式 not</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四則演算（加算）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四則演算（減算）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四則演算（乗算）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四則演算（除算）</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インクリメント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デクリメント</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文字列表現(単一行)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文字列表現(複数行)</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文字列表現(エスケープ無視)</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置換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位置検索（前方）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位置検索（後方）</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検索</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分割</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結合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左</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350</v>
      </c>
      <c r="I380" t="str">
        <f t="shared" ca="1" si="49"/>
        <v>出力（改行付与）</v>
      </c>
      <c r="K380">
        <f t="shared" si="53"/>
        <v>377</v>
      </c>
      <c r="L380" t="str">
        <f t="shared" ca="1" si="45"/>
        <v>文字列 抽出 中</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351</v>
      </c>
      <c r="I381" t="str">
        <f t="shared" ca="1" si="49"/>
        <v>出力（改行付与なし）</v>
      </c>
      <c r="K381">
        <f t="shared" si="53"/>
        <v>378</v>
      </c>
      <c r="L381" t="str">
        <f t="shared" ca="1" si="45"/>
        <v>文字列 抽出 右</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352</v>
      </c>
      <c r="I382" t="str">
        <f t="shared" ca="1" si="49"/>
        <v>出力（printf形式）</v>
      </c>
      <c r="K382">
        <f t="shared" si="53"/>
        <v>379</v>
      </c>
      <c r="L382" t="str">
        <f t="shared" ca="1" si="45"/>
        <v>文字列 数値判定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353</v>
      </c>
      <c r="I383" t="str">
        <f t="shared" ca="1" si="49"/>
        <v>処理継続チェック(アサート)</v>
      </c>
      <c r="K383">
        <f t="shared" si="53"/>
        <v>380</v>
      </c>
      <c r="L383" t="str">
        <f t="shared" ca="1" si="45"/>
        <v>文字列 繰り返し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クラスインスタンス生成</v>
      </c>
      <c r="D384" t="str">
        <f ca="1">IFERROR(VLOOKUP($A384,bat!$F:$G,2,FALSE),"")</f>
        <v/>
      </c>
      <c r="E384" t="str">
        <f ca="1">IFERROR(VLOOKUP($A384,shell!$F:$G,2,FALSE),"")</f>
        <v/>
      </c>
      <c r="F384" t="str">
        <f t="shared" ca="1" si="48"/>
        <v>クラスインスタンス生成</v>
      </c>
      <c r="G384">
        <f ca="1">IF($F384="","",COUNTIF($F$3:$F384,$F384))</f>
        <v>2</v>
      </c>
      <c r="H384" t="str">
        <f ca="1">IF(OR(G384&gt;1,G384=""),"",COUNTIF($G$3:$G384,1))</f>
        <v/>
      </c>
      <c r="I384" t="str">
        <f t="shared" ca="1" si="49"/>
        <v>クラスインスタンス生成</v>
      </c>
      <c r="K384">
        <f t="shared" si="53"/>
        <v>381</v>
      </c>
      <c r="L384" t="str">
        <f t="shared" ca="1" si="45"/>
        <v>文字列 大文字化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クラスインスタンス破棄</v>
      </c>
      <c r="D385" t="str">
        <f ca="1">IFERROR(VLOOKUP($A385,bat!$F:$G,2,FALSE),"")</f>
        <v/>
      </c>
      <c r="E385" t="str">
        <f ca="1">IFERROR(VLOOKUP($A385,shell!$F:$G,2,FALSE),"")</f>
        <v/>
      </c>
      <c r="F385" t="str">
        <f t="shared" ca="1" si="48"/>
        <v>クラスインスタンス破棄</v>
      </c>
      <c r="G385">
        <f ca="1">IF($F385="","",COUNTIF($F$3:$F385,$F385))</f>
        <v>2</v>
      </c>
      <c r="H385" t="str">
        <f ca="1">IF(OR(G385&gt;1,G385=""),"",COUNTIF($G$3:$G385,1))</f>
        <v/>
      </c>
      <c r="I385" t="str">
        <f t="shared" ca="1" si="49"/>
        <v>クラスインスタンス破棄</v>
      </c>
      <c r="K385">
        <f t="shared" si="53"/>
        <v>382</v>
      </c>
      <c r="L385" t="str">
        <f t="shared" ca="1" si="45"/>
        <v>文字列 小文字化</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連続コマンド実行</v>
      </c>
      <c r="D386" t="str">
        <f ca="1">IFERROR(VLOOKUP($A386,bat!$F:$G,2,FALSE),"")</f>
        <v/>
      </c>
      <c r="E386" t="str">
        <f ca="1">IFERROR(VLOOKUP($A386,shell!$F:$G,2,FALSE),"")</f>
        <v/>
      </c>
      <c r="F386" t="str">
        <f t="shared" ca="1" si="48"/>
        <v>連続コマンド実行</v>
      </c>
      <c r="G386">
        <f ca="1">IF($F386="","",COUNTIF($F$3:$F386,$F386))</f>
        <v>2</v>
      </c>
      <c r="H386" t="str">
        <f ca="1">IF(OR(G386&gt;1,G386=""),"",COUNTIF($G$3:$G386,1))</f>
        <v/>
      </c>
      <c r="I386" t="str">
        <f t="shared" ca="1" si="49"/>
        <v>連続コマンド実行</v>
      </c>
      <c r="K386">
        <f t="shared" si="53"/>
        <v>383</v>
      </c>
      <c r="L386" t="str">
        <f t="shared" ca="1" si="45"/>
        <v>文字列 文字埋込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一時停止</v>
      </c>
      <c r="D387" t="str">
        <f ca="1">IFERROR(VLOOKUP($A387,bat!$F:$G,2,FALSE),"")</f>
        <v/>
      </c>
      <c r="E387" t="str">
        <f ca="1">IFERROR(VLOOKUP($A387,shell!$F:$G,2,FALSE),"")</f>
        <v/>
      </c>
      <c r="F387" t="str">
        <f t="shared" ca="1" si="48"/>
        <v>一時停止</v>
      </c>
      <c r="G387">
        <f ca="1">IF($F387="","",COUNTIF($F$3:$F387,$F387))</f>
        <v>2</v>
      </c>
      <c r="H387" t="str">
        <f ca="1">IF(OR(G387&gt;1,G387=""),"",COUNTIF($G$3:$G387,1))</f>
        <v/>
      </c>
      <c r="I387" t="str">
        <f t="shared" ca="1" si="49"/>
        <v>一時停止</v>
      </c>
      <c r="K387">
        <f t="shared" si="53"/>
        <v>384</v>
      </c>
      <c r="L387" t="str">
        <f t="shared" ca="1" si="45"/>
        <v>文字列 ０埋込</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354</v>
      </c>
      <c r="I388" t="str">
        <f t="shared" ca="1" si="49"/>
        <v>エンコード宣言(文字コード)</v>
      </c>
      <c r="K388">
        <f t="shared" si="53"/>
        <v>385</v>
      </c>
      <c r="L388" t="str">
        <f t="shared" ref="L388:L451" ca="1" si="54">IFERROR(VLOOKUP($K388,$H:$I,2,FALSE),"")</f>
        <v>文字列⇒数値 変換</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355</v>
      </c>
      <c r="I389" t="str">
        <f t="shared" ref="I389:I452" ca="1" si="58">F389</f>
        <v>インタプリタパス指定</v>
      </c>
      <c r="K389">
        <f t="shared" si="53"/>
        <v>386</v>
      </c>
      <c r="L389" t="str">
        <f t="shared" ca="1" si="54"/>
        <v>ＴＸＴ 定義</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import</v>
      </c>
      <c r="D390" t="str">
        <f ca="1">IFERROR(VLOOKUP($A390,bat!$F:$G,2,FALSE),"")</f>
        <v/>
      </c>
      <c r="E390" t="str">
        <f ca="1">IFERROR(VLOOKUP($A390,shell!$F:$G,2,FALSE),"")</f>
        <v/>
      </c>
      <c r="F390" t="str">
        <f t="shared" ca="1" si="57"/>
        <v>import</v>
      </c>
      <c r="G390">
        <f ca="1">IF($F390="","",COUNTIF($F$3:$F390,$F390))</f>
        <v>1</v>
      </c>
      <c r="H390">
        <f ca="1">IF(OR(G390&gt;1,G390=""),"",COUNTIF($G$3:$G390,1))</f>
        <v>356</v>
      </c>
      <c r="I390" t="str">
        <f t="shared" ca="1" si="58"/>
        <v>import</v>
      </c>
      <c r="K390">
        <f t="shared" ref="K390:K453" si="62">K389+1</f>
        <v>387</v>
      </c>
      <c r="L390" t="str">
        <f t="shared" ca="1" si="54"/>
        <v>ＴＸＴ オープン</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and</v>
      </c>
      <c r="D391" t="str">
        <f ca="1">IFERROR(VLOOKUP($A391,bat!$F:$G,2,FALSE),"")</f>
        <v/>
      </c>
      <c r="E391" t="str">
        <f ca="1">IFERROR(VLOOKUP($A391,shell!$F:$G,2,FALSE),"")</f>
        <v/>
      </c>
      <c r="F391" t="str">
        <f t="shared" ca="1" si="57"/>
        <v>条件式 and</v>
      </c>
      <c r="G391">
        <f ca="1">IF($F391="","",COUNTIF($F$3:$F391,$F391))</f>
        <v>1</v>
      </c>
      <c r="H391">
        <f ca="1">IF(OR(G391&gt;1,G391=""),"",COUNTIF($G$3:$G391,1))</f>
        <v>357</v>
      </c>
      <c r="I391" t="str">
        <f t="shared" ca="1" si="58"/>
        <v>条件式 and</v>
      </c>
      <c r="K391">
        <f t="shared" si="62"/>
        <v>388</v>
      </c>
      <c r="L391" t="str">
        <f t="shared" ca="1" si="54"/>
        <v>ＴＸＴ クローズ</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or</v>
      </c>
      <c r="D392" t="str">
        <f ca="1">IFERROR(VLOOKUP($A392,bat!$F:$G,2,FALSE),"")</f>
        <v/>
      </c>
      <c r="E392" t="str">
        <f ca="1">IFERROR(VLOOKUP($A392,shell!$F:$G,2,FALSE),"")</f>
        <v/>
      </c>
      <c r="F392" t="str">
        <f t="shared" ca="1" si="57"/>
        <v>条件式 or</v>
      </c>
      <c r="G392">
        <f ca="1">IF($F392="","",COUNTIF($F$3:$F392,$F392))</f>
        <v>1</v>
      </c>
      <c r="H392">
        <f ca="1">IF(OR(G392&gt;1,G392=""),"",COUNTIF($G$3:$G392,1))</f>
        <v>358</v>
      </c>
      <c r="I392" t="str">
        <f t="shared" ca="1" si="58"/>
        <v>条件式 or</v>
      </c>
      <c r="K392">
        <f t="shared" si="62"/>
        <v>389</v>
      </c>
      <c r="L392" t="str">
        <f t="shared" ca="1" si="54"/>
        <v>ＴＸＴ 読込（一行ずつ）</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not</v>
      </c>
      <c r="D393" t="str">
        <f ca="1">IFERROR(VLOOKUP($A393,bat!$F:$G,2,FALSE),"")</f>
        <v/>
      </c>
      <c r="E393" t="str">
        <f ca="1">IFERROR(VLOOKUP($A393,shell!$F:$G,2,FALSE),"")</f>
        <v/>
      </c>
      <c r="F393" t="str">
        <f t="shared" ca="1" si="57"/>
        <v>条件式 not</v>
      </c>
      <c r="G393">
        <f ca="1">IF($F393="","",COUNTIF($F$3:$F393,$F393))</f>
        <v>1</v>
      </c>
      <c r="H393">
        <f ca="1">IF(OR(G393&gt;1,G393=""),"",COUNTIF($G$3:$G393,1))</f>
        <v>359</v>
      </c>
      <c r="I393" t="str">
        <f t="shared" ca="1" si="58"/>
        <v>条件式 not</v>
      </c>
      <c r="K393">
        <f t="shared" si="62"/>
        <v>390</v>
      </c>
      <c r="L393" t="str">
        <f t="shared" ca="1" si="54"/>
        <v>ＴＸＴ 読込（一括）</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360</v>
      </c>
      <c r="I394" t="str">
        <f t="shared" ca="1" si="58"/>
        <v>四則演算（加算）</v>
      </c>
      <c r="K394">
        <f t="shared" si="62"/>
        <v>391</v>
      </c>
      <c r="L394" t="str">
        <f t="shared" ca="1" si="54"/>
        <v>ＴＸＴ 書込</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361</v>
      </c>
      <c r="I395" t="str">
        <f t="shared" ca="1" si="58"/>
        <v>四則演算（減算）</v>
      </c>
      <c r="K395">
        <f t="shared" si="62"/>
        <v>392</v>
      </c>
      <c r="L395" t="str">
        <f t="shared" ca="1" si="54"/>
        <v>スリープ処理</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362</v>
      </c>
      <c r="I396" t="str">
        <f t="shared" ca="1" si="58"/>
        <v>四則演算（乗算）</v>
      </c>
      <c r="K396">
        <f t="shared" si="62"/>
        <v>393</v>
      </c>
      <c r="L396" t="str">
        <f t="shared" ca="1" si="54"/>
        <v>リスト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363</v>
      </c>
      <c r="I397" t="str">
        <f t="shared" ca="1" si="58"/>
        <v>四則演算（除算）</v>
      </c>
      <c r="K397">
        <f t="shared" si="62"/>
        <v>394</v>
      </c>
      <c r="L397" t="str">
        <f t="shared" ca="1" si="54"/>
        <v>リスト 参照</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364</v>
      </c>
      <c r="I398" t="str">
        <f t="shared" ca="1" si="58"/>
        <v>インクリメント</v>
      </c>
      <c r="K398">
        <f t="shared" si="62"/>
        <v>395</v>
      </c>
      <c r="L398" t="str">
        <f t="shared" ca="1" si="54"/>
        <v>リスト 削除</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365</v>
      </c>
      <c r="I399" t="str">
        <f t="shared" ca="1" si="58"/>
        <v>デクリメント</v>
      </c>
      <c r="K399">
        <f t="shared" si="62"/>
        <v>396</v>
      </c>
      <c r="L399" t="str">
        <f t="shared" ca="1" si="54"/>
        <v>リスト 末尾取り出し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366</v>
      </c>
      <c r="I400" t="str">
        <f t="shared" ca="1" si="58"/>
        <v>文字列表現(単一行)</v>
      </c>
      <c r="K400">
        <f t="shared" si="62"/>
        <v>397</v>
      </c>
      <c r="L400" t="str">
        <f t="shared" ca="1" si="54"/>
        <v>リスト 要素番号取得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367</v>
      </c>
      <c r="I401" t="str">
        <f t="shared" ca="1" si="58"/>
        <v>文字列表現(複数行)</v>
      </c>
      <c r="K401">
        <f t="shared" si="62"/>
        <v>398</v>
      </c>
      <c r="L401" t="str">
        <f t="shared" ca="1" si="54"/>
        <v>リスト 要素数取得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368</v>
      </c>
      <c r="I402" t="str">
        <f t="shared" ca="1" si="58"/>
        <v>文字列表現(エスケープ無視)</v>
      </c>
      <c r="K402">
        <f t="shared" si="62"/>
        <v>399</v>
      </c>
      <c r="L402" t="str">
        <f t="shared" ca="1" si="54"/>
        <v>リスト 追加（末尾）</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369</v>
      </c>
      <c r="I403" t="str">
        <f t="shared" ca="1" si="58"/>
        <v>文字列 置換</v>
      </c>
      <c r="K403">
        <f t="shared" si="62"/>
        <v>400</v>
      </c>
      <c r="L403" t="str">
        <f t="shared" ca="1" si="54"/>
        <v>リスト 追加（中間）</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370</v>
      </c>
      <c r="I404" t="str">
        <f t="shared" ca="1" si="58"/>
        <v>文字列 位置検索（前方）</v>
      </c>
      <c r="K404">
        <f t="shared" si="62"/>
        <v>401</v>
      </c>
      <c r="L404" t="str">
        <f t="shared" ca="1" si="54"/>
        <v>リスト 連結</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371</v>
      </c>
      <c r="I405" t="str">
        <f t="shared" ca="1" si="58"/>
        <v>文字列 位置検索（後方）</v>
      </c>
      <c r="K405">
        <f t="shared" si="62"/>
        <v>402</v>
      </c>
      <c r="L405" t="str">
        <f t="shared" ca="1" si="54"/>
        <v>検索設定 大小文字区別無視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372</v>
      </c>
      <c r="I406" t="str">
        <f t="shared" ca="1" si="58"/>
        <v>文字列 検索</v>
      </c>
      <c r="K406">
        <f t="shared" si="62"/>
        <v>403</v>
      </c>
      <c r="L406" t="str">
        <f t="shared" ca="1" si="54"/>
        <v>検索設定 パターンコンパイル</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長さ（文字数）</v>
      </c>
      <c r="D407" t="str">
        <f ca="1">IFERROR(VLOOKUP($A407,bat!$F:$G,2,FALSE),"")</f>
        <v/>
      </c>
      <c r="E407" t="str">
        <f ca="1">IFERROR(VLOOKUP($A407,shell!$F:$G,2,FALSE),"")</f>
        <v/>
      </c>
      <c r="F407" t="str">
        <f t="shared" ca="1" si="57"/>
        <v>文字列 長さ（文字数）</v>
      </c>
      <c r="G407">
        <f ca="1">IF($F407="","",COUNTIF($F$3:$F407,$F407))</f>
        <v>2</v>
      </c>
      <c r="H407" t="str">
        <f ca="1">IF(OR(G407&gt;1,G407=""),"",COUNTIF($G$3:$G407,1))</f>
        <v/>
      </c>
      <c r="I407" t="str">
        <f t="shared" ca="1" si="58"/>
        <v>文字列 長さ（文字数）</v>
      </c>
      <c r="K407">
        <f t="shared" si="62"/>
        <v>404</v>
      </c>
      <c r="L407" t="str">
        <f t="shared" ca="1" si="54"/>
        <v>検索実行(list) コンパイルあり時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長さ（バイト数）</v>
      </c>
      <c r="D408" t="str">
        <f ca="1">IFERROR(VLOOKUP($A408,bat!$F:$G,2,FALSE),"")</f>
        <v/>
      </c>
      <c r="E408" t="str">
        <f ca="1">IFERROR(VLOOKUP($A408,shell!$F:$G,2,FALSE),"")</f>
        <v/>
      </c>
      <c r="F408" t="str">
        <f t="shared" ca="1" si="57"/>
        <v>文字列 長さ（バイト数）</v>
      </c>
      <c r="G408">
        <f ca="1">IF($F408="","",COUNTIF($F$3:$F408,$F408))</f>
        <v>2</v>
      </c>
      <c r="H408" t="str">
        <f ca="1">IF(OR(G408&gt;1,G408=""),"",COUNTIF($G$3:$G408,1))</f>
        <v/>
      </c>
      <c r="I408" t="str">
        <f t="shared" ca="1" si="58"/>
        <v>文字列 長さ（バイト数）</v>
      </c>
      <c r="K408">
        <f t="shared" si="62"/>
        <v>405</v>
      </c>
      <c r="L408" t="str">
        <f t="shared" ca="1" si="54"/>
        <v>検索実行(list) コンパイルなし時</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373</v>
      </c>
      <c r="I409" t="str">
        <f t="shared" ca="1" si="58"/>
        <v>文字列 分割</v>
      </c>
      <c r="K409">
        <f t="shared" si="62"/>
        <v>406</v>
      </c>
      <c r="L409" t="str">
        <f t="shared" ca="1" si="54"/>
        <v>検索結果(list) マッチ有無判定</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374</v>
      </c>
      <c r="I410" t="str">
        <f t="shared" ca="1" si="58"/>
        <v>文字列 結合</v>
      </c>
      <c r="K410">
        <f t="shared" si="62"/>
        <v>407</v>
      </c>
      <c r="L410" t="str">
        <f t="shared" ca="1" si="54"/>
        <v>検索結果(list) 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375</v>
      </c>
      <c r="I411" t="str">
        <f t="shared" ca="1" si="58"/>
        <v>文字列 抽出</v>
      </c>
      <c r="K411">
        <f t="shared" si="62"/>
        <v>408</v>
      </c>
      <c r="L411" t="str">
        <f t="shared" ca="1" si="54"/>
        <v>検索結果(list) サブマッチ数取得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376</v>
      </c>
      <c r="I412" t="str">
        <f t="shared" ca="1" si="58"/>
        <v>文字列 抽出 左</v>
      </c>
      <c r="K412">
        <f t="shared" si="62"/>
        <v>409</v>
      </c>
      <c r="L412" t="str">
        <f t="shared" ca="1" si="54"/>
        <v>検索結果(list) 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377</v>
      </c>
      <c r="I413" t="str">
        <f t="shared" ca="1" si="58"/>
        <v>文字列 抽出 中</v>
      </c>
      <c r="K413">
        <f t="shared" si="62"/>
        <v>410</v>
      </c>
      <c r="L413" t="str">
        <f t="shared" ca="1" si="54"/>
        <v>検索結果(list) サブマッチ文字列取得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378</v>
      </c>
      <c r="I414" t="str">
        <f t="shared" ca="1" si="58"/>
        <v>文字列 抽出 右</v>
      </c>
      <c r="K414">
        <f t="shared" si="62"/>
        <v>411</v>
      </c>
      <c r="L414" t="str">
        <f t="shared" ca="1" si="54"/>
        <v>検索実行(obj) コンパイルあり時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379</v>
      </c>
      <c r="I415" t="str">
        <f t="shared" ca="1" si="58"/>
        <v>文字列 数値判定</v>
      </c>
      <c r="K415">
        <f t="shared" si="62"/>
        <v>412</v>
      </c>
      <c r="L415" t="str">
        <f t="shared" ca="1" si="54"/>
        <v>検索実行(obj) コンパイルなし時</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文字列⇒ASCII 変換</v>
      </c>
      <c r="D416" t="str">
        <f ca="1">IFERROR(VLOOKUP($A416,bat!$F:$G,2,FALSE),"")</f>
        <v/>
      </c>
      <c r="E416" t="str">
        <f ca="1">IFERROR(VLOOKUP($A416,shell!$F:$G,2,FALSE),"")</f>
        <v/>
      </c>
      <c r="F416" t="str">
        <f t="shared" ca="1" si="57"/>
        <v>文字列⇒ASCII 変換</v>
      </c>
      <c r="G416">
        <f ca="1">IF($F416="","",COUNTIF($F$3:$F416,$F416))</f>
        <v>2</v>
      </c>
      <c r="H416" t="str">
        <f ca="1">IF(OR(G416&gt;1,G416=""),"",COUNTIF($G$3:$G416,1))</f>
        <v/>
      </c>
      <c r="I416" t="str">
        <f t="shared" ca="1" si="58"/>
        <v>文字列⇒ASCII 変換</v>
      </c>
      <c r="K416">
        <f t="shared" si="62"/>
        <v>413</v>
      </c>
      <c r="L416" t="str">
        <f t="shared" ca="1" si="54"/>
        <v>検索結果(obj) マッチ有無判定</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ASCII⇒文字列 変換</v>
      </c>
      <c r="D417" t="str">
        <f ca="1">IFERROR(VLOOKUP($A417,bat!$F:$G,2,FALSE),"")</f>
        <v/>
      </c>
      <c r="E417" t="str">
        <f ca="1">IFERROR(VLOOKUP($A417,shell!$F:$G,2,FALSE),"")</f>
        <v/>
      </c>
      <c r="F417" t="str">
        <f t="shared" ca="1" si="57"/>
        <v>ASCII⇒文字列 変換</v>
      </c>
      <c r="G417">
        <f ca="1">IF($F417="","",COUNTIF($F$3:$F417,$F417))</f>
        <v>2</v>
      </c>
      <c r="H417" t="str">
        <f ca="1">IF(OR(G417&gt;1,G417=""),"",COUNTIF($G$3:$G417,1))</f>
        <v/>
      </c>
      <c r="I417" t="str">
        <f t="shared" ca="1" si="58"/>
        <v>ASCII⇒文字列 変換</v>
      </c>
      <c r="K417">
        <f t="shared" si="62"/>
        <v>414</v>
      </c>
      <c r="L417" t="str">
        <f t="shared" ca="1" si="54"/>
        <v>検索結果(obj) 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380</v>
      </c>
      <c r="I418" t="str">
        <f t="shared" ca="1" si="58"/>
        <v>文字列 繰り返し</v>
      </c>
      <c r="K418">
        <f t="shared" si="62"/>
        <v>415</v>
      </c>
      <c r="L418" t="str">
        <f t="shared" ca="1" si="54"/>
        <v>検索結果(obj) サブマッチ数取得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381</v>
      </c>
      <c r="I419" t="str">
        <f t="shared" ca="1" si="58"/>
        <v>文字列 大文字化</v>
      </c>
      <c r="K419">
        <f t="shared" si="62"/>
        <v>416</v>
      </c>
      <c r="L419" t="str">
        <f t="shared" ca="1" si="54"/>
        <v>検索結果(obj) 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382</v>
      </c>
      <c r="I420" t="str">
        <f t="shared" ca="1" si="58"/>
        <v>文字列 小文字化</v>
      </c>
      <c r="K420">
        <f t="shared" si="62"/>
        <v>417</v>
      </c>
      <c r="L420" t="str">
        <f t="shared" ca="1" si="54"/>
        <v>検索結果(obj) サブマッチ文字列取得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383</v>
      </c>
      <c r="I421" t="str">
        <f t="shared" ca="1" si="58"/>
        <v>文字列 文字埋込</v>
      </c>
      <c r="K421">
        <f t="shared" si="62"/>
        <v>418</v>
      </c>
      <c r="L421" t="str">
        <f t="shared" ca="1" si="54"/>
        <v>検索結果(obj) マッチ開始位置取得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384</v>
      </c>
      <c r="I422" t="str">
        <f t="shared" ca="1" si="58"/>
        <v>文字列 ０埋込</v>
      </c>
      <c r="K422">
        <f t="shared" si="62"/>
        <v>419</v>
      </c>
      <c r="L422" t="str">
        <f t="shared" ca="1" si="54"/>
        <v>検索結果(obj) マッチ終了位置取得</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配列再定義</v>
      </c>
      <c r="D423" t="str">
        <f ca="1">IFERROR(VLOOKUP($A423,bat!$F:$G,2,FALSE),"")</f>
        <v/>
      </c>
      <c r="E423" t="str">
        <f ca="1">IFERROR(VLOOKUP($A423,shell!$F:$G,2,FALSE),"")</f>
        <v/>
      </c>
      <c r="F423" t="str">
        <f t="shared" ca="1" si="57"/>
        <v>配列再定義</v>
      </c>
      <c r="G423">
        <f ca="1">IF($F423="","",COUNTIF($F$3:$F423,$F423))</f>
        <v>2</v>
      </c>
      <c r="H423" t="str">
        <f ca="1">IF(OR(G423&gt;1,G423=""),"",COUNTIF($G$3:$G423,1))</f>
        <v/>
      </c>
      <c r="I423" t="str">
        <f t="shared" ca="1" si="58"/>
        <v>配列再定義</v>
      </c>
      <c r="K423">
        <f t="shared" si="62"/>
        <v>420</v>
      </c>
      <c r="L423" t="str">
        <f t="shared" ca="1" si="54"/>
        <v>環境変数 値更新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配列最大要素数</v>
      </c>
      <c r="D424" t="str">
        <f ca="1">IFERROR(VLOOKUP($A424,bat!$F:$G,2,FALSE),"")</f>
        <v/>
      </c>
      <c r="E424" t="str">
        <f ca="1">IFERROR(VLOOKUP($A424,shell!$F:$G,2,FALSE),"")</f>
        <v/>
      </c>
      <c r="F424" t="str">
        <f t="shared" ca="1" si="57"/>
        <v>配列最大要素数</v>
      </c>
      <c r="G424">
        <f ca="1">IF($F424="","",COUNTIF($F$3:$F424,$F424))</f>
        <v>2</v>
      </c>
      <c r="H424" t="str">
        <f ca="1">IF(OR(G424&gt;1,G424=""),"",COUNTIF($G$3:$G424,1))</f>
        <v/>
      </c>
      <c r="I424" t="str">
        <f t="shared" ca="1" si="58"/>
        <v>配列最大要素数</v>
      </c>
      <c r="K424">
        <f t="shared" si="62"/>
        <v>421</v>
      </c>
      <c r="L424" t="str">
        <f t="shared" ca="1" si="54"/>
        <v>環境変数 値取得</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要素数０（未初期化）/要素数１配列判定</v>
      </c>
      <c r="D425" t="str">
        <f ca="1">IFERROR(VLOOKUP($A425,bat!$F:$G,2,FALSE),"")</f>
        <v/>
      </c>
      <c r="E425" t="str">
        <f ca="1">IFERROR(VLOOKUP($A425,shell!$F:$G,2,FALSE),"")</f>
        <v/>
      </c>
      <c r="F425" t="str">
        <f t="shared" ca="1" si="57"/>
        <v>要素数０（未初期化）/要素数１配列判定</v>
      </c>
      <c r="G425">
        <f ca="1">IF($F425="","",COUNTIF($F$3:$F425,$F425))</f>
        <v>2</v>
      </c>
      <c r="H425" t="str">
        <f ca="1">IF(OR(G425&gt;1,G425=""),"",COUNTIF($G$3:$G425,1))</f>
        <v/>
      </c>
      <c r="I425" t="str">
        <f t="shared" ca="1" si="58"/>
        <v>要素数０（未初期化）/要素数１配列判定</v>
      </c>
      <c r="K425">
        <f t="shared" si="62"/>
        <v>422</v>
      </c>
      <c r="L425" t="str">
        <f t="shared" ca="1" si="54"/>
        <v>シンボリックリンク 作成</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結合</v>
      </c>
      <c r="D426" t="str">
        <f ca="1">IFERROR(VLOOKUP($A426,bat!$F:$G,2,FALSE),"")</f>
        <v/>
      </c>
      <c r="E426" t="str">
        <f ca="1">IFERROR(VLOOKUP($A426,shell!$F:$G,2,FALSE),"")</f>
        <v/>
      </c>
      <c r="F426" t="str">
        <f t="shared" ca="1" si="57"/>
        <v>配列 結合</v>
      </c>
      <c r="G426">
        <f ca="1">IF($F426="","",COUNTIF($F$3:$F426,$F426))</f>
        <v>2</v>
      </c>
      <c r="H426" t="str">
        <f ca="1">IF(OR(G426&gt;1,G426=""),"",COUNTIF($G$3:$G426,1))</f>
        <v/>
      </c>
      <c r="I426" t="str">
        <f t="shared" ca="1" si="58"/>
        <v>配列 結合</v>
      </c>
      <c r="K426">
        <f t="shared" si="62"/>
        <v>423</v>
      </c>
      <c r="L426" t="str">
        <f t="shared" ca="1" si="54"/>
        <v>ファイル コピー（ファイル内容）</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分割</v>
      </c>
      <c r="D427" t="str">
        <f ca="1">IFERROR(VLOOKUP($A427,bat!$F:$G,2,FALSE),"")</f>
        <v/>
      </c>
      <c r="E427" t="str">
        <f ca="1">IFERROR(VLOOKUP($A427,shell!$F:$G,2,FALSE),"")</f>
        <v/>
      </c>
      <c r="F427" t="str">
        <f t="shared" ca="1" si="57"/>
        <v>配列 分割</v>
      </c>
      <c r="G427">
        <f ca="1">IF($F427="","",COUNTIF($F$3:$F427,$F427))</f>
        <v>2</v>
      </c>
      <c r="H427" t="str">
        <f ca="1">IF(OR(G427&gt;1,G427=""),"",COUNTIF($G$3:$G427,1))</f>
        <v/>
      </c>
      <c r="I427" t="str">
        <f t="shared" ca="1" si="58"/>
        <v>配列 分割</v>
      </c>
      <c r="K427">
        <f t="shared" si="62"/>
        <v>424</v>
      </c>
      <c r="L427" t="str">
        <f t="shared" ca="1" si="54"/>
        <v>ファイル コピー（ファイル内容+Permission）</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型取得（文字列）</v>
      </c>
      <c r="D428" t="str">
        <f ca="1">IFERROR(VLOOKUP($A428,bat!$F:$G,2,FALSE),"")</f>
        <v/>
      </c>
      <c r="E428" t="str">
        <f ca="1">IFERROR(VLOOKUP($A428,shell!$F:$G,2,FALSE),"")</f>
        <v/>
      </c>
      <c r="F428" t="str">
        <f t="shared" ca="1" si="57"/>
        <v>型取得（文字列）</v>
      </c>
      <c r="G428">
        <f ca="1">IF($F428="","",COUNTIF($F$3:$F428,$F428))</f>
        <v>2</v>
      </c>
      <c r="H428" t="str">
        <f ca="1">IF(OR(G428&gt;1,G428=""),"",COUNTIF($G$3:$G428,1))</f>
        <v/>
      </c>
      <c r="I428" t="str">
        <f t="shared" ca="1" si="58"/>
        <v>型取得（文字列）</v>
      </c>
      <c r="K428">
        <f t="shared" si="62"/>
        <v>425</v>
      </c>
      <c r="L428" t="str">
        <f t="shared" ca="1" si="54"/>
        <v>ファイル コピー（ファイル内容+Permission+MetaData）</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型取得（値）</v>
      </c>
      <c r="D429" t="str">
        <f ca="1">IFERROR(VLOOKUP($A429,bat!$F:$G,2,FALSE),"")</f>
        <v/>
      </c>
      <c r="E429" t="str">
        <f ca="1">IFERROR(VLOOKUP($A429,shell!$F:$G,2,FALSE),"")</f>
        <v/>
      </c>
      <c r="F429" t="str">
        <f t="shared" ca="1" si="57"/>
        <v>型取得（値）</v>
      </c>
      <c r="G429">
        <f ca="1">IF($F429="","",COUNTIF($F$3:$F429,$F429))</f>
        <v>2</v>
      </c>
      <c r="H429" t="str">
        <f ca="1">IF(OR(G429&gt;1,G429=""),"",COUNTIF($G$3:$G429,1))</f>
        <v/>
      </c>
      <c r="I429" t="str">
        <f t="shared" ca="1" si="58"/>
        <v>型取得（値）</v>
      </c>
      <c r="K429">
        <f t="shared" si="62"/>
        <v>426</v>
      </c>
      <c r="L429" t="str">
        <f t="shared" ca="1" si="54"/>
        <v>ファイル 存在確認</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10⇒16進数変換</v>
      </c>
      <c r="D430" t="str">
        <f ca="1">IFERROR(VLOOKUP($A430,bat!$F:$G,2,FALSE),"")</f>
        <v/>
      </c>
      <c r="E430" t="str">
        <f ca="1">IFERROR(VLOOKUP($A430,shell!$F:$G,2,FALSE),"")</f>
        <v/>
      </c>
      <c r="F430" t="str">
        <f t="shared" ca="1" si="57"/>
        <v>10⇒16進数変換</v>
      </c>
      <c r="G430">
        <f ca="1">IF($F430="","",COUNTIF($F$3:$F430,$F430))</f>
        <v>2</v>
      </c>
      <c r="H430" t="str">
        <f ca="1">IF(OR(G430&gt;1,G430=""),"",COUNTIF($G$3:$G430,1))</f>
        <v/>
      </c>
      <c r="I430" t="str">
        <f t="shared" ca="1" si="58"/>
        <v>10⇒16進数変換</v>
      </c>
      <c r="K430">
        <f t="shared" si="62"/>
        <v>427</v>
      </c>
      <c r="L430" t="str">
        <f t="shared" ca="1" si="54"/>
        <v>フォルダ コピー（配下全て）</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16⇒10進数変換</v>
      </c>
      <c r="D431" t="str">
        <f ca="1">IFERROR(VLOOKUP($A431,bat!$F:$G,2,FALSE),"")</f>
        <v/>
      </c>
      <c r="E431" t="str">
        <f ca="1">IFERROR(VLOOKUP($A431,shell!$F:$G,2,FALSE),"")</f>
        <v/>
      </c>
      <c r="F431" t="str">
        <f t="shared" ca="1" si="57"/>
        <v>16⇒10進数変換</v>
      </c>
      <c r="G431">
        <f ca="1">IF($F431="","",COUNTIF($F$3:$F431,$F431))</f>
        <v>2</v>
      </c>
      <c r="H431" t="str">
        <f ca="1">IF(OR(G431&gt;1,G431=""),"",COUNTIF($G$3:$G431,1))</f>
        <v/>
      </c>
      <c r="I431" t="str">
        <f t="shared" ca="1" si="58"/>
        <v>16⇒10進数変換</v>
      </c>
      <c r="K431">
        <f t="shared" si="62"/>
        <v>428</v>
      </c>
      <c r="L431" t="str">
        <f t="shared" ca="1" si="54"/>
        <v>フォルダ 削除（空ディレクトリのみ）</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符号つき16進数表現</v>
      </c>
      <c r="D432" t="str">
        <f ca="1">IFERROR(VLOOKUP($A432,bat!$F:$G,2,FALSE),"")</f>
        <v/>
      </c>
      <c r="E432" t="str">
        <f ca="1">IFERROR(VLOOKUP($A432,shell!$F:$G,2,FALSE),"")</f>
        <v/>
      </c>
      <c r="F432" t="str">
        <f t="shared" ca="1" si="57"/>
        <v>符号つき16進数表現</v>
      </c>
      <c r="G432">
        <f ca="1">IF($F432="","",COUNTIF($F$3:$F432,$F432))</f>
        <v>2</v>
      </c>
      <c r="H432" t="str">
        <f ca="1">IF(OR(G432&gt;1,G432=""),"",COUNTIF($G$3:$G432,1))</f>
        <v/>
      </c>
      <c r="I432" t="str">
        <f t="shared" ca="1" si="58"/>
        <v>符号つき16進数表現</v>
      </c>
      <c r="K432">
        <f t="shared" si="62"/>
        <v>429</v>
      </c>
      <c r="L432" t="str">
        <f t="shared" ca="1" si="54"/>
        <v>フォルダ 削除（配下全て）</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符号なし16進数表現</v>
      </c>
      <c r="D433" t="str">
        <f ca="1">IFERROR(VLOOKUP($A433,bat!$F:$G,2,FALSE),"")</f>
        <v/>
      </c>
      <c r="E433" t="str">
        <f ca="1">IFERROR(VLOOKUP($A433,shell!$F:$G,2,FALSE),"")</f>
        <v/>
      </c>
      <c r="F433" t="str">
        <f t="shared" ca="1" si="57"/>
        <v>符号なし16進数表現</v>
      </c>
      <c r="G433">
        <f ca="1">IF($F433="","",COUNTIF($F$3:$F433,$F433))</f>
        <v>2</v>
      </c>
      <c r="H433" t="str">
        <f ca="1">IF(OR(G433&gt;1,G433=""),"",COUNTIF($G$3:$G433,1))</f>
        <v/>
      </c>
      <c r="I433" t="str">
        <f t="shared" ca="1" si="58"/>
        <v>符号なし16進数表現</v>
      </c>
      <c r="K433">
        <f t="shared" si="62"/>
        <v>430</v>
      </c>
      <c r="L433" t="str">
        <f t="shared" ca="1" si="54"/>
        <v>フォルダ 作成（単層）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数値⇒文字列 変換</v>
      </c>
      <c r="D434" t="str">
        <f ca="1">IFERROR(VLOOKUP($A434,bat!$F:$G,2,FALSE),"")</f>
        <v/>
      </c>
      <c r="E434" t="str">
        <f ca="1">IFERROR(VLOOKUP($A434,shell!$F:$G,2,FALSE),"")</f>
        <v/>
      </c>
      <c r="F434" t="str">
        <f t="shared" ca="1" si="57"/>
        <v>数値⇒文字列 変換</v>
      </c>
      <c r="G434">
        <f ca="1">IF($F434="","",COUNTIF($F$3:$F434,$F434))</f>
        <v>2</v>
      </c>
      <c r="H434" t="str">
        <f ca="1">IF(OR(G434&gt;1,G434=""),"",COUNTIF($G$3:$G434,1))</f>
        <v/>
      </c>
      <c r="I434" t="str">
        <f t="shared" ca="1" si="58"/>
        <v>数値⇒文字列 変換</v>
      </c>
      <c r="K434">
        <f t="shared" si="62"/>
        <v>431</v>
      </c>
      <c r="L434" t="str">
        <f t="shared" ca="1" si="54"/>
        <v>フォルダ 作成（複層）</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385</v>
      </c>
      <c r="I435" t="str">
        <f t="shared" ca="1" si="58"/>
        <v>文字列⇒数値 変換</v>
      </c>
      <c r="K435">
        <f t="shared" si="62"/>
        <v>432</v>
      </c>
      <c r="L435" t="str">
        <f t="shared" ca="1" si="54"/>
        <v>フォルダ パーミッション変更</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改行</v>
      </c>
      <c r="D436" t="str">
        <f ca="1">IFERROR(VLOOKUP($A436,bat!$F:$G,2,FALSE),"")</f>
        <v/>
      </c>
      <c r="E436" t="str">
        <f ca="1">IFERROR(VLOOKUP($A436,shell!$F:$G,2,FALSE),"")</f>
        <v/>
      </c>
      <c r="F436" t="str">
        <f t="shared" ca="1" si="57"/>
        <v>改行</v>
      </c>
      <c r="G436">
        <f ca="1">IF($F436="","",COUNTIF($F$3:$F436,$F436))</f>
        <v>2</v>
      </c>
      <c r="H436" t="str">
        <f ca="1">IF(OR(G436&gt;1,G436=""),"",COUNTIF($G$3:$G436,1))</f>
        <v/>
      </c>
      <c r="I436" t="str">
        <f t="shared" ca="1" si="58"/>
        <v>改行</v>
      </c>
      <c r="K436">
        <f t="shared" si="62"/>
        <v>433</v>
      </c>
      <c r="L436" t="str">
        <f t="shared" ca="1" si="54"/>
        <v>フォルダ パーミッション確認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切り捨て①</v>
      </c>
      <c r="D437" t="str">
        <f ca="1">IFERROR(VLOOKUP($A437,bat!$F:$G,2,FALSE),"")</f>
        <v/>
      </c>
      <c r="E437" t="str">
        <f ca="1">IFERROR(VLOOKUP($A437,shell!$F:$G,2,FALSE),"")</f>
        <v/>
      </c>
      <c r="F437" t="str">
        <f t="shared" ca="1" si="57"/>
        <v>少数 正数 切り捨て①</v>
      </c>
      <c r="G437">
        <f ca="1">IF($F437="","",COUNTIF($F$3:$F437,$F437))</f>
        <v>2</v>
      </c>
      <c r="H437" t="str">
        <f ca="1">IF(OR(G437&gt;1,G437=""),"",COUNTIF($G$3:$G437,1))</f>
        <v/>
      </c>
      <c r="I437" t="str">
        <f t="shared" ca="1" si="58"/>
        <v>少数 正数 切り捨て①</v>
      </c>
      <c r="K437">
        <f t="shared" si="62"/>
        <v>434</v>
      </c>
      <c r="L437" t="str">
        <f t="shared" ca="1" si="54"/>
        <v>ファイル 相対→絶対パス変換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切り捨て②</v>
      </c>
      <c r="D438" t="str">
        <f ca="1">IFERROR(VLOOKUP($A438,bat!$F:$G,2,FALSE),"")</f>
        <v/>
      </c>
      <c r="E438" t="str">
        <f ca="1">IFERROR(VLOOKUP($A438,shell!$F:$G,2,FALSE),"")</f>
        <v/>
      </c>
      <c r="F438" t="str">
        <f t="shared" ca="1" si="57"/>
        <v>少数 正数 切り捨て②</v>
      </c>
      <c r="G438">
        <f ca="1">IF($F438="","",COUNTIF($F$3:$F438,$F438))</f>
        <v>2</v>
      </c>
      <c r="H438" t="str">
        <f ca="1">IF(OR(G438&gt;1,G438=""),"",COUNTIF($G$3:$G438,1))</f>
        <v/>
      </c>
      <c r="I438" t="str">
        <f t="shared" ca="1" si="58"/>
        <v>少数 正数 切り捨て②</v>
      </c>
      <c r="K438">
        <f t="shared" si="62"/>
        <v>435</v>
      </c>
      <c r="L438" t="str">
        <f t="shared" ca="1" si="54"/>
        <v>ファイル 絶対→相対パス変換</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切り捨て①</v>
      </c>
      <c r="D439" t="str">
        <f ca="1">IFERROR(VLOOKUP($A439,bat!$F:$G,2,FALSE),"")</f>
        <v/>
      </c>
      <c r="E439" t="str">
        <f ca="1">IFERROR(VLOOKUP($A439,shell!$F:$G,2,FALSE),"")</f>
        <v/>
      </c>
      <c r="F439" t="str">
        <f t="shared" ca="1" si="57"/>
        <v>少数 負数 切り捨て①</v>
      </c>
      <c r="G439">
        <f ca="1">IF($F439="","",COUNTIF($F$3:$F439,$F439))</f>
        <v>2</v>
      </c>
      <c r="H439" t="str">
        <f ca="1">IF(OR(G439&gt;1,G439=""),"",COUNTIF($G$3:$G439,1))</f>
        <v/>
      </c>
      <c r="I439" t="str">
        <f t="shared" ca="1" si="58"/>
        <v>少数 負数 切り捨て①</v>
      </c>
      <c r="K439">
        <f t="shared" si="62"/>
        <v>436</v>
      </c>
      <c r="L439" t="str">
        <f t="shared" ca="1" si="54"/>
        <v>ファイル/ディレクトリ判別</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切り捨て②</v>
      </c>
      <c r="D440" t="str">
        <f ca="1">IFERROR(VLOOKUP($A440,bat!$F:$G,2,FALSE),"")</f>
        <v/>
      </c>
      <c r="E440" t="str">
        <f ca="1">IFERROR(VLOOKUP($A440,shell!$F:$G,2,FALSE),"")</f>
        <v/>
      </c>
      <c r="F440" t="str">
        <f t="shared" ca="1" si="57"/>
        <v>少数 負数 切り捨て②</v>
      </c>
      <c r="G440">
        <f ca="1">IF($F440="","",COUNTIF($F$3:$F440,$F440))</f>
        <v>2</v>
      </c>
      <c r="H440" t="str">
        <f ca="1">IF(OR(G440&gt;1,G440=""),"",COUNTIF($G$3:$G440,1))</f>
        <v/>
      </c>
      <c r="I440" t="str">
        <f t="shared" ca="1" si="58"/>
        <v>少数 負数 切り捨て②</v>
      </c>
      <c r="K440">
        <f t="shared" si="62"/>
        <v>437</v>
      </c>
      <c r="L440" t="str">
        <f t="shared" ca="1" si="54"/>
        <v>実行スクリプト ファイル絶対パス</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四捨五入（第一位）</v>
      </c>
      <c r="D441" t="str">
        <f ca="1">IFERROR(VLOOKUP($A441,bat!$F:$G,2,FALSE),"")</f>
        <v/>
      </c>
      <c r="E441" t="str">
        <f ca="1">IFERROR(VLOOKUP($A441,shell!$F:$G,2,FALSE),"")</f>
        <v/>
      </c>
      <c r="F441" t="str">
        <f t="shared" ca="1" si="57"/>
        <v>少数 正数 四捨五入（第一位）</v>
      </c>
      <c r="G441">
        <f ca="1">IF($F441="","",COUNTIF($F$3:$F441,$F441))</f>
        <v>2</v>
      </c>
      <c r="H441" t="str">
        <f ca="1">IF(OR(G441&gt;1,G441=""),"",COUNTIF($G$3:$G441,1))</f>
        <v/>
      </c>
      <c r="I441" t="str">
        <f t="shared" ca="1" si="58"/>
        <v>少数 正数 四捨五入（第一位）</v>
      </c>
      <c r="K441">
        <f t="shared" si="62"/>
        <v>438</v>
      </c>
      <c r="L441" t="str">
        <f t="shared" ca="1" si="54"/>
        <v>実行スクリプト ファイル名</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四捨五入（第二位）</v>
      </c>
      <c r="D442" t="str">
        <f ca="1">IFERROR(VLOOKUP($A442,bat!$F:$G,2,FALSE),"")</f>
        <v/>
      </c>
      <c r="E442" t="str">
        <f ca="1">IFERROR(VLOOKUP($A442,shell!$F:$G,2,FALSE),"")</f>
        <v/>
      </c>
      <c r="F442" t="str">
        <f t="shared" ca="1" si="57"/>
        <v>少数 正数 四捨五入（第二位）</v>
      </c>
      <c r="G442">
        <f ca="1">IF($F442="","",COUNTIF($F$3:$F442,$F442))</f>
        <v>2</v>
      </c>
      <c r="H442" t="str">
        <f ca="1">IF(OR(G442&gt;1,G442=""),"",COUNTIF($G$3:$G442,1))</f>
        <v/>
      </c>
      <c r="I442" t="str">
        <f t="shared" ca="1" si="58"/>
        <v>少数 正数 四捨五入（第二位）</v>
      </c>
      <c r="K442">
        <f t="shared" si="62"/>
        <v>439</v>
      </c>
      <c r="L442" t="str">
        <f t="shared" ca="1" si="54"/>
        <v>実行スクリプト ファイルパス①</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四捨五入（第三位）</v>
      </c>
      <c r="D443" t="str">
        <f ca="1">IFERROR(VLOOKUP($A443,bat!$F:$G,2,FALSE),"")</f>
        <v/>
      </c>
      <c r="E443" t="str">
        <f ca="1">IFERROR(VLOOKUP($A443,shell!$F:$G,2,FALSE),"")</f>
        <v/>
      </c>
      <c r="F443" t="str">
        <f t="shared" ca="1" si="57"/>
        <v>少数 正数 四捨五入（第三位）</v>
      </c>
      <c r="G443">
        <f ca="1">IF($F443="","",COUNTIF($F$3:$F443,$F443))</f>
        <v>2</v>
      </c>
      <c r="H443" t="str">
        <f ca="1">IF(OR(G443&gt;1,G443=""),"",COUNTIF($G$3:$G443,1))</f>
        <v/>
      </c>
      <c r="I443" t="str">
        <f t="shared" ca="1" si="58"/>
        <v>少数 正数 四捨五入（第三位）</v>
      </c>
      <c r="K443">
        <f t="shared" si="62"/>
        <v>440</v>
      </c>
      <c r="L443" t="str">
        <f t="shared" ca="1" si="54"/>
        <v>実行スクリプト ファイルパス②</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四捨五入（第一位）</v>
      </c>
      <c r="D444" t="str">
        <f ca="1">IFERROR(VLOOKUP($A444,bat!$F:$G,2,FALSE),"")</f>
        <v/>
      </c>
      <c r="E444" t="str">
        <f ca="1">IFERROR(VLOOKUP($A444,shell!$F:$G,2,FALSE),"")</f>
        <v/>
      </c>
      <c r="F444" t="str">
        <f t="shared" ca="1" si="57"/>
        <v>少数 負数 四捨五入（第一位）</v>
      </c>
      <c r="G444">
        <f ca="1">IF($F444="","",COUNTIF($F$3:$F444,$F444))</f>
        <v>2</v>
      </c>
      <c r="H444" t="str">
        <f ca="1">IF(OR(G444&gt;1,G444=""),"",COUNTIF($G$3:$G444,1))</f>
        <v/>
      </c>
      <c r="I444" t="str">
        <f t="shared" ca="1" si="58"/>
        <v>少数 負数 四捨五入（第一位）</v>
      </c>
      <c r="K444">
        <f t="shared" si="62"/>
        <v>441</v>
      </c>
      <c r="L444" t="str">
        <f t="shared" ca="1" si="54"/>
        <v>実行スクリプト フォルダパス</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四捨五入（第二位）</v>
      </c>
      <c r="D445" t="str">
        <f ca="1">IFERROR(VLOOKUP($A445,bat!$F:$G,2,FALSE),"")</f>
        <v/>
      </c>
      <c r="E445" t="str">
        <f ca="1">IFERROR(VLOOKUP($A445,shell!$F:$G,2,FALSE),"")</f>
        <v/>
      </c>
      <c r="F445" t="str">
        <f t="shared" ca="1" si="57"/>
        <v>少数 負数 四捨五入（第二位）</v>
      </c>
      <c r="G445">
        <f ca="1">IF($F445="","",COUNTIF($F$3:$F445,$F445))</f>
        <v>2</v>
      </c>
      <c r="H445" t="str">
        <f ca="1">IF(OR(G445&gt;1,G445=""),"",COUNTIF($G$3:$G445,1))</f>
        <v/>
      </c>
      <c r="I445" t="str">
        <f t="shared" ca="1" si="58"/>
        <v>少数 負数 四捨五入（第二位）</v>
      </c>
      <c r="K445">
        <f t="shared" si="62"/>
        <v>442</v>
      </c>
      <c r="L445" t="str">
        <f t="shared" ca="1" si="54"/>
        <v>フォルダ内ファイルリスト取得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四捨五入（第三位）</v>
      </c>
      <c r="D446" t="str">
        <f ca="1">IFERROR(VLOOKUP($A446,bat!$F:$G,2,FALSE),"")</f>
        <v/>
      </c>
      <c r="E446" t="str">
        <f ca="1">IFERROR(VLOOKUP($A446,shell!$F:$G,2,FALSE),"")</f>
        <v/>
      </c>
      <c r="F446" t="str">
        <f t="shared" ca="1" si="57"/>
        <v>少数 負数 四捨五入（第三位）</v>
      </c>
      <c r="G446">
        <f ca="1">IF($F446="","",COUNTIF($F$3:$F446,$F446))</f>
        <v>2</v>
      </c>
      <c r="H446" t="str">
        <f ca="1">IF(OR(G446&gt;1,G446=""),"",COUNTIF($G$3:$G446,1))</f>
        <v/>
      </c>
      <c r="I446" t="str">
        <f t="shared" ca="1" si="58"/>
        <v>少数 負数 四捨五入（第三位）</v>
      </c>
      <c r="K446">
        <f t="shared" si="62"/>
        <v>443</v>
      </c>
      <c r="L446" t="str">
        <f t="shared" ca="1" si="54"/>
        <v>フォルダ配下ファイル/フォルダリスト取得</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切り上げ（第一位）</v>
      </c>
      <c r="D447" t="str">
        <f ca="1">IFERROR(VLOOKUP($A447,bat!$F:$G,2,FALSE),"")</f>
        <v/>
      </c>
      <c r="E447" t="str">
        <f ca="1">IFERROR(VLOOKUP($A447,shell!$F:$G,2,FALSE),"")</f>
        <v/>
      </c>
      <c r="F447" t="str">
        <f t="shared" ca="1" si="57"/>
        <v>少数 正数 切り上げ（第一位）</v>
      </c>
      <c r="G447">
        <f ca="1">IF($F447="","",COUNTIF($F$3:$F447,$F447))</f>
        <v>2</v>
      </c>
      <c r="H447" t="str">
        <f ca="1">IF(OR(G447&gt;1,G447=""),"",COUNTIF($G$3:$G447,1))</f>
        <v/>
      </c>
      <c r="I447" t="str">
        <f t="shared" ca="1" si="58"/>
        <v>少数 正数 切り上げ（第一位）</v>
      </c>
      <c r="K447">
        <f t="shared" si="62"/>
        <v>444</v>
      </c>
      <c r="L447" t="str">
        <f t="shared" ca="1" si="54"/>
        <v>メインプログラム実行時にのみ処理実行</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切り上げ（第二位）</v>
      </c>
      <c r="D448" t="str">
        <f ca="1">IFERROR(VLOOKUP($A448,bat!$F:$G,2,FALSE),"")</f>
        <v/>
      </c>
      <c r="E448" t="str">
        <f ca="1">IFERROR(VLOOKUP($A448,shell!$F:$G,2,FALSE),"")</f>
        <v/>
      </c>
      <c r="F448" t="str">
        <f t="shared" ca="1" si="57"/>
        <v>少数 正数 切り上げ（第二位）</v>
      </c>
      <c r="G448">
        <f ca="1">IF($F448="","",COUNTIF($F$3:$F448,$F448))</f>
        <v>2</v>
      </c>
      <c r="H448" t="str">
        <f ca="1">IF(OR(G448&gt;1,G448=""),"",COUNTIF($G$3:$G448,1))</f>
        <v/>
      </c>
      <c r="I448" t="str">
        <f t="shared" ca="1" si="58"/>
        <v>少数 正数 切り上げ（第二位）</v>
      </c>
      <c r="K448">
        <f t="shared" si="62"/>
        <v>445</v>
      </c>
      <c r="L448" t="str">
        <f t="shared" ca="1" si="54"/>
        <v>作業ディレクトリ 取得</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負数 切り上げ（第一位）</v>
      </c>
      <c r="D449" t="str">
        <f ca="1">IFERROR(VLOOKUP($A449,bat!$F:$G,2,FALSE),"")</f>
        <v/>
      </c>
      <c r="E449" t="str">
        <f ca="1">IFERROR(VLOOKUP($A449,shell!$F:$G,2,FALSE),"")</f>
        <v/>
      </c>
      <c r="F449" t="str">
        <f t="shared" ca="1" si="57"/>
        <v>少数 負数 切り上げ（第一位）</v>
      </c>
      <c r="G449">
        <f ca="1">IF($F449="","",COUNTIF($F$3:$F449,$F449))</f>
        <v>2</v>
      </c>
      <c r="H449" t="str">
        <f ca="1">IF(OR(G449&gt;1,G449=""),"",COUNTIF($G$3:$G449,1))</f>
        <v/>
      </c>
      <c r="I449" t="str">
        <f t="shared" ca="1" si="58"/>
        <v>少数 負数 切り上げ（第一位）</v>
      </c>
      <c r="K449">
        <f t="shared" si="62"/>
        <v>446</v>
      </c>
      <c r="L449" t="str">
        <f t="shared" ca="1" si="54"/>
        <v>ファイル一覧取得（隠しファイル含む）0</v>
      </c>
      <c r="M449" s="2" t="str">
        <f t="shared" ca="1" si="55"/>
        <v/>
      </c>
      <c r="N449" s="2" t="str">
        <f t="shared" ca="1" si="56"/>
        <v/>
      </c>
      <c r="O449" s="2" t="str">
        <f t="shared" ca="1" si="59"/>
        <v/>
      </c>
      <c r="P449" s="2" t="str">
        <f t="shared" ca="1" si="60"/>
        <v/>
      </c>
    </row>
    <row r="450" spans="1:16">
      <c r="A450">
        <f t="shared" si="61"/>
        <v>447</v>
      </c>
      <c r="B450" t="str">
        <f ca="1">IFERROR(VLOOKUP($A450,'vbs,vba'!$G:$H,2,FALSE),"")</f>
        <v/>
      </c>
      <c r="C450" t="str">
        <f ca="1">IFERROR(VLOOKUP($A450,python!$H:$I,2,FALSE),"")</f>
        <v>少数 負数 切り上げ（第二位）</v>
      </c>
      <c r="D450" t="str">
        <f ca="1">IFERROR(VLOOKUP($A450,bat!$F:$G,2,FALSE),"")</f>
        <v/>
      </c>
      <c r="E450" t="str">
        <f ca="1">IFERROR(VLOOKUP($A450,shell!$F:$G,2,FALSE),"")</f>
        <v/>
      </c>
      <c r="F450" t="str">
        <f t="shared" ca="1" si="57"/>
        <v>少数 負数 切り上げ（第二位）</v>
      </c>
      <c r="G450">
        <f ca="1">IF($F450="","",COUNTIF($F$3:$F450,$F450))</f>
        <v>2</v>
      </c>
      <c r="H450" t="str">
        <f ca="1">IF(OR(G450&gt;1,G450=""),"",COUNTIF($G$3:$G450,1))</f>
        <v/>
      </c>
      <c r="I450" t="str">
        <f t="shared" ca="1" si="58"/>
        <v>少数 負数 切り上げ（第二位）</v>
      </c>
      <c r="K450">
        <f t="shared" si="62"/>
        <v>447</v>
      </c>
      <c r="L450" t="str">
        <f t="shared" ca="1" si="54"/>
        <v>ブロック脱出</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切り下げ（第一位）</v>
      </c>
      <c r="D451" t="str">
        <f ca="1">IFERROR(VLOOKUP($A451,bat!$F:$G,2,FALSE),"")</f>
        <v/>
      </c>
      <c r="E451" t="str">
        <f ca="1">IFERROR(VLOOKUP($A451,shell!$F:$G,2,FALSE),"")</f>
        <v/>
      </c>
      <c r="F451" t="str">
        <f t="shared" ca="1" si="57"/>
        <v>少数 正数 切り下げ（第一位）</v>
      </c>
      <c r="G451">
        <f ca="1">IF($F451="","",COUNTIF($F$3:$F451,$F451))</f>
        <v>2</v>
      </c>
      <c r="H451" t="str">
        <f ca="1">IF(OR(G451&gt;1,G451=""),"",COUNTIF($G$3:$G451,1))</f>
        <v/>
      </c>
      <c r="I451" t="str">
        <f t="shared" ca="1" si="58"/>
        <v>少数 正数 切り下げ（第一位）</v>
      </c>
      <c r="K451">
        <f t="shared" si="62"/>
        <v>448</v>
      </c>
      <c r="L451" t="str">
        <f t="shared" ca="1" si="54"/>
        <v>ヘルプ</v>
      </c>
      <c r="M451" s="2" t="str">
        <f t="shared" ca="1" si="55"/>
        <v/>
      </c>
      <c r="N451" s="2" t="str">
        <f t="shared" ca="1" si="56"/>
        <v/>
      </c>
      <c r="O451" s="2" t="str">
        <f t="shared" ca="1" si="59"/>
        <v>○</v>
      </c>
      <c r="P451" s="2" t="str">
        <f t="shared" ca="1" si="60"/>
        <v/>
      </c>
    </row>
    <row r="452" spans="1:16">
      <c r="A452">
        <f t="shared" si="61"/>
        <v>449</v>
      </c>
      <c r="B452" t="str">
        <f ca="1">IFERROR(VLOOKUP($A452,'vbs,vba'!$G:$H,2,FALSE),"")</f>
        <v/>
      </c>
      <c r="C452" t="str">
        <f ca="1">IFERROR(VLOOKUP($A452,python!$H:$I,2,FALSE),"")</f>
        <v>少数 正数 切り下げ（第二位）</v>
      </c>
      <c r="D452" t="str">
        <f ca="1">IFERROR(VLOOKUP($A452,bat!$F:$G,2,FALSE),"")</f>
        <v/>
      </c>
      <c r="E452" t="str">
        <f ca="1">IFERROR(VLOOKUP($A452,shell!$F:$G,2,FALSE),"")</f>
        <v/>
      </c>
      <c r="F452" t="str">
        <f t="shared" ca="1" si="57"/>
        <v>少数 正数 切り下げ（第二位）</v>
      </c>
      <c r="G452">
        <f ca="1">IF($F452="","",COUNTIF($F$3:$F452,$F452))</f>
        <v>2</v>
      </c>
      <c r="H452" t="str">
        <f ca="1">IF(OR(G452&gt;1,G452=""),"",COUNTIF($G$3:$G452,1))</f>
        <v/>
      </c>
      <c r="I452" t="str">
        <f t="shared" ca="1" si="58"/>
        <v>少数 正数 切り下げ（第二位）</v>
      </c>
      <c r="K452">
        <f t="shared" si="62"/>
        <v>449</v>
      </c>
      <c r="L452" t="str">
        <f t="shared" ref="L452:L515" ca="1" si="63">IFERROR(VLOOKUP($K452,$H:$I,2,FALSE),"")</f>
        <v>if</v>
      </c>
      <c r="M452" s="2" t="str">
        <f t="shared" ref="M452:M496" ca="1" si="64">IF($L452="","",IF(COUNTIF(B$3:B$1004,$L452)&gt;0,"○",""))</f>
        <v/>
      </c>
      <c r="N452" s="2" t="str">
        <f t="shared" ref="N452:N515" ca="1" si="65">IF($L452="","",IF(COUNTIF(C$3:C$1004,$L452)&gt;0,"○",""))</f>
        <v/>
      </c>
      <c r="O452" s="2" t="str">
        <f t="shared" ca="1" si="59"/>
        <v>○</v>
      </c>
      <c r="P452" s="2" t="str">
        <f t="shared" ca="1" si="60"/>
        <v>○</v>
      </c>
    </row>
    <row r="453" spans="1:16">
      <c r="A453">
        <f t="shared" si="61"/>
        <v>450</v>
      </c>
      <c r="B453" t="str">
        <f ca="1">IFERROR(VLOOKUP($A453,'vbs,vba'!$G:$H,2,FALSE),"")</f>
        <v/>
      </c>
      <c r="C453" t="str">
        <f ca="1">IFERROR(VLOOKUP($A453,python!$H:$I,2,FALSE),"")</f>
        <v>少数 負数 切り下げ（第一位）</v>
      </c>
      <c r="D453" t="str">
        <f ca="1">IFERROR(VLOOKUP($A453,bat!$F:$G,2,FALSE),"")</f>
        <v/>
      </c>
      <c r="E453" t="str">
        <f ca="1">IFERROR(VLOOKUP($A453,shell!$F:$G,2,FALSE),"")</f>
        <v/>
      </c>
      <c r="F453" t="str">
        <f t="shared" ref="F453:F516" ca="1" si="66">B453&amp;C453&amp;D453&amp;E453</f>
        <v>少数 負数 切り下げ（第一位）</v>
      </c>
      <c r="G453">
        <f ca="1">IF($F453="","",COUNTIF($F$3:$F453,$F453))</f>
        <v>2</v>
      </c>
      <c r="H453" t="str">
        <f ca="1">IF(OR(G453&gt;1,G453=""),"",COUNTIF($G$3:$G453,1))</f>
        <v/>
      </c>
      <c r="I453" t="str">
        <f t="shared" ref="I453:I516" ca="1" si="67">F453</f>
        <v>少数 負数 切り下げ（第一位）</v>
      </c>
      <c r="K453">
        <f t="shared" si="62"/>
        <v>450</v>
      </c>
      <c r="L453" t="str">
        <f t="shared" ca="1" si="63"/>
        <v>if（否定）</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切り下げ（第二位）</v>
      </c>
      <c r="D454" t="str">
        <f ca="1">IFERROR(VLOOKUP($A454,bat!$F:$G,2,FALSE),"")</f>
        <v/>
      </c>
      <c r="E454" t="str">
        <f ca="1">IFERROR(VLOOKUP($A454,shell!$F:$G,2,FALSE),"")</f>
        <v/>
      </c>
      <c r="F454" t="str">
        <f t="shared" ca="1" si="66"/>
        <v>少数 負数 切り下げ（第二位）</v>
      </c>
      <c r="G454">
        <f ca="1">IF($F454="","",COUNTIF($F$3:$F454,$F454))</f>
        <v>2</v>
      </c>
      <c r="H454" t="str">
        <f ca="1">IF(OR(G454&gt;1,G454=""),"",COUNTIF($G$3:$G454,1))</f>
        <v/>
      </c>
      <c r="I454" t="str">
        <f t="shared" ca="1" si="67"/>
        <v>少数 負数 切り下げ（第二位）</v>
      </c>
      <c r="K454">
        <f t="shared" ref="K454:K517" si="71">K453+1</f>
        <v>451</v>
      </c>
      <c r="L454" t="str">
        <f t="shared" ca="1" si="63"/>
        <v>for</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文字列表示形式(日付)</v>
      </c>
      <c r="D455" t="str">
        <f ca="1">IFERROR(VLOOKUP($A455,bat!$F:$G,2,FALSE),"")</f>
        <v/>
      </c>
      <c r="E455" t="str">
        <f ca="1">IFERROR(VLOOKUP($A455,shell!$F:$G,2,FALSE),"")</f>
        <v/>
      </c>
      <c r="F455" t="str">
        <f t="shared" ca="1" si="66"/>
        <v>文字列表示形式(日付)</v>
      </c>
      <c r="G455">
        <f ca="1">IF($F455="","",COUNTIF($F$3:$F455,$F455))</f>
        <v>2</v>
      </c>
      <c r="H455" t="str">
        <f ca="1">IF(OR(G455&gt;1,G455=""),"",COUNTIF($G$3:$G455,1))</f>
        <v/>
      </c>
      <c r="I455" t="str">
        <f t="shared" ca="1" si="67"/>
        <v>文字列表示形式(日付)</v>
      </c>
      <c r="K455">
        <f t="shared" si="71"/>
        <v>452</v>
      </c>
      <c r="L455" t="str">
        <f t="shared" ca="1" si="63"/>
        <v>for(フォルダ内対象)</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文字列表示形式(数値)</v>
      </c>
      <c r="D456" t="str">
        <f ca="1">IFERROR(VLOOKUP($A456,bat!$F:$G,2,FALSE),"")</f>
        <v/>
      </c>
      <c r="E456" t="str">
        <f ca="1">IFERROR(VLOOKUP($A456,shell!$F:$G,2,FALSE),"")</f>
        <v/>
      </c>
      <c r="F456" t="str">
        <f t="shared" ca="1" si="66"/>
        <v>文字列表示形式(数値)</v>
      </c>
      <c r="G456">
        <f ca="1">IF($F456="","",COUNTIF($F$3:$F456,$F456))</f>
        <v>2</v>
      </c>
      <c r="H456" t="str">
        <f ca="1">IF(OR(G456&gt;1,G456=""),"",COUNTIF($G$3:$G456,1))</f>
        <v/>
      </c>
      <c r="I456" t="str">
        <f t="shared" ca="1" si="67"/>
        <v>文字列表示形式(数値)</v>
      </c>
      <c r="K456">
        <f t="shared" si="71"/>
        <v>453</v>
      </c>
      <c r="L456" t="str">
        <f t="shared" ca="1" si="63"/>
        <v>for(フォルダ内のフォルダのみ)</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文字列表示形式(割合)</v>
      </c>
      <c r="D457" t="str">
        <f ca="1">IFERROR(VLOOKUP($A457,bat!$F:$G,2,FALSE),"")</f>
        <v/>
      </c>
      <c r="E457" t="str">
        <f ca="1">IFERROR(VLOOKUP($A457,shell!$F:$G,2,FALSE),"")</f>
        <v/>
      </c>
      <c r="F457" t="str">
        <f t="shared" ca="1" si="66"/>
        <v>文字列表示形式(割合)</v>
      </c>
      <c r="G457">
        <f ca="1">IF($F457="","",COUNTIF($F$3:$F457,$F457))</f>
        <v>2</v>
      </c>
      <c r="H457" t="str">
        <f ca="1">IF(OR(G457&gt;1,G457=""),"",COUNTIF($G$3:$G457,1))</f>
        <v/>
      </c>
      <c r="I457" t="str">
        <f t="shared" ca="1" si="67"/>
        <v>文字列表示形式(割合)</v>
      </c>
      <c r="K457">
        <f t="shared" si="71"/>
        <v>454</v>
      </c>
      <c r="L457" t="str">
        <f t="shared" ca="1" si="63"/>
        <v>for(フォルダ配下の中身全部)</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文字列表示形式(通貨)</v>
      </c>
      <c r="D458" t="str">
        <f ca="1">IFERROR(VLOOKUP($A458,bat!$F:$G,2,FALSE),"")</f>
        <v/>
      </c>
      <c r="E458" t="str">
        <f ca="1">IFERROR(VLOOKUP($A458,shell!$F:$G,2,FALSE),"")</f>
        <v/>
      </c>
      <c r="F458" t="str">
        <f t="shared" ca="1" si="66"/>
        <v>文字列表示形式(通貨)</v>
      </c>
      <c r="G458">
        <f ca="1">IF($F458="","",COUNTIF($F$3:$F458,$F458))</f>
        <v>2</v>
      </c>
      <c r="H458" t="str">
        <f ca="1">IF(OR(G458&gt;1,G458=""),"",COUNTIF($G$3:$G458,1))</f>
        <v/>
      </c>
      <c r="I458" t="str">
        <f t="shared" ca="1" si="67"/>
        <v>文字列表示形式(通貨)</v>
      </c>
      <c r="K458">
        <f t="shared" si="71"/>
        <v>455</v>
      </c>
      <c r="L458" t="str">
        <f t="shared" ca="1" si="63"/>
        <v>for(変数に値を代入してコマンドを実行)</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エラー設定</v>
      </c>
      <c r="D459" t="str">
        <f ca="1">IFERROR(VLOOKUP($A459,bat!$F:$G,2,FALSE),"")</f>
        <v/>
      </c>
      <c r="E459" t="str">
        <f ca="1">IFERROR(VLOOKUP($A459,shell!$F:$G,2,FALSE),"")</f>
        <v/>
      </c>
      <c r="F459" t="str">
        <f t="shared" ca="1" si="66"/>
        <v>エラー設定</v>
      </c>
      <c r="G459">
        <f ca="1">IF($F459="","",COUNTIF($F$3:$F459,$F459))</f>
        <v>2</v>
      </c>
      <c r="H459" t="str">
        <f ca="1">IF(OR(G459&gt;1,G459=""),"",COUNTIF($G$3:$G459,1))</f>
        <v/>
      </c>
      <c r="I459" t="str">
        <f t="shared" ca="1" si="67"/>
        <v>エラー設定</v>
      </c>
      <c r="K459">
        <f t="shared" si="71"/>
        <v>456</v>
      </c>
      <c r="L459" t="str">
        <f t="shared" ca="1" si="63"/>
        <v>for(その他)</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エラー解除</v>
      </c>
      <c r="D460" t="str">
        <f ca="1">IFERROR(VLOOKUP($A460,bat!$F:$G,2,FALSE),"")</f>
        <v/>
      </c>
      <c r="E460" t="str">
        <f ca="1">IFERROR(VLOOKUP($A460,shell!$F:$G,2,FALSE),"")</f>
        <v/>
      </c>
      <c r="F460" t="str">
        <f t="shared" ca="1" si="66"/>
        <v>エラー解除</v>
      </c>
      <c r="G460">
        <f ca="1">IF($F460="","",COUNTIF($F$3:$F460,$F460))</f>
        <v>2</v>
      </c>
      <c r="H460" t="str">
        <f ca="1">IF(OR(G460&gt;1,G460=""),"",COUNTIF($G$3:$G460,1))</f>
        <v/>
      </c>
      <c r="I460" t="str">
        <f t="shared" ca="1" si="67"/>
        <v>エラー解除</v>
      </c>
      <c r="K460">
        <f t="shared" si="71"/>
        <v>457</v>
      </c>
      <c r="L460" t="str">
        <f t="shared" ca="1" si="63"/>
        <v>出力</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エラー番号</v>
      </c>
      <c r="D461" t="str">
        <f ca="1">IFERROR(VLOOKUP($A461,bat!$F:$G,2,FALSE),"")</f>
        <v/>
      </c>
      <c r="E461" t="str">
        <f ca="1">IFERROR(VLOOKUP($A461,shell!$F:$G,2,FALSE),"")</f>
        <v/>
      </c>
      <c r="F461" t="str">
        <f t="shared" ca="1" si="66"/>
        <v>エラー番号</v>
      </c>
      <c r="G461">
        <f ca="1">IF($F461="","",COUNTIF($F$3:$F461,$F461))</f>
        <v>2</v>
      </c>
      <c r="H461" t="str">
        <f ca="1">IF(OR(G461&gt;1,G461=""),"",COUNTIF($G$3:$G461,1))</f>
        <v/>
      </c>
      <c r="I461" t="str">
        <f t="shared" ca="1" si="67"/>
        <v>エラー番号</v>
      </c>
      <c r="K461">
        <f t="shared" si="71"/>
        <v>458</v>
      </c>
      <c r="L461" t="str">
        <f t="shared" ca="1" si="63"/>
        <v>出力（改行のみ）</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エラー内容</v>
      </c>
      <c r="D462" t="str">
        <f ca="1">IFERROR(VLOOKUP($A462,bat!$F:$G,2,FALSE),"")</f>
        <v/>
      </c>
      <c r="E462" t="str">
        <f ca="1">IFERROR(VLOOKUP($A462,shell!$F:$G,2,FALSE),"")</f>
        <v/>
      </c>
      <c r="F462" t="str">
        <f t="shared" ca="1" si="66"/>
        <v>エラー内容</v>
      </c>
      <c r="G462">
        <f ca="1">IF($F462="","",COUNTIF($F$3:$F462,$F462))</f>
        <v>2</v>
      </c>
      <c r="H462" t="str">
        <f ca="1">IF(OR(G462&gt;1,G462=""),"",COUNTIF($G$3:$G462,1))</f>
        <v/>
      </c>
      <c r="I462" t="str">
        <f t="shared" ca="1" si="67"/>
        <v>エラー内容</v>
      </c>
      <c r="K462">
        <f t="shared" si="71"/>
        <v>459</v>
      </c>
      <c r="L462" t="str">
        <f t="shared" ca="1" si="63"/>
        <v>出力抑制</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エラーラベル</v>
      </c>
      <c r="D463" t="str">
        <f ca="1">IFERROR(VLOOKUP($A463,bat!$F:$G,2,FALSE),"")</f>
        <v/>
      </c>
      <c r="E463" t="str">
        <f ca="1">IFERROR(VLOOKUP($A463,shell!$F:$G,2,FALSE),"")</f>
        <v/>
      </c>
      <c r="F463" t="str">
        <f t="shared" ca="1" si="66"/>
        <v>エラーラベル</v>
      </c>
      <c r="G463">
        <f ca="1">IF($F463="","",COUNTIF($F$3:$F463,$F463))</f>
        <v>2</v>
      </c>
      <c r="H463" t="str">
        <f ca="1">IF(OR(G463&gt;1,G463=""),"",COUNTIF($G$3:$G463,1))</f>
        <v/>
      </c>
      <c r="I463" t="str">
        <f t="shared" ca="1" si="67"/>
        <v>エラーラベル</v>
      </c>
      <c r="K463">
        <f t="shared" si="71"/>
        <v>460</v>
      </c>
      <c r="L463" t="str">
        <f t="shared" ca="1" si="63"/>
        <v>２分後にシャットダウン</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ラベル定義</v>
      </c>
      <c r="D464" t="str">
        <f ca="1">IFERROR(VLOOKUP($A464,bat!$F:$G,2,FALSE),"")</f>
        <v/>
      </c>
      <c r="E464" t="str">
        <f ca="1">IFERROR(VLOOKUP($A464,shell!$F:$G,2,FALSE),"")</f>
        <v/>
      </c>
      <c r="F464" t="str">
        <f t="shared" ca="1" si="66"/>
        <v>ラベル定義</v>
      </c>
      <c r="G464">
        <f ca="1">IF($F464="","",COUNTIF($F$3:$F464,$F464))</f>
        <v>2</v>
      </c>
      <c r="H464" t="str">
        <f ca="1">IF(OR(G464&gt;1,G464=""),"",COUNTIF($G$3:$G464,1))</f>
        <v/>
      </c>
      <c r="I464" t="str">
        <f t="shared" ca="1" si="67"/>
        <v>ラベル定義</v>
      </c>
      <c r="K464">
        <f t="shared" si="71"/>
        <v>461</v>
      </c>
      <c r="L464" t="str">
        <f t="shared" ca="1" si="63"/>
        <v>２分後に再起動</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定義</v>
      </c>
      <c r="D465" t="str">
        <f ca="1">IFERROR(VLOOKUP($A465,bat!$F:$G,2,FALSE),"")</f>
        <v/>
      </c>
      <c r="E465" t="str">
        <f ca="1">IFERROR(VLOOKUP($A465,shell!$F:$G,2,FALSE),"")</f>
        <v/>
      </c>
      <c r="F465" t="str">
        <f t="shared" ca="1" si="66"/>
        <v>ＴＸＴ 定義</v>
      </c>
      <c r="G465">
        <f ca="1">IF($F465="","",COUNTIF($F$3:$F465,$F465))</f>
        <v>1</v>
      </c>
      <c r="H465">
        <f ca="1">IF(OR(G465&gt;1,G465=""),"",COUNTIF($G$3:$G465,1))</f>
        <v>386</v>
      </c>
      <c r="I465" t="str">
        <f t="shared" ca="1" si="67"/>
        <v>ＴＸＴ 定義</v>
      </c>
      <c r="K465">
        <f t="shared" si="71"/>
        <v>462</v>
      </c>
      <c r="L465" t="str">
        <f t="shared" ca="1" si="63"/>
        <v>シャットダウンをキャンセル</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オープン</v>
      </c>
      <c r="D466" t="str">
        <f ca="1">IFERROR(VLOOKUP($A466,bat!$F:$G,2,FALSE),"")</f>
        <v/>
      </c>
      <c r="E466" t="str">
        <f ca="1">IFERROR(VLOOKUP($A466,shell!$F:$G,2,FALSE),"")</f>
        <v/>
      </c>
      <c r="F466" t="str">
        <f t="shared" ca="1" si="66"/>
        <v>ＴＸＴ オープン</v>
      </c>
      <c r="G466">
        <f ca="1">IF($F466="","",COUNTIF($F$3:$F466,$F466))</f>
        <v>1</v>
      </c>
      <c r="H466">
        <f ca="1">IF(OR(G466&gt;1,G466=""),"",COUNTIF($G$3:$G466,1))</f>
        <v>387</v>
      </c>
      <c r="I466" t="str">
        <f t="shared" ca="1" si="67"/>
        <v>ＴＸＴ オープン</v>
      </c>
      <c r="K466">
        <f t="shared" si="71"/>
        <v>463</v>
      </c>
      <c r="L466" t="str">
        <f t="shared" ca="1" si="63"/>
        <v>遅延展開変数設定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クローズ</v>
      </c>
      <c r="D467" t="str">
        <f ca="1">IFERROR(VLOOKUP($A467,bat!$F:$G,2,FALSE),"")</f>
        <v/>
      </c>
      <c r="E467" t="str">
        <f ca="1">IFERROR(VLOOKUP($A467,shell!$F:$G,2,FALSE),"")</f>
        <v/>
      </c>
      <c r="F467" t="str">
        <f t="shared" ca="1" si="66"/>
        <v>ＴＸＴ クローズ</v>
      </c>
      <c r="G467">
        <f ca="1">IF($F467="","",COUNTIF($F$3:$F467,$F467))</f>
        <v>1</v>
      </c>
      <c r="H467">
        <f ca="1">IF(OR(G467&gt;1,G467=""),"",COUNTIF($G$3:$G467,1))</f>
        <v>388</v>
      </c>
      <c r="I467" t="str">
        <f t="shared" ca="1" si="67"/>
        <v>ＴＸＴ クローズ</v>
      </c>
      <c r="K467">
        <f t="shared" si="71"/>
        <v>464</v>
      </c>
      <c r="L467" t="str">
        <f t="shared" ca="1" si="63"/>
        <v>環境変数 設定</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1</v>
      </c>
      <c r="H468">
        <f ca="1">IF(OR(G468&gt;1,G468=""),"",COUNTIF($G$3:$G468,1))</f>
        <v>389</v>
      </c>
      <c r="I468" t="str">
        <f t="shared" ca="1" si="67"/>
        <v>ＴＸＴ 読込（一行ずつ）</v>
      </c>
      <c r="K468">
        <f t="shared" si="71"/>
        <v>465</v>
      </c>
      <c r="L468" t="str">
        <f t="shared" ca="1" si="63"/>
        <v>環境変数 解除</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2</v>
      </c>
      <c r="H469" t="str">
        <f ca="1">IF(OR(G469&gt;1,G469=""),"",COUNTIF($G$3:$G469,1))</f>
        <v/>
      </c>
      <c r="I469" t="str">
        <f t="shared" ca="1" si="67"/>
        <v>ＴＸＴ 読込（一行ずつ）</v>
      </c>
      <c r="K469">
        <f t="shared" si="71"/>
        <v>466</v>
      </c>
      <c r="L469" t="str">
        <f t="shared" ca="1" si="63"/>
        <v>環境変数 存在確認</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1</v>
      </c>
      <c r="H470">
        <f ca="1">IF(OR(G470&gt;1,G470=""),"",COUNTIF($G$3:$G470,1))</f>
        <v>390</v>
      </c>
      <c r="I470" t="str">
        <f t="shared" ca="1" si="67"/>
        <v>ＴＸＴ 読込（一括）</v>
      </c>
      <c r="K470">
        <f t="shared" si="71"/>
        <v>467</v>
      </c>
      <c r="L470" t="str">
        <f t="shared" ca="1" si="63"/>
        <v>Windows 60秒後にシャットダウン</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2</v>
      </c>
      <c r="H471" t="str">
        <f ca="1">IF(OR(G471&gt;1,G471=""),"",COUNTIF($G$3:$G471,1))</f>
        <v/>
      </c>
      <c r="I471" t="str">
        <f t="shared" ca="1" si="67"/>
        <v>ＴＸＴ 読込（一括）</v>
      </c>
      <c r="K471">
        <f t="shared" si="71"/>
        <v>468</v>
      </c>
      <c r="L471" t="str">
        <f t="shared" ca="1" si="63"/>
        <v>Windows 60秒後に再起動</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ＴＸＴ 書込</v>
      </c>
      <c r="D472" t="str">
        <f ca="1">IFERROR(VLOOKUP($A472,bat!$F:$G,2,FALSE),"")</f>
        <v/>
      </c>
      <c r="E472" t="str">
        <f ca="1">IFERROR(VLOOKUP($A472,shell!$F:$G,2,FALSE),"")</f>
        <v/>
      </c>
      <c r="F472" t="str">
        <f t="shared" ca="1" si="66"/>
        <v>ＴＸＴ 書込</v>
      </c>
      <c r="G472">
        <f ca="1">IF($F472="","",COUNTIF($F$3:$F472,$F472))</f>
        <v>1</v>
      </c>
      <c r="H472">
        <f ca="1">IF(OR(G472&gt;1,G472=""),"",COUNTIF($G$3:$G472,1))</f>
        <v>391</v>
      </c>
      <c r="I472" t="str">
        <f t="shared" ca="1" si="67"/>
        <v>ＴＸＴ 書込</v>
      </c>
      <c r="K472">
        <f t="shared" si="71"/>
        <v>469</v>
      </c>
      <c r="L472" t="str">
        <f t="shared" ca="1" si="63"/>
        <v>カレントディレクトリ取得</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ＸＬＳ オープン/クローズ</v>
      </c>
      <c r="D473" t="str">
        <f ca="1">IFERROR(VLOOKUP($A473,bat!$F:$G,2,FALSE),"")</f>
        <v/>
      </c>
      <c r="E473" t="str">
        <f ca="1">IFERROR(VLOOKUP($A473,shell!$F:$G,2,FALSE),"")</f>
        <v/>
      </c>
      <c r="F473" t="str">
        <f t="shared" ca="1" si="66"/>
        <v>ＸＬＳ オープン/クローズ</v>
      </c>
      <c r="G473">
        <f ca="1">IF($F473="","",COUNTIF($F$3:$F473,$F473))</f>
        <v>2</v>
      </c>
      <c r="H473" t="str">
        <f ca="1">IF(OR(G473&gt;1,G473=""),"",COUNTIF($G$3:$G473,1))</f>
        <v/>
      </c>
      <c r="I473" t="str">
        <f t="shared" ca="1" si="67"/>
        <v>ＸＬＳ オープン/クローズ</v>
      </c>
      <c r="K473">
        <f t="shared" si="71"/>
        <v>470</v>
      </c>
      <c r="L473" t="str">
        <f t="shared" ca="1" si="63"/>
        <v>変数VARの値全体</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現在時刻取得</v>
      </c>
      <c r="D474" t="str">
        <f ca="1">IFERROR(VLOOKUP($A474,bat!$F:$G,2,FALSE),"")</f>
        <v/>
      </c>
      <c r="E474" t="str">
        <f ca="1">IFERROR(VLOOKUP($A474,shell!$F:$G,2,FALSE),"")</f>
        <v/>
      </c>
      <c r="F474" t="str">
        <f t="shared" ca="1" si="66"/>
        <v>現在時刻取得</v>
      </c>
      <c r="G474">
        <f ca="1">IF($F474="","",COUNTIF($F$3:$F474,$F474))</f>
        <v>2</v>
      </c>
      <c r="H474" t="str">
        <f ca="1">IF(OR(G474&gt;1,G474=""),"",COUNTIF($G$3:$G474,1))</f>
        <v/>
      </c>
      <c r="I474" t="str">
        <f t="shared" ca="1" si="67"/>
        <v>現在時刻取得</v>
      </c>
      <c r="K474">
        <f t="shared" si="71"/>
        <v>471</v>
      </c>
      <c r="L474" t="str">
        <f t="shared" ca="1" si="63"/>
        <v>m文字目から、最後まで</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現在年月日取得</v>
      </c>
      <c r="D475" t="str">
        <f ca="1">IFERROR(VLOOKUP($A475,bat!$F:$G,2,FALSE),"")</f>
        <v/>
      </c>
      <c r="E475" t="str">
        <f ca="1">IFERROR(VLOOKUP($A475,shell!$F:$G,2,FALSE),"")</f>
        <v/>
      </c>
      <c r="F475" t="str">
        <f t="shared" ca="1" si="66"/>
        <v>現在年月日取得</v>
      </c>
      <c r="G475">
        <f ca="1">IF($F475="","",COUNTIF($F$3:$F475,$F475))</f>
        <v>2</v>
      </c>
      <c r="H475" t="str">
        <f ca="1">IF(OR(G475&gt;1,G475=""),"",COUNTIF($G$3:$G475,1))</f>
        <v/>
      </c>
      <c r="I475" t="str">
        <f t="shared" ca="1" si="67"/>
        <v>現在年月日取得</v>
      </c>
      <c r="K475">
        <f t="shared" si="71"/>
        <v>472</v>
      </c>
      <c r="L475" t="str">
        <f t="shared" ca="1" si="63"/>
        <v>m文字目から、n文字分</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0:00から現在までの経過時間（秒数）</v>
      </c>
      <c r="D476" t="str">
        <f ca="1">IFERROR(VLOOKUP($A476,bat!$F:$G,2,FALSE),"")</f>
        <v/>
      </c>
      <c r="E476" t="str">
        <f ca="1">IFERROR(VLOOKUP($A476,shell!$F:$G,2,FALSE),"")</f>
        <v/>
      </c>
      <c r="F476" t="str">
        <f t="shared" ca="1" si="66"/>
        <v>0:00から現在までの経過時間（秒数）</v>
      </c>
      <c r="G476">
        <f ca="1">IF($F476="","",COUNTIF($F$3:$F476,$F476))</f>
        <v>2</v>
      </c>
      <c r="H476" t="str">
        <f ca="1">IF(OR(G476&gt;1,G476=""),"",COUNTIF($G$3:$G476,1))</f>
        <v/>
      </c>
      <c r="I476" t="str">
        <f t="shared" ca="1" si="67"/>
        <v>0:00から現在までの経過時間（秒数）</v>
      </c>
      <c r="K476">
        <f t="shared" si="71"/>
        <v>473</v>
      </c>
      <c r="L476" t="str">
        <f t="shared" ca="1" si="63"/>
        <v>m文字目から、最後のn文字分を除いたもの</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日付比較</v>
      </c>
      <c r="D477" t="str">
        <f ca="1">IFERROR(VLOOKUP($A477,bat!$F:$G,2,FALSE),"")</f>
        <v/>
      </c>
      <c r="E477" t="str">
        <f ca="1">IFERROR(VLOOKUP($A477,shell!$F:$G,2,FALSE),"")</f>
        <v/>
      </c>
      <c r="F477" t="str">
        <f t="shared" ca="1" si="66"/>
        <v>日付比較</v>
      </c>
      <c r="G477">
        <f ca="1">IF($F477="","",COUNTIF($F$3:$F477,$F477))</f>
        <v>2</v>
      </c>
      <c r="H477" t="str">
        <f ca="1">IF(OR(G477&gt;1,G477=""),"",COUNTIF($G$3:$G477,1))</f>
        <v/>
      </c>
      <c r="I477" t="str">
        <f t="shared" ca="1" si="67"/>
        <v>日付比較</v>
      </c>
      <c r="K477">
        <f t="shared" si="71"/>
        <v>474</v>
      </c>
      <c r="L477" t="str">
        <f t="shared" ca="1" si="63"/>
        <v>後ろからm文字目から、最後まで</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スリープ処理</v>
      </c>
      <c r="D478" t="str">
        <f ca="1">IFERROR(VLOOKUP($A478,bat!$F:$G,2,FALSE),"")</f>
        <v/>
      </c>
      <c r="E478" t="str">
        <f ca="1">IFERROR(VLOOKUP($A478,shell!$F:$G,2,FALSE),"")</f>
        <v/>
      </c>
      <c r="F478" t="str">
        <f t="shared" ca="1" si="66"/>
        <v>スリープ処理</v>
      </c>
      <c r="G478">
        <f ca="1">IF($F478="","",COUNTIF($F$3:$F478,$F478))</f>
        <v>1</v>
      </c>
      <c r="H478">
        <f ca="1">IF(OR(G478&gt;1,G478=""),"",COUNTIF($G$3:$G478,1))</f>
        <v>392</v>
      </c>
      <c r="I478" t="str">
        <f t="shared" ca="1" si="67"/>
        <v>スリープ処理</v>
      </c>
      <c r="K478">
        <f t="shared" si="71"/>
        <v>475</v>
      </c>
      <c r="L478" t="str">
        <f t="shared" ca="1" si="63"/>
        <v>後ろからm文字目から、n文字分</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v>
      </c>
      <c r="D479" t="str">
        <f ca="1">IFERROR(VLOOKUP($A479,bat!$F:$G,2,FALSE),"")</f>
        <v/>
      </c>
      <c r="E479" t="str">
        <f ca="1">IFERROR(VLOOKUP($A479,shell!$F:$G,2,FALSE),"")</f>
        <v/>
      </c>
      <c r="F479" t="str">
        <f t="shared" ca="1" si="66"/>
        <v>リスト</v>
      </c>
      <c r="G479">
        <f ca="1">IF($F479="","",COUNTIF($F$3:$F479,$F479))</f>
        <v>1</v>
      </c>
      <c r="H479">
        <f ca="1">IF(OR(G479&gt;1,G479=""),"",COUNTIF($G$3:$G479,1))</f>
        <v>393</v>
      </c>
      <c r="I479" t="str">
        <f t="shared" ca="1" si="67"/>
        <v>リスト</v>
      </c>
      <c r="K479">
        <f t="shared" si="71"/>
        <v>476</v>
      </c>
      <c r="L479" t="str">
        <f t="shared" ca="1" si="63"/>
        <v>後ろからm文字目から、最後のn文字分を除いたもの</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参照</v>
      </c>
      <c r="D480" t="str">
        <f ca="1">IFERROR(VLOOKUP($A480,bat!$F:$G,2,FALSE),"")</f>
        <v/>
      </c>
      <c r="E480" t="str">
        <f ca="1">IFERROR(VLOOKUP($A480,shell!$F:$G,2,FALSE),"")</f>
        <v/>
      </c>
      <c r="F480" t="str">
        <f t="shared" ca="1" si="66"/>
        <v>リスト 参照</v>
      </c>
      <c r="G480">
        <f ca="1">IF($F480="","",COUNTIF($F$3:$F480,$F480))</f>
        <v>1</v>
      </c>
      <c r="H480">
        <f ca="1">IF(OR(G480&gt;1,G480=""),"",COUNTIF($G$3:$G480,1))</f>
        <v>394</v>
      </c>
      <c r="I480" t="str">
        <f t="shared" ca="1" si="67"/>
        <v>リスト 参照</v>
      </c>
      <c r="K480">
        <f t="shared" si="71"/>
        <v>477</v>
      </c>
      <c r="L480" t="str">
        <f t="shared" ca="1" si="63"/>
        <v>文字c1を文字c2に置換</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削除</v>
      </c>
      <c r="D481" t="str">
        <f ca="1">IFERROR(VLOOKUP($A481,bat!$F:$G,2,FALSE),"")</f>
        <v/>
      </c>
      <c r="E481" t="str">
        <f ca="1">IFERROR(VLOOKUP($A481,shell!$F:$G,2,FALSE),"")</f>
        <v/>
      </c>
      <c r="F481" t="str">
        <f t="shared" ca="1" si="66"/>
        <v>リスト 削除</v>
      </c>
      <c r="G481">
        <f ca="1">IF($F481="","",COUNTIF($F$3:$F481,$F481))</f>
        <v>1</v>
      </c>
      <c r="H481">
        <f ca="1">IF(OR(G481&gt;1,G481=""),"",COUNTIF($G$3:$G481,1))</f>
        <v>395</v>
      </c>
      <c r="I481" t="str">
        <f t="shared" ca="1" si="67"/>
        <v>リスト 削除</v>
      </c>
      <c r="K481">
        <f t="shared" si="71"/>
        <v>478</v>
      </c>
      <c r="L481" t="str">
        <f t="shared" ca="1" si="63"/>
        <v>文字列そのまま</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末尾取り出し</v>
      </c>
      <c r="D482" t="str">
        <f ca="1">IFERROR(VLOOKUP($A482,bat!$F:$G,2,FALSE),"")</f>
        <v/>
      </c>
      <c r="E482" t="str">
        <f ca="1">IFERROR(VLOOKUP($A482,shell!$F:$G,2,FALSE),"")</f>
        <v/>
      </c>
      <c r="F482" t="str">
        <f t="shared" ca="1" si="66"/>
        <v>リスト 末尾取り出し</v>
      </c>
      <c r="G482">
        <f ca="1">IF($F482="","",COUNTIF($F$3:$F482,$F482))</f>
        <v>1</v>
      </c>
      <c r="H482">
        <f ca="1">IF(OR(G482&gt;1,G482=""),"",COUNTIF($G$3:$G482,1))</f>
        <v>396</v>
      </c>
      <c r="I482" t="str">
        <f t="shared" ca="1" si="67"/>
        <v>リスト 末尾取り出し</v>
      </c>
      <c r="K482">
        <f t="shared" si="71"/>
        <v>479</v>
      </c>
      <c r="L482" t="str">
        <f t="shared" ca="1" si="63"/>
        <v>すべての引用句</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要素番号取得</v>
      </c>
      <c r="D483" t="str">
        <f ca="1">IFERROR(VLOOKUP($A483,bat!$F:$G,2,FALSE),"")</f>
        <v/>
      </c>
      <c r="E483" t="str">
        <f ca="1">IFERROR(VLOOKUP($A483,shell!$F:$G,2,FALSE),"")</f>
        <v/>
      </c>
      <c r="F483" t="str">
        <f t="shared" ca="1" si="66"/>
        <v>リスト 要素番号取得</v>
      </c>
      <c r="G483">
        <f ca="1">IF($F483="","",COUNTIF($F$3:$F483,$F483))</f>
        <v>1</v>
      </c>
      <c r="H483">
        <f ca="1">IF(OR(G483&gt;1,G483=""),"",COUNTIF($G$3:$G483,1))</f>
        <v>397</v>
      </c>
      <c r="I483" t="str">
        <f t="shared" ca="1" si="67"/>
        <v>リスト 要素番号取得</v>
      </c>
      <c r="K483">
        <f t="shared" si="71"/>
        <v>480</v>
      </c>
      <c r="L483" t="str">
        <f t="shared" ca="1" si="63"/>
        <v>完全修飾パス名</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1</v>
      </c>
      <c r="H484">
        <f ca="1">IF(OR(G484&gt;1,G484=""),"",COUNTIF($G$3:$G484,1))</f>
        <v>398</v>
      </c>
      <c r="I484" t="str">
        <f t="shared" ca="1" si="67"/>
        <v>リスト 要素数取得</v>
      </c>
      <c r="K484">
        <f t="shared" si="71"/>
        <v>481</v>
      </c>
      <c r="L484" t="str">
        <f t="shared" ca="1" si="63"/>
        <v>ドライブ文字</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2</v>
      </c>
      <c r="H485" t="str">
        <f ca="1">IF(OR(G485&gt;1,G485=""),"",COUNTIF($G$3:$G485,1))</f>
        <v/>
      </c>
      <c r="I485" t="str">
        <f t="shared" ca="1" si="67"/>
        <v>リスト 要素数取得</v>
      </c>
      <c r="K485">
        <f t="shared" si="71"/>
        <v>482</v>
      </c>
      <c r="L485" t="str">
        <f t="shared" ca="1" si="63"/>
        <v>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追加（末尾）</v>
      </c>
      <c r="D486" t="str">
        <f ca="1">IFERROR(VLOOKUP($A486,bat!$F:$G,2,FALSE),"")</f>
        <v/>
      </c>
      <c r="E486" t="str">
        <f ca="1">IFERROR(VLOOKUP($A486,shell!$F:$G,2,FALSE),"")</f>
        <v/>
      </c>
      <c r="F486" t="str">
        <f t="shared" ca="1" si="66"/>
        <v>リスト 追加（末尾）</v>
      </c>
      <c r="G486">
        <f ca="1">IF($F486="","",COUNTIF($F$3:$F486,$F486))</f>
        <v>1</v>
      </c>
      <c r="H486">
        <f ca="1">IF(OR(G486&gt;1,G486=""),"",COUNTIF($G$3:$G486,1))</f>
        <v>399</v>
      </c>
      <c r="I486" t="str">
        <f t="shared" ca="1" si="67"/>
        <v>リスト 追加（末尾）</v>
      </c>
      <c r="K486">
        <f t="shared" si="71"/>
        <v>483</v>
      </c>
      <c r="L486" t="str">
        <f t="shared" ca="1" si="63"/>
        <v>ディレクトリパス</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追加（中間）</v>
      </c>
      <c r="D487" t="str">
        <f ca="1">IFERROR(VLOOKUP($A487,bat!$F:$G,2,FALSE),"")</f>
        <v/>
      </c>
      <c r="E487" t="str">
        <f ca="1">IFERROR(VLOOKUP($A487,shell!$F:$G,2,FALSE),"")</f>
        <v/>
      </c>
      <c r="F487" t="str">
        <f t="shared" ca="1" si="66"/>
        <v>リスト 追加（中間）</v>
      </c>
      <c r="G487">
        <f ca="1">IF($F487="","",COUNTIF($F$3:$F487,$F487))</f>
        <v>1</v>
      </c>
      <c r="H487">
        <f ca="1">IF(OR(G487&gt;1,G487=""),"",COUNTIF($G$3:$G487,1))</f>
        <v>400</v>
      </c>
      <c r="I487" t="str">
        <f t="shared" ca="1" si="67"/>
        <v>リスト 追加（中間）</v>
      </c>
      <c r="K487">
        <f t="shared" si="71"/>
        <v>484</v>
      </c>
      <c r="L487" t="str">
        <f t="shared" ca="1" si="63"/>
        <v>ファイル名</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リスト 連結</v>
      </c>
      <c r="D488" t="str">
        <f ca="1">IFERROR(VLOOKUP($A488,bat!$F:$G,2,FALSE),"")</f>
        <v/>
      </c>
      <c r="E488" t="str">
        <f ca="1">IFERROR(VLOOKUP($A488,shell!$F:$G,2,FALSE),"")</f>
        <v/>
      </c>
      <c r="F488" t="str">
        <f t="shared" ca="1" si="66"/>
        <v>リスト 連結</v>
      </c>
      <c r="G488">
        <f ca="1">IF($F488="","",COUNTIF($F$3:$F488,$F488))</f>
        <v>1</v>
      </c>
      <c r="H488">
        <f ca="1">IF(OR(G488&gt;1,G488=""),"",COUNTIF($G$3:$G488,1))</f>
        <v>401</v>
      </c>
      <c r="I488" t="str">
        <f t="shared" ca="1" si="67"/>
        <v>リスト 連結</v>
      </c>
      <c r="K488">
        <f t="shared" si="71"/>
        <v>485</v>
      </c>
      <c r="L488" t="str">
        <f t="shared" ca="1" si="63"/>
        <v>ファイル拡張子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オブジェクト定義</v>
      </c>
      <c r="D489" t="str">
        <f ca="1">IFERROR(VLOOKUP($A489,bat!$F:$G,2,FALSE),"")</f>
        <v/>
      </c>
      <c r="E489" t="str">
        <f ca="1">IFERROR(VLOOKUP($A489,shell!$F:$G,2,FALSE),"")</f>
        <v/>
      </c>
      <c r="F489" t="str">
        <f t="shared" ca="1" si="66"/>
        <v>オブジェクト定義</v>
      </c>
      <c r="G489">
        <f ca="1">IF($F489="","",COUNTIF($F$3:$F489,$F489))</f>
        <v>7</v>
      </c>
      <c r="H489" t="str">
        <f ca="1">IF(OR(G489&gt;1,G489=""),"",COUNTIF($G$3:$G489,1))</f>
        <v/>
      </c>
      <c r="I489" t="str">
        <f t="shared" ca="1" si="67"/>
        <v>オブジェクト定義</v>
      </c>
      <c r="K489">
        <f t="shared" si="71"/>
        <v>486</v>
      </c>
      <c r="L489" t="str">
        <f t="shared" ca="1" si="63"/>
        <v>ファイル名.拡張子</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追加</v>
      </c>
      <c r="D490" t="str">
        <f ca="1">IFERROR(VLOOKUP($A490,bat!$F:$G,2,FALSE),"")</f>
        <v/>
      </c>
      <c r="E490" t="str">
        <f ca="1">IFERROR(VLOOKUP($A490,shell!$F:$G,2,FALSE),"")</f>
        <v/>
      </c>
      <c r="F490" t="str">
        <f t="shared" ca="1" si="66"/>
        <v>追加</v>
      </c>
      <c r="G490">
        <f ca="1">IF($F490="","",COUNTIF($F$3:$F490,$F490))</f>
        <v>2</v>
      </c>
      <c r="H490" t="str">
        <f ca="1">IF(OR(G490&gt;1,G490=""),"",COUNTIF($G$3:$G490,1))</f>
        <v/>
      </c>
      <c r="I490" t="str">
        <f t="shared" ca="1" si="67"/>
        <v>追加</v>
      </c>
      <c r="K490">
        <f t="shared" si="71"/>
        <v>487</v>
      </c>
      <c r="L490" t="str">
        <f t="shared" ca="1" si="63"/>
        <v>フォルダ名</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その１</v>
      </c>
      <c r="D491" t="str">
        <f ca="1">IFERROR(VLOOKUP($A491,bat!$F:$G,2,FALSE),"")</f>
        <v/>
      </c>
      <c r="E491" t="str">
        <f ca="1">IFERROR(VLOOKUP($A491,shell!$F:$G,2,FALSE),"")</f>
        <v/>
      </c>
      <c r="F491" t="str">
        <f t="shared" ca="1" si="66"/>
        <v>項目取得 その１</v>
      </c>
      <c r="G491">
        <f ca="1">IF($F491="","",COUNTIF($F$3:$F491,$F491))</f>
        <v>2</v>
      </c>
      <c r="H491" t="str">
        <f ca="1">IF(OR(G491&gt;1,G491=""),"",COUNTIF($G$3:$G491,1))</f>
        <v/>
      </c>
      <c r="I491" t="str">
        <f t="shared" ca="1" si="67"/>
        <v>項目取得 その１</v>
      </c>
      <c r="K491">
        <f t="shared" si="71"/>
        <v>488</v>
      </c>
      <c r="L491" t="str">
        <f t="shared" ca="1" si="63"/>
        <v>短いパス</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その２</v>
      </c>
      <c r="D492" t="str">
        <f ca="1">IFERROR(VLOOKUP($A492,bat!$F:$G,2,FALSE),"")</f>
        <v/>
      </c>
      <c r="E492" t="str">
        <f ca="1">IFERROR(VLOOKUP($A492,shell!$F:$G,2,FALSE),"")</f>
        <v/>
      </c>
      <c r="F492" t="str">
        <f t="shared" ca="1" si="66"/>
        <v>項目取得 その２</v>
      </c>
      <c r="G492">
        <f ca="1">IF($F492="","",COUNTIF($F$3:$F492,$F492))</f>
        <v>2</v>
      </c>
      <c r="H492" t="str">
        <f ca="1">IF(OR(G492&gt;1,G492=""),"",COUNTIF($G$3:$G492,1))</f>
        <v/>
      </c>
      <c r="I492" t="str">
        <f t="shared" ca="1" si="67"/>
        <v>項目取得 その２</v>
      </c>
      <c r="K492">
        <f t="shared" si="71"/>
        <v>489</v>
      </c>
      <c r="L492" t="str">
        <f t="shared" ca="1" si="63"/>
        <v>ファイル属性</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項目取得 ループ</v>
      </c>
      <c r="D493" t="str">
        <f ca="1">IFERROR(VLOOKUP($A493,bat!$F:$G,2,FALSE),"")</f>
        <v/>
      </c>
      <c r="E493" t="str">
        <f ca="1">IFERROR(VLOOKUP($A493,shell!$F:$G,2,FALSE),"")</f>
        <v/>
      </c>
      <c r="F493" t="str">
        <f t="shared" ca="1" si="66"/>
        <v>項目取得 ループ</v>
      </c>
      <c r="G493">
        <f ca="1">IF($F493="","",COUNTIF($F$3:$F493,$F493))</f>
        <v>2</v>
      </c>
      <c r="H493" t="str">
        <f ca="1">IF(OR(G493&gt;1,G493=""),"",COUNTIF($G$3:$G493,1))</f>
        <v/>
      </c>
      <c r="I493" t="str">
        <f t="shared" ca="1" si="67"/>
        <v>項目取得 ループ</v>
      </c>
      <c r="K493">
        <f t="shared" si="71"/>
        <v>490</v>
      </c>
      <c r="L493" t="str">
        <f t="shared" ca="1" si="63"/>
        <v>ファイル日付/時刻</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要素数取得</v>
      </c>
      <c r="D494" t="str">
        <f ca="1">IFERROR(VLOOKUP($A494,bat!$F:$G,2,FALSE),"")</f>
        <v/>
      </c>
      <c r="E494" t="str">
        <f ca="1">IFERROR(VLOOKUP($A494,shell!$F:$G,2,FALSE),"")</f>
        <v/>
      </c>
      <c r="F494" t="str">
        <f t="shared" ca="1" si="66"/>
        <v>要素数取得</v>
      </c>
      <c r="G494">
        <f ca="1">IF($F494="","",COUNTIF($F$3:$F494,$F494))</f>
        <v>2</v>
      </c>
      <c r="H494" t="str">
        <f ca="1">IF(OR(G494&gt;1,G494=""),"",COUNTIF($G$3:$G494,1))</f>
        <v/>
      </c>
      <c r="I494" t="str">
        <f t="shared" ca="1" si="67"/>
        <v>要素数取得</v>
      </c>
      <c r="K494">
        <f t="shared" si="71"/>
        <v>491</v>
      </c>
      <c r="L494" t="str">
        <f t="shared" ca="1" si="63"/>
        <v>ファイルサイズ</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削除</v>
      </c>
      <c r="D495" t="str">
        <f ca="1">IFERROR(VLOOKUP($A495,bat!$F:$G,2,FALSE),"")</f>
        <v/>
      </c>
      <c r="E495" t="str">
        <f ca="1">IFERROR(VLOOKUP($A495,shell!$F:$G,2,FALSE),"")</f>
        <v/>
      </c>
      <c r="F495" t="str">
        <f t="shared" ca="1" si="66"/>
        <v>削除</v>
      </c>
      <c r="G495">
        <f ca="1">IF($F495="","",COUNTIF($F$3:$F495,$F495))</f>
        <v>2</v>
      </c>
      <c r="H495" t="str">
        <f ca="1">IF(OR(G495&gt;1,G495=""),"",COUNTIF($G$3:$G495,1))</f>
        <v/>
      </c>
      <c r="I495" t="str">
        <f t="shared" ca="1" si="67"/>
        <v>削除</v>
      </c>
      <c r="K495">
        <f t="shared" si="71"/>
        <v>492</v>
      </c>
      <c r="L495" t="str">
        <f t="shared" ca="1" si="63"/>
        <v>ファイル 移動</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挿入</v>
      </c>
      <c r="D496" t="str">
        <f ca="1">IFERROR(VLOOKUP($A496,bat!$F:$G,2,FALSE),"")</f>
        <v/>
      </c>
      <c r="E496" t="str">
        <f ca="1">IFERROR(VLOOKUP($A496,shell!$F:$G,2,FALSE),"")</f>
        <v/>
      </c>
      <c r="F496" t="str">
        <f t="shared" ca="1" si="66"/>
        <v>挿入</v>
      </c>
      <c r="G496">
        <f ca="1">IF($F496="","",COUNTIF($F$3:$F496,$F496))</f>
        <v>2</v>
      </c>
      <c r="H496" t="str">
        <f ca="1">IF(OR(G496&gt;1,G496=""),"",COUNTIF($G$3:$G496,1))</f>
        <v/>
      </c>
      <c r="I496" t="str">
        <f t="shared" ca="1" si="67"/>
        <v>挿入</v>
      </c>
      <c r="K496">
        <f t="shared" si="71"/>
        <v>493</v>
      </c>
      <c r="L496" t="str">
        <f t="shared" ca="1" si="63"/>
        <v>ファイル コピー</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ソート</v>
      </c>
      <c r="D497" t="str">
        <f ca="1">IFERROR(VLOOKUP($A497,bat!$F:$G,2,FALSE),"")</f>
        <v/>
      </c>
      <c r="E497" t="str">
        <f ca="1">IFERROR(VLOOKUP($A497,shell!$F:$G,2,FALSE),"")</f>
        <v/>
      </c>
      <c r="F497" t="str">
        <f t="shared" ca="1" si="66"/>
        <v>ソート</v>
      </c>
      <c r="G497">
        <f ca="1">IF($F497="","",COUNTIF($F$3:$F497,$F497))</f>
        <v>2</v>
      </c>
      <c r="H497" t="str">
        <f ca="1">IF(OR(G497&gt;1,G497=""),"",COUNTIF($G$3:$G497,1))</f>
        <v/>
      </c>
      <c r="I497" t="str">
        <f t="shared" ca="1" si="67"/>
        <v>ソート</v>
      </c>
      <c r="K497">
        <f t="shared" si="71"/>
        <v>494</v>
      </c>
      <c r="L497" t="str">
        <f t="shared" ca="1" si="63"/>
        <v>フォルダ 名称変更</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配列変換</v>
      </c>
      <c r="D498" t="str">
        <f ca="1">IFERROR(VLOOKUP($A498,bat!$F:$G,2,FALSE),"")</f>
        <v/>
      </c>
      <c r="E498" t="str">
        <f ca="1">IFERROR(VLOOKUP($A498,shell!$F:$G,2,FALSE),"")</f>
        <v/>
      </c>
      <c r="F498" t="str">
        <f t="shared" ca="1" si="66"/>
        <v>配列変換</v>
      </c>
      <c r="G498">
        <f ca="1">IF($F498="","",COUNTIF($F$3:$F498,$F498))</f>
        <v>2</v>
      </c>
      <c r="H498" t="str">
        <f ca="1">IF(OR(G498&gt;1,G498=""),"",COUNTIF($G$3:$G498,1))</f>
        <v/>
      </c>
      <c r="I498" t="str">
        <f t="shared" ca="1" si="67"/>
        <v>配列変換</v>
      </c>
      <c r="K498">
        <f t="shared" si="71"/>
        <v>495</v>
      </c>
      <c r="L498" t="str">
        <f t="shared" ca="1" si="63"/>
        <v>フォルダ 移動</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全要素削除</v>
      </c>
      <c r="D499" t="str">
        <f ca="1">IFERROR(VLOOKUP($A499,bat!$F:$G,2,FALSE),"")</f>
        <v/>
      </c>
      <c r="E499" t="str">
        <f ca="1">IFERROR(VLOOKUP($A499,shell!$F:$G,2,FALSE),"")</f>
        <v/>
      </c>
      <c r="F499" t="str">
        <f t="shared" ca="1" si="66"/>
        <v>全要素削除</v>
      </c>
      <c r="G499">
        <f ca="1">IF($F499="","",COUNTIF($F$3:$F499,$F499))</f>
        <v>2</v>
      </c>
      <c r="H499" t="str">
        <f ca="1">IF(OR(G499&gt;1,G499=""),"",COUNTIF($G$3:$G499,1))</f>
        <v/>
      </c>
      <c r="I499" t="str">
        <f t="shared" ca="1" si="67"/>
        <v>全要素削除</v>
      </c>
      <c r="K499">
        <f t="shared" si="71"/>
        <v>496</v>
      </c>
      <c r="L499" t="str">
        <f t="shared" ca="1" si="63"/>
        <v>フォルダ同期</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オブジェクト定義</v>
      </c>
      <c r="D500" t="str">
        <f ca="1">IFERROR(VLOOKUP($A500,bat!$F:$G,2,FALSE),"")</f>
        <v/>
      </c>
      <c r="E500" t="str">
        <f ca="1">IFERROR(VLOOKUP($A500,shell!$F:$G,2,FALSE),"")</f>
        <v/>
      </c>
      <c r="F500" t="str">
        <f t="shared" ca="1" si="66"/>
        <v>オブジェクト定義</v>
      </c>
      <c r="G500">
        <f ca="1">IF($F500="","",COUNTIF($F$3:$F500,$F500))</f>
        <v>8</v>
      </c>
      <c r="H500" t="str">
        <f ca="1">IF(OR(G500&gt;1,G500=""),"",COUNTIF($G$3:$G500,1))</f>
        <v/>
      </c>
      <c r="I500" t="str">
        <f t="shared" ca="1" si="67"/>
        <v>オブジェクト定義</v>
      </c>
      <c r="K500">
        <f t="shared" si="71"/>
        <v>497</v>
      </c>
      <c r="L500" t="str">
        <f t="shared" ca="1" si="63"/>
        <v>ファイル＆フォルダ ツリー取得(ファイル＆フォルダ)</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キー/項目追加</v>
      </c>
      <c r="D501" t="str">
        <f ca="1">IFERROR(VLOOKUP($A501,bat!$F:$G,2,FALSE),"")</f>
        <v/>
      </c>
      <c r="E501" t="str">
        <f ca="1">IFERROR(VLOOKUP($A501,shell!$F:$G,2,FALSE),"")</f>
        <v/>
      </c>
      <c r="F501" t="str">
        <f t="shared" ca="1" si="66"/>
        <v>連想配列 キー/項目追加</v>
      </c>
      <c r="G501">
        <f ca="1">IF($F501="","",COUNTIF($F$3:$F501,$F501))</f>
        <v>2</v>
      </c>
      <c r="H501" t="str">
        <f ca="1">IF(OR(G501&gt;1,G501=""),"",COUNTIF($G$3:$G501,1))</f>
        <v/>
      </c>
      <c r="I501" t="str">
        <f t="shared" ca="1" si="67"/>
        <v>連想配列 キー/項目追加</v>
      </c>
      <c r="K501">
        <f t="shared" si="71"/>
        <v>498</v>
      </c>
      <c r="L501" t="str">
        <f t="shared" ca="1" si="63"/>
        <v>ファイル＆フォルダ ツリー取得(フォルダのみ)</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存在確認</v>
      </c>
      <c r="D502" t="str">
        <f ca="1">IFERROR(VLOOKUP($A502,bat!$F:$G,2,FALSE),"")</f>
        <v/>
      </c>
      <c r="E502" t="str">
        <f ca="1">IFERROR(VLOOKUP($A502,shell!$F:$G,2,FALSE),"")</f>
        <v/>
      </c>
      <c r="F502" t="str">
        <f t="shared" ca="1" si="66"/>
        <v>連想配列 存在確認</v>
      </c>
      <c r="G502">
        <f ca="1">IF($F502="","",COUNTIF($F$3:$F502,$F502))</f>
        <v>2</v>
      </c>
      <c r="H502" t="str">
        <f ca="1">IF(OR(G502&gt;1,G502=""),"",COUNTIF($G$3:$G502,1))</f>
        <v/>
      </c>
      <c r="I502" t="str">
        <f t="shared" ca="1" si="67"/>
        <v>連想配列 存在確認</v>
      </c>
      <c r="K502">
        <f t="shared" si="71"/>
        <v>499</v>
      </c>
      <c r="L502" t="str">
        <f t="shared" ca="1" si="63"/>
        <v>パス一覧取得(ファイル＆フォルダ)</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キー取得（For Each）</v>
      </c>
      <c r="D503" t="str">
        <f ca="1">IFERROR(VLOOKUP($A503,bat!$F:$G,2,FALSE),"")</f>
        <v/>
      </c>
      <c r="E503" t="str">
        <f ca="1">IFERROR(VLOOKUP($A503,shell!$F:$G,2,FALSE),"")</f>
        <v/>
      </c>
      <c r="F503" t="str">
        <f t="shared" ca="1" si="66"/>
        <v>連想配列 キー取得（For Each）</v>
      </c>
      <c r="G503">
        <f ca="1">IF($F503="","",COUNTIF($F$3:$F503,$F503))</f>
        <v>2</v>
      </c>
      <c r="H503" t="str">
        <f ca="1">IF(OR(G503&gt;1,G503=""),"",COUNTIF($G$3:$G503,1))</f>
        <v/>
      </c>
      <c r="I503" t="str">
        <f t="shared" ca="1" si="67"/>
        <v>連想配列 キー取得（For Each）</v>
      </c>
      <c r="K503">
        <f t="shared" si="71"/>
        <v>500</v>
      </c>
      <c r="L503" t="str">
        <f t="shared" ca="1" si="63"/>
        <v>パス一覧取得(フォルダのみ)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項目取得（キー）</v>
      </c>
      <c r="D504" t="str">
        <f ca="1">IFERROR(VLOOKUP($A504,bat!$F:$G,2,FALSE),"")</f>
        <v/>
      </c>
      <c r="E504" t="str">
        <f ca="1">IFERROR(VLOOKUP($A504,shell!$F:$G,2,FALSE),"")</f>
        <v/>
      </c>
      <c r="F504" t="str">
        <f t="shared" ca="1" si="66"/>
        <v>連想配列 項目取得（キー）</v>
      </c>
      <c r="G504">
        <f ca="1">IF($F504="","",COUNTIF($F$3:$F504,$F504))</f>
        <v>2</v>
      </c>
      <c r="H504" t="str">
        <f ca="1">IF(OR(G504&gt;1,G504=""),"",COUNTIF($G$3:$G504,1))</f>
        <v/>
      </c>
      <c r="I504" t="str">
        <f t="shared" ca="1" si="67"/>
        <v>連想配列 項目取得（キー）</v>
      </c>
      <c r="K504">
        <f t="shared" si="71"/>
        <v>501</v>
      </c>
      <c r="L504" t="str">
        <f t="shared" ca="1" si="63"/>
        <v>パス一覧取得(ファイルのみ)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キー取得（インデックス）</v>
      </c>
      <c r="D505" t="str">
        <f ca="1">IFERROR(VLOOKUP($A505,bat!$F:$G,2,FALSE),"")</f>
        <v/>
      </c>
      <c r="E505" t="str">
        <f ca="1">IFERROR(VLOOKUP($A505,shell!$F:$G,2,FALSE),"")</f>
        <v/>
      </c>
      <c r="F505" t="str">
        <f t="shared" ca="1" si="66"/>
        <v>連想配列 キー取得（インデックス）</v>
      </c>
      <c r="G505">
        <f ca="1">IF($F505="","",COUNTIF($F$3:$F505,$F505))</f>
        <v>2</v>
      </c>
      <c r="H505" t="str">
        <f ca="1">IF(OR(G505&gt;1,G505=""),"",COUNTIF($G$3:$G505,1))</f>
        <v/>
      </c>
      <c r="I505" t="str">
        <f t="shared" ca="1" si="67"/>
        <v>連想配列 キー取得（インデックス）</v>
      </c>
      <c r="K505">
        <f t="shared" si="71"/>
        <v>502</v>
      </c>
      <c r="L505" t="str">
        <f t="shared" ca="1" si="63"/>
        <v>パス一覧取得(.c、.hファイルのみ)</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項目取得（インデックス）</v>
      </c>
      <c r="D506" t="str">
        <f ca="1">IFERROR(VLOOKUP($A506,bat!$F:$G,2,FALSE),"")</f>
        <v/>
      </c>
      <c r="E506" t="str">
        <f ca="1">IFERROR(VLOOKUP($A506,shell!$F:$G,2,FALSE),"")</f>
        <v/>
      </c>
      <c r="F506" t="str">
        <f t="shared" ca="1" si="66"/>
        <v>連想配列 項目取得（インデックス）</v>
      </c>
      <c r="G506">
        <f ca="1">IF($F506="","",COUNTIF($F$3:$F506,$F506))</f>
        <v>2</v>
      </c>
      <c r="H506" t="str">
        <f ca="1">IF(OR(G506&gt;1,G506=""),"",COUNTIF($G$3:$G506,1))</f>
        <v/>
      </c>
      <c r="I506" t="str">
        <f t="shared" ca="1" si="67"/>
        <v>連想配列 項目取得（インデックス）</v>
      </c>
      <c r="K506">
        <f t="shared" si="71"/>
        <v>503</v>
      </c>
      <c r="L506" t="str">
        <f t="shared" ca="1" si="63"/>
        <v>シンボリックリンク作成（フォルダ）</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キー置換</v>
      </c>
      <c r="D507" t="str">
        <f ca="1">IFERROR(VLOOKUP($A507,bat!$F:$G,2,FALSE),"")</f>
        <v/>
      </c>
      <c r="E507" t="str">
        <f ca="1">IFERROR(VLOOKUP($A507,shell!$F:$G,2,FALSE),"")</f>
        <v/>
      </c>
      <c r="F507" t="str">
        <f t="shared" ca="1" si="66"/>
        <v>連想配列 キー置換</v>
      </c>
      <c r="G507">
        <f ca="1">IF($F507="","",COUNTIF($F$3:$F507,$F507))</f>
        <v>2</v>
      </c>
      <c r="H507" t="str">
        <f ca="1">IF(OR(G507&gt;1,G507=""),"",COUNTIF($G$3:$G507,1))</f>
        <v/>
      </c>
      <c r="I507" t="str">
        <f t="shared" ca="1" si="67"/>
        <v>連想配列 キー置換</v>
      </c>
      <c r="K507">
        <f t="shared" si="71"/>
        <v>504</v>
      </c>
      <c r="L507" t="str">
        <f t="shared" ca="1" si="63"/>
        <v>シンボリックリンク作成（ファイル）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キー関連付け</v>
      </c>
      <c r="D508" t="str">
        <f ca="1">IFERROR(VLOOKUP($A508,bat!$F:$G,2,FALSE),"")</f>
        <v/>
      </c>
      <c r="E508" t="str">
        <f ca="1">IFERROR(VLOOKUP($A508,shell!$F:$G,2,FALSE),"")</f>
        <v/>
      </c>
      <c r="F508" t="str">
        <f t="shared" ca="1" si="66"/>
        <v>連想配列 キー関連付け</v>
      </c>
      <c r="G508">
        <f ca="1">IF($F508="","",COUNTIF($F$3:$F508,$F508))</f>
        <v>2</v>
      </c>
      <c r="H508" t="str">
        <f ca="1">IF(OR(G508&gt;1,G508=""),"",COUNTIF($G$3:$G508,1))</f>
        <v/>
      </c>
      <c r="I508" t="str">
        <f t="shared" ca="1" si="67"/>
        <v>連想配列 キー関連付け</v>
      </c>
      <c r="K508">
        <f t="shared" si="71"/>
        <v>505</v>
      </c>
      <c r="L508" t="str">
        <f t="shared" ca="1" si="63"/>
        <v>ショートカットファイル作成（フォルダ/ファイル）</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キー/項目数取得</v>
      </c>
      <c r="D509" t="str">
        <f ca="1">IFERROR(VLOOKUP($A509,bat!$F:$G,2,FALSE),"")</f>
        <v/>
      </c>
      <c r="E509" t="str">
        <f ca="1">IFERROR(VLOOKUP($A509,shell!$F:$G,2,FALSE),"")</f>
        <v/>
      </c>
      <c r="F509" t="str">
        <f t="shared" ca="1" si="66"/>
        <v>連想配列 キー/項目数取得</v>
      </c>
      <c r="G509">
        <f ca="1">IF($F509="","",COUNTIF($F$3:$F509,$F509))</f>
        <v>2</v>
      </c>
      <c r="H509" t="str">
        <f ca="1">IF(OR(G509&gt;1,G509=""),"",COUNTIF($G$3:$G509,1))</f>
        <v/>
      </c>
      <c r="I509" t="str">
        <f t="shared" ca="1" si="67"/>
        <v>連想配列 キー/項目数取得</v>
      </c>
      <c r="K509">
        <f t="shared" si="71"/>
        <v>506</v>
      </c>
      <c r="L509" t="str">
        <f t="shared" ca="1" si="63"/>
        <v>システム属性設定</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キー/項目削除</v>
      </c>
      <c r="D510" t="str">
        <f ca="1">IFERROR(VLOOKUP($A510,bat!$F:$G,2,FALSE),"")</f>
        <v/>
      </c>
      <c r="E510" t="str">
        <f ca="1">IFERROR(VLOOKUP($A510,shell!$F:$G,2,FALSE),"")</f>
        <v/>
      </c>
      <c r="F510" t="str">
        <f t="shared" ca="1" si="66"/>
        <v>連想配列 キー/項目削除</v>
      </c>
      <c r="G510">
        <f ca="1">IF($F510="","",COUNTIF($F$3:$F510,$F510))</f>
        <v>2</v>
      </c>
      <c r="H510" t="str">
        <f ca="1">IF(OR(G510&gt;1,G510=""),"",COUNTIF($G$3:$G510,1))</f>
        <v/>
      </c>
      <c r="I510" t="str">
        <f t="shared" ca="1" si="67"/>
        <v>連想配列 キー/項目削除</v>
      </c>
      <c r="K510">
        <f t="shared" si="71"/>
        <v>507</v>
      </c>
      <c r="L510" t="str">
        <f t="shared" ca="1" si="63"/>
        <v>システム属性解除</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キー/項目全削除</v>
      </c>
      <c r="D511" t="str">
        <f ca="1">IFERROR(VLOOKUP($A511,bat!$F:$G,2,FALSE),"")</f>
        <v/>
      </c>
      <c r="E511" t="str">
        <f ca="1">IFERROR(VLOOKUP($A511,shell!$F:$G,2,FALSE),"")</f>
        <v/>
      </c>
      <c r="F511" t="str">
        <f t="shared" ca="1" si="66"/>
        <v>連想配列 キー/項目全削除</v>
      </c>
      <c r="G511">
        <f ca="1">IF($F511="","",COUNTIF($F$3:$F511,$F511))</f>
        <v>2</v>
      </c>
      <c r="H511" t="str">
        <f ca="1">IF(OR(G511&gt;1,G511=""),"",COUNTIF($G$3:$G511,1))</f>
        <v/>
      </c>
      <c r="I511" t="str">
        <f t="shared" ca="1" si="67"/>
        <v>連想配列 キー/項目全削除</v>
      </c>
      <c r="K511">
        <f t="shared" si="71"/>
        <v>508</v>
      </c>
      <c r="L511" t="str">
        <f t="shared" ca="1" si="63"/>
        <v>隠し属性設定</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配列変換（項目）</v>
      </c>
      <c r="D512" t="str">
        <f ca="1">IFERROR(VLOOKUP($A512,bat!$F:$G,2,FALSE),"")</f>
        <v/>
      </c>
      <c r="E512" t="str">
        <f ca="1">IFERROR(VLOOKUP($A512,shell!$F:$G,2,FALSE),"")</f>
        <v/>
      </c>
      <c r="F512" t="str">
        <f t="shared" ca="1" si="66"/>
        <v>連想配列 配列変換（項目）</v>
      </c>
      <c r="G512">
        <f ca="1">IF($F512="","",COUNTIF($F$3:$F512,$F512))</f>
        <v>2</v>
      </c>
      <c r="H512" t="str">
        <f ca="1">IF(OR(G512&gt;1,G512=""),"",COUNTIF($G$3:$G512,1))</f>
        <v/>
      </c>
      <c r="I512" t="str">
        <f t="shared" ca="1" si="67"/>
        <v>連想配列 配列変換（項目）</v>
      </c>
      <c r="K512">
        <f t="shared" si="71"/>
        <v>509</v>
      </c>
      <c r="L512" t="str">
        <f t="shared" ca="1" si="63"/>
        <v>隠し属性解除</v>
      </c>
      <c r="M512" s="2" t="str">
        <f t="shared" ca="1" si="72"/>
        <v/>
      </c>
      <c r="N512" s="2" t="str">
        <f t="shared" ca="1" si="65"/>
        <v/>
      </c>
      <c r="O512" s="2" t="str">
        <f t="shared" ca="1" si="68"/>
        <v>○</v>
      </c>
      <c r="P512" s="2" t="str">
        <f t="shared" ca="1" si="69"/>
        <v/>
      </c>
    </row>
    <row r="513" spans="1:16">
      <c r="A513">
        <f t="shared" si="70"/>
        <v>510</v>
      </c>
      <c r="B513" t="str">
        <f ca="1">IFERROR(VLOOKUP($A513,'vbs,vba'!$G:$H,2,FALSE),"")</f>
        <v/>
      </c>
      <c r="C513" t="str">
        <f ca="1">IFERROR(VLOOKUP($A513,python!$H:$I,2,FALSE),"")</f>
        <v>連想配列 配列変換（キー）</v>
      </c>
      <c r="D513" t="str">
        <f ca="1">IFERROR(VLOOKUP($A513,bat!$F:$G,2,FALSE),"")</f>
        <v/>
      </c>
      <c r="E513" t="str">
        <f ca="1">IFERROR(VLOOKUP($A513,shell!$F:$G,2,FALSE),"")</f>
        <v/>
      </c>
      <c r="F513" t="str">
        <f t="shared" ca="1" si="66"/>
        <v>連想配列 配列変換（キー）</v>
      </c>
      <c r="G513">
        <f ca="1">IF($F513="","",COUNTIF($F$3:$F513,$F513))</f>
        <v>2</v>
      </c>
      <c r="H513" t="str">
        <f ca="1">IF(OR(G513&gt;1,G513=""),"",COUNTIF($G$3:$G513,1))</f>
        <v/>
      </c>
      <c r="I513" t="str">
        <f t="shared" ca="1" si="67"/>
        <v>連想配列 配列変換（キー）</v>
      </c>
      <c r="K513">
        <f t="shared" si="71"/>
        <v>510</v>
      </c>
      <c r="L513" t="str">
        <f t="shared" ca="1" si="63"/>
        <v>静的IPアドレス化</v>
      </c>
      <c r="M513" s="2" t="str">
        <f t="shared" ca="1" si="72"/>
        <v/>
      </c>
      <c r="N513" s="2" t="str">
        <f t="shared" ca="1" si="65"/>
        <v/>
      </c>
      <c r="O513" s="2" t="str">
        <f t="shared" ca="1" si="68"/>
        <v>○</v>
      </c>
      <c r="P513" s="2" t="str">
        <f t="shared" ca="1" si="69"/>
        <v/>
      </c>
    </row>
    <row r="514" spans="1:16">
      <c r="A514">
        <f t="shared" si="70"/>
        <v>511</v>
      </c>
      <c r="B514" t="str">
        <f ca="1">IFERROR(VLOOKUP($A514,'vbs,vba'!$G:$H,2,FALSE),"")</f>
        <v/>
      </c>
      <c r="C514" t="str">
        <f ca="1">IFERROR(VLOOKUP($A514,python!$H:$I,2,FALSE),"")</f>
        <v>連想配列 設定変更</v>
      </c>
      <c r="D514" t="str">
        <f ca="1">IFERROR(VLOOKUP($A514,bat!$F:$G,2,FALSE),"")</f>
        <v/>
      </c>
      <c r="E514" t="str">
        <f ca="1">IFERROR(VLOOKUP($A514,shell!$F:$G,2,FALSE),"")</f>
        <v/>
      </c>
      <c r="F514" t="str">
        <f t="shared" ca="1" si="66"/>
        <v>連想配列 設定変更</v>
      </c>
      <c r="G514">
        <f ca="1">IF($F514="","",COUNTIF($F$3:$F514,$F514))</f>
        <v>2</v>
      </c>
      <c r="H514" t="str">
        <f ca="1">IF(OR(G514&gt;1,G514=""),"",COUNTIF($G$3:$G514,1))</f>
        <v/>
      </c>
      <c r="I514" t="str">
        <f t="shared" ca="1" si="67"/>
        <v>連想配列 設定変更</v>
      </c>
      <c r="K514">
        <f t="shared" si="71"/>
        <v>511</v>
      </c>
      <c r="L514" t="str">
        <f t="shared" ca="1" si="63"/>
        <v>動的IPアドレス化0</v>
      </c>
      <c r="M514" s="2" t="str">
        <f t="shared" ca="1" si="72"/>
        <v/>
      </c>
      <c r="N514" s="2" t="str">
        <f t="shared" ca="1" si="65"/>
        <v/>
      </c>
      <c r="O514" s="2" t="str">
        <f t="shared" ca="1" si="68"/>
        <v/>
      </c>
      <c r="P514" s="2" t="str">
        <f t="shared" ca="1" si="69"/>
        <v/>
      </c>
    </row>
    <row r="515" spans="1:16">
      <c r="A515">
        <f t="shared" si="70"/>
        <v>512</v>
      </c>
      <c r="B515" t="str">
        <f ca="1">IFERROR(VLOOKUP($A515,'vbs,vba'!$G:$H,2,FALSE),"")</f>
        <v/>
      </c>
      <c r="C515" t="str">
        <f ca="1">IFERROR(VLOOKUP($A515,python!$H:$I,2,FALSE),"")</f>
        <v>オブジェクト定義</v>
      </c>
      <c r="D515" t="str">
        <f ca="1">IFERROR(VLOOKUP($A515,bat!$F:$G,2,FALSE),"")</f>
        <v/>
      </c>
      <c r="E515" t="str">
        <f ca="1">IFERROR(VLOOKUP($A515,shell!$F:$G,2,FALSE),"")</f>
        <v/>
      </c>
      <c r="F515" t="str">
        <f t="shared" ca="1" si="66"/>
        <v>オブジェクト定義</v>
      </c>
      <c r="G515">
        <f ca="1">IF($F515="","",COUNTIF($F$3:$F515,$F515))</f>
        <v>9</v>
      </c>
      <c r="H515" t="str">
        <f ca="1">IF(OR(G515&gt;1,G515=""),"",COUNTIF($G$3:$G515,1))</f>
        <v/>
      </c>
      <c r="I515" t="str">
        <f t="shared" ca="1" si="67"/>
        <v>オブジェクト定義</v>
      </c>
      <c r="K515">
        <f t="shared" si="71"/>
        <v>512</v>
      </c>
      <c r="L515" t="str">
        <f t="shared" ca="1" si="63"/>
        <v>シェバン(shebang)</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検索対象</v>
      </c>
      <c r="D516" t="str">
        <f ca="1">IFERROR(VLOOKUP($A516,bat!$F:$G,2,FALSE),"")</f>
        <v/>
      </c>
      <c r="E516" t="str">
        <f ca="1">IFERROR(VLOOKUP($A516,shell!$F:$G,2,FALSE),"")</f>
        <v/>
      </c>
      <c r="F516" t="str">
        <f t="shared" ca="1" si="66"/>
        <v>検索設定 検索対象</v>
      </c>
      <c r="G516">
        <f ca="1">IF($F516="","",COUNTIF($F$3:$F516,$F516))</f>
        <v>2</v>
      </c>
      <c r="H516" t="str">
        <f ca="1">IF(OR(G516&gt;1,G516=""),"",COUNTIF($G$3:$G516,1))</f>
        <v/>
      </c>
      <c r="I516" t="str">
        <f t="shared" ca="1" si="67"/>
        <v>検索設定 検索対象</v>
      </c>
      <c r="K516">
        <f t="shared" si="71"/>
        <v>513</v>
      </c>
      <c r="L516" t="str">
        <f t="shared" ref="L516:L579" ca="1" si="73">IFERROR(VLOOKUP($K516,$H:$I,2,FALSE),"")</f>
        <v>コマンド実行(非エイリアス)</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検索パターン</v>
      </c>
      <c r="D517" t="str">
        <f ca="1">IFERROR(VLOOKUP($A517,bat!$F:$G,2,FALSE),"")</f>
        <v/>
      </c>
      <c r="E517" t="str">
        <f ca="1">IFERROR(VLOOKUP($A517,shell!$F:$G,2,FALSE),"")</f>
        <v/>
      </c>
      <c r="F517" t="str">
        <f t="shared" ref="F517:F580" ca="1" si="75">B517&amp;C517&amp;D517&amp;E517</f>
        <v>検索設定 検索パターン</v>
      </c>
      <c r="G517">
        <f ca="1">IF($F517="","",COUNTIF($F$3:$F517,$F517))</f>
        <v>2</v>
      </c>
      <c r="H517" t="str">
        <f ca="1">IF(OR(G517&gt;1,G517=""),"",COUNTIF($G$3:$G517,1))</f>
        <v/>
      </c>
      <c r="I517" t="str">
        <f t="shared" ref="I517:I580" ca="1" si="76">F517</f>
        <v>検索設定 検索パターン</v>
      </c>
      <c r="K517">
        <f t="shared" si="71"/>
        <v>514</v>
      </c>
      <c r="L517" t="str">
        <f t="shared" ca="1" si="73"/>
        <v>コマンド実行(直近実行コマンド)</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大小文字区別無視</v>
      </c>
      <c r="D518" t="str">
        <f ca="1">IFERROR(VLOOKUP($A518,bat!$F:$G,2,FALSE),"")</f>
        <v/>
      </c>
      <c r="E518" t="str">
        <f ca="1">IFERROR(VLOOKUP($A518,shell!$F:$G,2,FALSE),"")</f>
        <v/>
      </c>
      <c r="F518" t="str">
        <f t="shared" ca="1" si="75"/>
        <v>検索設定 大小文字区別無視</v>
      </c>
      <c r="G518">
        <f ca="1">IF($F518="","",COUNTIF($F$3:$F518,$F518))</f>
        <v>1</v>
      </c>
      <c r="H518">
        <f ca="1">IF(OR(G518&gt;1,G518=""),"",COUNTIF($G$3:$G518,1))</f>
        <v>402</v>
      </c>
      <c r="I518" t="str">
        <f t="shared" ca="1" si="76"/>
        <v>検索設定 大小文字区別無視</v>
      </c>
      <c r="K518">
        <f t="shared" ref="K518:K581" si="80">K517+1</f>
        <v>515</v>
      </c>
      <c r="L518" t="str">
        <f t="shared" ca="1" si="73"/>
        <v>コマンド実行(直前コマンド)</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検索設定 パターンコンパイル</v>
      </c>
      <c r="D519" t="str">
        <f ca="1">IFERROR(VLOOKUP($A519,bat!$F:$G,2,FALSE),"")</f>
        <v/>
      </c>
      <c r="E519" t="str">
        <f ca="1">IFERROR(VLOOKUP($A519,shell!$F:$G,2,FALSE),"")</f>
        <v/>
      </c>
      <c r="F519" t="str">
        <f t="shared" ca="1" si="75"/>
        <v>検索設定 パターンコンパイル</v>
      </c>
      <c r="G519">
        <f ca="1">IF($F519="","",COUNTIF($F$3:$F519,$F519))</f>
        <v>1</v>
      </c>
      <c r="H519">
        <f ca="1">IF(OR(G519&gt;1,G519=""),"",COUNTIF($G$3:$G519,1))</f>
        <v>403</v>
      </c>
      <c r="I519" t="str">
        <f t="shared" ca="1" si="76"/>
        <v>検索設定 パターンコンパイル</v>
      </c>
      <c r="K519">
        <f t="shared" si="80"/>
        <v>516</v>
      </c>
      <c r="L519" t="str">
        <f t="shared" ca="1" si="73"/>
        <v>直前コマンドの最初の引数</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コンパイルあり時</v>
      </c>
      <c r="D520" t="str">
        <f ca="1">IFERROR(VLOOKUP($A520,bat!$F:$G,2,FALSE),"")</f>
        <v/>
      </c>
      <c r="E520" t="str">
        <f ca="1">IFERROR(VLOOKUP($A520,shell!$F:$G,2,FALSE),"")</f>
        <v/>
      </c>
      <c r="F520" t="str">
        <f t="shared" ca="1" si="75"/>
        <v>検索実行(list) コンパイルあり時</v>
      </c>
      <c r="G520">
        <f ca="1">IF($F520="","",COUNTIF($F$3:$F520,$F520))</f>
        <v>1</v>
      </c>
      <c r="H520">
        <f ca="1">IF(OR(G520&gt;1,G520=""),"",COUNTIF($G$3:$G520,1))</f>
        <v>404</v>
      </c>
      <c r="I520" t="str">
        <f t="shared" ca="1" si="76"/>
        <v>検索実行(list) コンパイルあり時</v>
      </c>
      <c r="K520">
        <f t="shared" si="80"/>
        <v>517</v>
      </c>
      <c r="L520" t="str">
        <f t="shared" ca="1" si="73"/>
        <v>直前コマンドの最終の引数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検索実行(list) コンパイルなし時</v>
      </c>
      <c r="D521" t="str">
        <f ca="1">IFERROR(VLOOKUP($A521,bat!$F:$G,2,FALSE),"")</f>
        <v/>
      </c>
      <c r="E521" t="str">
        <f ca="1">IFERROR(VLOOKUP($A521,shell!$F:$G,2,FALSE),"")</f>
        <v/>
      </c>
      <c r="F521" t="str">
        <f t="shared" ca="1" si="75"/>
        <v>検索実行(list) コンパイルなし時</v>
      </c>
      <c r="G521">
        <f ca="1">IF($F521="","",COUNTIF($F$3:$F521,$F521))</f>
        <v>1</v>
      </c>
      <c r="H521">
        <f ca="1">IF(OR(G521&gt;1,G521=""),"",COUNTIF($G$3:$G521,1))</f>
        <v>405</v>
      </c>
      <c r="I521" t="str">
        <f t="shared" ca="1" si="76"/>
        <v>検索実行(list) コンパイルなし時</v>
      </c>
      <c r="K521">
        <f t="shared" si="80"/>
        <v>518</v>
      </c>
      <c r="L521" t="str">
        <f t="shared" ca="1" si="73"/>
        <v>直前コマンドの全引数</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マッチ有無判定</v>
      </c>
      <c r="D522" t="str">
        <f ca="1">IFERROR(VLOOKUP($A522,bat!$F:$G,2,FALSE),"")</f>
        <v/>
      </c>
      <c r="E522" t="str">
        <f ca="1">IFERROR(VLOOKUP($A522,shell!$F:$G,2,FALSE),"")</f>
        <v/>
      </c>
      <c r="F522" t="str">
        <f t="shared" ca="1" si="75"/>
        <v>検索結果(list) マッチ有無判定</v>
      </c>
      <c r="G522">
        <f ca="1">IF($F522="","",COUNTIF($F$3:$F522,$F522))</f>
        <v>1</v>
      </c>
      <c r="H522">
        <f ca="1">IF(OR(G522&gt;1,G522=""),"",COUNTIF($G$3:$G522,1))</f>
        <v>406</v>
      </c>
      <c r="I522" t="str">
        <f t="shared" ca="1" si="76"/>
        <v>検索結果(list) マッチ有無判定</v>
      </c>
      <c r="K522">
        <f t="shared" si="80"/>
        <v>519</v>
      </c>
      <c r="L522" t="str">
        <f t="shared" ca="1" si="73"/>
        <v>直前コマンドの全引数(最終引数を除く)</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マッチ数取得</v>
      </c>
      <c r="D523" t="str">
        <f ca="1">IFERROR(VLOOKUP($A523,bat!$F:$G,2,FALSE),"")</f>
        <v/>
      </c>
      <c r="E523" t="str">
        <f ca="1">IFERROR(VLOOKUP($A523,shell!$F:$G,2,FALSE),"")</f>
        <v/>
      </c>
      <c r="F523" t="str">
        <f t="shared" ca="1" si="75"/>
        <v>検索結果(list) マッチ数取得</v>
      </c>
      <c r="G523">
        <f ca="1">IF($F523="","",COUNTIF($F$3:$F523,$F523))</f>
        <v>1</v>
      </c>
      <c r="H523">
        <f ca="1">IF(OR(G523&gt;1,G523=""),"",COUNTIF($G$3:$G523,1))</f>
        <v>407</v>
      </c>
      <c r="I523" t="str">
        <f t="shared" ca="1" si="76"/>
        <v>検索結果(list) マッチ数取得</v>
      </c>
      <c r="K523">
        <f t="shared" si="80"/>
        <v>520</v>
      </c>
      <c r="L523" t="str">
        <f t="shared" ca="1" si="73"/>
        <v>直前コマンドの最終引数</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サブマッチ数取得</v>
      </c>
      <c r="D524" t="str">
        <f ca="1">IFERROR(VLOOKUP($A524,bat!$F:$G,2,FALSE),"")</f>
        <v/>
      </c>
      <c r="E524" t="str">
        <f ca="1">IFERROR(VLOOKUP($A524,shell!$F:$G,2,FALSE),"")</f>
        <v/>
      </c>
      <c r="F524" t="str">
        <f t="shared" ca="1" si="75"/>
        <v>検索結果(list) サブマッチ数取得</v>
      </c>
      <c r="G524">
        <f ca="1">IF($F524="","",COUNTIF($F$3:$F524,$F524))</f>
        <v>1</v>
      </c>
      <c r="H524">
        <f ca="1">IF(OR(G524&gt;1,G524=""),"",COUNTIF($G$3:$G524,1))</f>
        <v>408</v>
      </c>
      <c r="I524" t="str">
        <f t="shared" ca="1" si="76"/>
        <v>検索結果(list) サブマッチ数取得</v>
      </c>
      <c r="K524">
        <f t="shared" si="80"/>
        <v>521</v>
      </c>
      <c r="L524" t="str">
        <f t="shared" ca="1" si="73"/>
        <v>直前コマンドの実行結果</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マッチ文字列取得</v>
      </c>
      <c r="D525" t="str">
        <f ca="1">IFERROR(VLOOKUP($A525,bat!$F:$G,2,FALSE),"")</f>
        <v/>
      </c>
      <c r="E525" t="str">
        <f ca="1">IFERROR(VLOOKUP($A525,shell!$F:$G,2,FALSE),"")</f>
        <v/>
      </c>
      <c r="F525" t="str">
        <f t="shared" ca="1" si="75"/>
        <v>検索結果(list) マッチ文字列取得</v>
      </c>
      <c r="G525">
        <f ca="1">IF($F525="","",COUNTIF($F$3:$F525,$F525))</f>
        <v>1</v>
      </c>
      <c r="H525">
        <f ca="1">IF(OR(G525&gt;1,G525=""),"",COUNTIF($G$3:$G525,1))</f>
        <v>409</v>
      </c>
      <c r="I525" t="str">
        <f t="shared" ca="1" si="76"/>
        <v>検索結果(list) マッチ文字列取得</v>
      </c>
      <c r="K525">
        <f t="shared" si="80"/>
        <v>522</v>
      </c>
      <c r="L525" t="str">
        <f t="shared" ca="1" si="73"/>
        <v>シェルのPID</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検索結果(list) サブマッチ文字列取得</v>
      </c>
      <c r="D526" t="str">
        <f ca="1">IFERROR(VLOOKUP($A526,bat!$F:$G,2,FALSE),"")</f>
        <v/>
      </c>
      <c r="E526" t="str">
        <f ca="1">IFERROR(VLOOKUP($A526,shell!$F:$G,2,FALSE),"")</f>
        <v/>
      </c>
      <c r="F526" t="str">
        <f t="shared" ca="1" si="75"/>
        <v>検索結果(list) サブマッチ文字列取得</v>
      </c>
      <c r="G526">
        <f ca="1">IF($F526="","",COUNTIF($F$3:$F526,$F526))</f>
        <v>1</v>
      </c>
      <c r="H526">
        <f ca="1">IF(OR(G526&gt;1,G526=""),"",COUNTIF($G$3:$G526,1))</f>
        <v>410</v>
      </c>
      <c r="I526" t="str">
        <f t="shared" ca="1" si="76"/>
        <v>検索結果(list) サブマッチ文字列取得</v>
      </c>
      <c r="K526">
        <f t="shared" si="80"/>
        <v>523</v>
      </c>
      <c r="L526" t="str">
        <f t="shared" ca="1" si="73"/>
        <v>直近n番目に実行したコマンド</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コンパイルあり時</v>
      </c>
      <c r="D527" t="str">
        <f ca="1">IFERROR(VLOOKUP($A527,bat!$F:$G,2,FALSE),"")</f>
        <v/>
      </c>
      <c r="E527" t="str">
        <f ca="1">IFERROR(VLOOKUP($A527,shell!$F:$G,2,FALSE),"")</f>
        <v/>
      </c>
      <c r="F527" t="str">
        <f t="shared" ca="1" si="75"/>
        <v>検索実行(obj) コンパイルあり時</v>
      </c>
      <c r="G527">
        <f ca="1">IF($F527="","",COUNTIF($F$3:$F527,$F527))</f>
        <v>1</v>
      </c>
      <c r="H527">
        <f ca="1">IF(OR(G527&gt;1,G527=""),"",COUNTIF($G$3:$G527,1))</f>
        <v>411</v>
      </c>
      <c r="I527" t="str">
        <f t="shared" ca="1" si="76"/>
        <v>検索実行(obj) コンパイルあり時</v>
      </c>
      <c r="K527">
        <f t="shared" si="80"/>
        <v>524</v>
      </c>
      <c r="L527" t="str">
        <f t="shared" ca="1" si="73"/>
        <v>直近n番目に実行したコマンド(ヒストリ)</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検索実行(obj) コンパイルなし時</v>
      </c>
      <c r="D528" t="str">
        <f ca="1">IFERROR(VLOOKUP($A528,bat!$F:$G,2,FALSE),"")</f>
        <v/>
      </c>
      <c r="E528" t="str">
        <f ca="1">IFERROR(VLOOKUP($A528,shell!$F:$G,2,FALSE),"")</f>
        <v/>
      </c>
      <c r="F528" t="str">
        <f t="shared" ca="1" si="75"/>
        <v>検索実行(obj) コンパイルなし時</v>
      </c>
      <c r="G528">
        <f ca="1">IF($F528="","",COUNTIF($F$3:$F528,$F528))</f>
        <v>1</v>
      </c>
      <c r="H528">
        <f ca="1">IF(OR(G528&gt;1,G528=""),"",COUNTIF($G$3:$G528,1))</f>
        <v>412</v>
      </c>
      <c r="I528" t="str">
        <f t="shared" ca="1" si="76"/>
        <v>検索実行(obj) コンパイルなし時</v>
      </c>
      <c r="K528">
        <f t="shared" si="80"/>
        <v>525</v>
      </c>
      <c r="L528" t="str">
        <f t="shared" ca="1" si="73"/>
        <v>直前コマンド最終引数のファイルベース名</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マッチ有無判定</v>
      </c>
      <c r="D529" t="str">
        <f ca="1">IFERROR(VLOOKUP($A529,bat!$F:$G,2,FALSE),"")</f>
        <v/>
      </c>
      <c r="E529" t="str">
        <f ca="1">IFERROR(VLOOKUP($A529,shell!$F:$G,2,FALSE),"")</f>
        <v/>
      </c>
      <c r="F529" t="str">
        <f t="shared" ca="1" si="75"/>
        <v>検索結果(obj) マッチ有無判定</v>
      </c>
      <c r="G529">
        <f ca="1">IF($F529="","",COUNTIF($F$3:$F529,$F529))</f>
        <v>1</v>
      </c>
      <c r="H529">
        <f ca="1">IF(OR(G529&gt;1,G529=""),"",COUNTIF($G$3:$G529,1))</f>
        <v>413</v>
      </c>
      <c r="I529" t="str">
        <f t="shared" ca="1" si="76"/>
        <v>検索結果(obj) マッチ有無判定</v>
      </c>
      <c r="K529">
        <f t="shared" si="80"/>
        <v>526</v>
      </c>
      <c r="L529" t="str">
        <f t="shared" ca="1" si="73"/>
        <v>直前コマンド最終引数のディレクトリパス</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マッチ数取得</v>
      </c>
      <c r="D530" t="str">
        <f ca="1">IFERROR(VLOOKUP($A530,bat!$F:$G,2,FALSE),"")</f>
        <v/>
      </c>
      <c r="E530" t="str">
        <f ca="1">IFERROR(VLOOKUP($A530,shell!$F:$G,2,FALSE),"")</f>
        <v/>
      </c>
      <c r="F530" t="str">
        <f t="shared" ca="1" si="75"/>
        <v>検索結果(obj) マッチ数取得</v>
      </c>
      <c r="G530">
        <f ca="1">IF($F530="","",COUNTIF($F$3:$F530,$F530))</f>
        <v>1</v>
      </c>
      <c r="H530">
        <f ca="1">IF(OR(G530&gt;1,G530=""),"",COUNTIF($G$3:$G530,1))</f>
        <v>414</v>
      </c>
      <c r="I530" t="str">
        <f t="shared" ca="1" si="76"/>
        <v>検索結果(obj) マッチ数取得</v>
      </c>
      <c r="K530">
        <f t="shared" si="80"/>
        <v>527</v>
      </c>
      <c r="L530" t="str">
        <f t="shared" ca="1" si="73"/>
        <v>直前コマンドのn番目のトークン(0:コマンド名、1以降:引数)</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サブマッチ数取得</v>
      </c>
      <c r="D531" t="str">
        <f ca="1">IFERROR(VLOOKUP($A531,bat!$F:$G,2,FALSE),"")</f>
        <v/>
      </c>
      <c r="E531" t="str">
        <f ca="1">IFERROR(VLOOKUP($A531,shell!$F:$G,2,FALSE),"")</f>
        <v/>
      </c>
      <c r="F531" t="str">
        <f t="shared" ca="1" si="75"/>
        <v>検索結果(obj) サブマッチ数取得</v>
      </c>
      <c r="G531">
        <f ca="1">IF($F531="","",COUNTIF($F$3:$F531,$F531))</f>
        <v>1</v>
      </c>
      <c r="H531">
        <f ca="1">IF(OR(G531&gt;1,G531=""),"",COUNTIF($G$3:$G531,1))</f>
        <v>415</v>
      </c>
      <c r="I531" t="str">
        <f t="shared" ca="1" si="76"/>
        <v>検索結果(obj) サブマッチ数取得</v>
      </c>
      <c r="K531">
        <f t="shared" si="80"/>
        <v>528</v>
      </c>
      <c r="L531" t="str">
        <f t="shared" ca="1" si="73"/>
        <v>直前コマンドのn～m番目のトークン</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1</v>
      </c>
      <c r="H532">
        <f ca="1">IF(OR(G532&gt;1,G532=""),"",COUNTIF($G$3:$G532,1))</f>
        <v>416</v>
      </c>
      <c r="I532" t="str">
        <f t="shared" ca="1" si="76"/>
        <v>検索結果(obj) マッチ文字列取得</v>
      </c>
      <c r="K532">
        <f t="shared" si="80"/>
        <v>529</v>
      </c>
      <c r="L532" t="str">
        <f t="shared" ca="1" si="73"/>
        <v>直前コマンドのn～最終トークン</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マッチ文字列取得</v>
      </c>
      <c r="D533" t="str">
        <f ca="1">IFERROR(VLOOKUP($A533,bat!$F:$G,2,FALSE),"")</f>
        <v/>
      </c>
      <c r="E533" t="str">
        <f ca="1">IFERROR(VLOOKUP($A533,shell!$F:$G,2,FALSE),"")</f>
        <v/>
      </c>
      <c r="F533" t="str">
        <f t="shared" ca="1" si="75"/>
        <v>検索結果(obj) マッチ文字列取得</v>
      </c>
      <c r="G533">
        <f ca="1">IF($F533="","",COUNTIF($F$3:$F533,$F533))</f>
        <v>2</v>
      </c>
      <c r="H533" t="str">
        <f ca="1">IF(OR(G533&gt;1,G533=""),"",COUNTIF($G$3:$G533,1))</f>
        <v/>
      </c>
      <c r="I533" t="str">
        <f t="shared" ca="1" si="76"/>
        <v>検索結果(obj) マッチ文字列取得</v>
      </c>
      <c r="K533">
        <f t="shared" si="80"/>
        <v>530</v>
      </c>
      <c r="L533" t="str">
        <f t="shared" ca="1" si="73"/>
        <v>コマンド連続実行(逐次)(cmd1実行結果に関わらず)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サブマッチ文字列取得</v>
      </c>
      <c r="D534" t="str">
        <f ca="1">IFERROR(VLOOKUP($A534,bat!$F:$G,2,FALSE),"")</f>
        <v/>
      </c>
      <c r="E534" t="str">
        <f ca="1">IFERROR(VLOOKUP($A534,shell!$F:$G,2,FALSE),"")</f>
        <v/>
      </c>
      <c r="F534" t="str">
        <f t="shared" ca="1" si="75"/>
        <v>検索結果(obj) サブマッチ文字列取得</v>
      </c>
      <c r="G534">
        <f ca="1">IF($F534="","",COUNTIF($F$3:$F534,$F534))</f>
        <v>1</v>
      </c>
      <c r="H534">
        <f ca="1">IF(OR(G534&gt;1,G534=""),"",COUNTIF($G$3:$G534,1))</f>
        <v>417</v>
      </c>
      <c r="I534" t="str">
        <f t="shared" ca="1" si="76"/>
        <v>検索結果(obj) サブマッチ文字列取得</v>
      </c>
      <c r="K534">
        <f t="shared" si="80"/>
        <v>531</v>
      </c>
      <c r="L534" t="str">
        <f t="shared" ca="1" si="73"/>
        <v>コマンド連続実行(逐次)(cmd1正常終了時のみ)</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マッチ開始位置取得</v>
      </c>
      <c r="D535" t="str">
        <f ca="1">IFERROR(VLOOKUP($A535,bat!$F:$G,2,FALSE),"")</f>
        <v/>
      </c>
      <c r="E535" t="str">
        <f ca="1">IFERROR(VLOOKUP($A535,shell!$F:$G,2,FALSE),"")</f>
        <v/>
      </c>
      <c r="F535" t="str">
        <f t="shared" ca="1" si="75"/>
        <v>検索結果(obj) マッチ開始位置取得</v>
      </c>
      <c r="G535">
        <f ca="1">IF($F535="","",COUNTIF($F$3:$F535,$F535))</f>
        <v>1</v>
      </c>
      <c r="H535">
        <f ca="1">IF(OR(G535&gt;1,G535=""),"",COUNTIF($G$3:$G535,1))</f>
        <v>418</v>
      </c>
      <c r="I535" t="str">
        <f t="shared" ca="1" si="76"/>
        <v>検索結果(obj) マッチ開始位置取得</v>
      </c>
      <c r="K535">
        <f t="shared" si="80"/>
        <v>532</v>
      </c>
      <c r="L535" t="str">
        <f t="shared" ca="1" si="73"/>
        <v>コマンド連続実行(逐次)(cmd1異常終了時のみ)</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検索結果(obj) マッチ終了位置取得</v>
      </c>
      <c r="D536" t="str">
        <f ca="1">IFERROR(VLOOKUP($A536,bat!$F:$G,2,FALSE),"")</f>
        <v/>
      </c>
      <c r="E536" t="str">
        <f ca="1">IFERROR(VLOOKUP($A536,shell!$F:$G,2,FALSE),"")</f>
        <v/>
      </c>
      <c r="F536" t="str">
        <f t="shared" ca="1" si="75"/>
        <v>検索結果(obj) マッチ終了位置取得</v>
      </c>
      <c r="G536">
        <f ca="1">IF($F536="","",COUNTIF($F$3:$F536,$F536))</f>
        <v>1</v>
      </c>
      <c r="H536">
        <f ca="1">IF(OR(G536&gt;1,G536=""),"",COUNTIF($G$3:$G536,1))</f>
        <v>419</v>
      </c>
      <c r="I536" t="str">
        <f t="shared" ca="1" si="76"/>
        <v>検索結果(obj) マッチ終了位置取得</v>
      </c>
      <c r="K536">
        <f t="shared" si="80"/>
        <v>533</v>
      </c>
      <c r="L536" t="str">
        <f t="shared" ca="1" si="73"/>
        <v>コマンド連続実行(並列)(cmd1実行結果に関わらず)</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置換実行</v>
      </c>
      <c r="D537" t="str">
        <f ca="1">IFERROR(VLOOKUP($A537,bat!$F:$G,2,FALSE),"")</f>
        <v/>
      </c>
      <c r="E537" t="str">
        <f ca="1">IFERROR(VLOOKUP($A537,shell!$F:$G,2,FALSE),"")</f>
        <v/>
      </c>
      <c r="F537" t="str">
        <f t="shared" ca="1" si="75"/>
        <v>置換実行</v>
      </c>
      <c r="G537">
        <f ca="1">IF($F537="","",COUNTIF($F$3:$F537,$F537))</f>
        <v>2</v>
      </c>
      <c r="H537" t="str">
        <f ca="1">IF(OR(G537&gt;1,G537=""),"",COUNTIF($G$3:$G537,1))</f>
        <v/>
      </c>
      <c r="I537" t="str">
        <f t="shared" ca="1" si="76"/>
        <v>置換実行</v>
      </c>
      <c r="K537">
        <f t="shared" si="80"/>
        <v>534</v>
      </c>
      <c r="L537" t="str">
        <f t="shared" ca="1" si="73"/>
        <v>コマンド連続実行(実行結果引渡し)(cmd1標準出力→cmd2標準入力)</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コマンド実行</v>
      </c>
      <c r="D538" t="str">
        <f ca="1">IFERROR(VLOOKUP($A538,bat!$F:$G,2,FALSE),"")</f>
        <v/>
      </c>
      <c r="E538" t="str">
        <f ca="1">IFERROR(VLOOKUP($A538,shell!$F:$G,2,FALSE),"")</f>
        <v/>
      </c>
      <c r="F538" t="str">
        <f t="shared" ca="1" si="75"/>
        <v>コマンド実行</v>
      </c>
      <c r="G538">
        <f ca="1">IF($F538="","",COUNTIF($F$3:$F538,$F538))</f>
        <v>2</v>
      </c>
      <c r="H538" t="str">
        <f ca="1">IF(OR(G538&gt;1,G538=""),"",COUNTIF($G$3:$G538,1))</f>
        <v/>
      </c>
      <c r="I538" t="str">
        <f t="shared" ca="1" si="76"/>
        <v>コマンド実行</v>
      </c>
      <c r="K538">
        <f t="shared" si="80"/>
        <v>535</v>
      </c>
      <c r="L538" t="str">
        <f t="shared" ca="1" si="73"/>
        <v>コマンド連続実行(実行結果引渡し)(cmd1標準出力＆エラー出力→cmd2標準入力)</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レジストリ読込</v>
      </c>
      <c r="D539" t="str">
        <f ca="1">IFERROR(VLOOKUP($A539,bat!$F:$G,2,FALSE),"")</f>
        <v/>
      </c>
      <c r="E539" t="str">
        <f ca="1">IFERROR(VLOOKUP($A539,shell!$F:$G,2,FALSE),"")</f>
        <v/>
      </c>
      <c r="F539" t="str">
        <f t="shared" ca="1" si="75"/>
        <v>レジストリ読込</v>
      </c>
      <c r="G539">
        <f ca="1">IF($F539="","",COUNTIF($F$3:$F539,$F539))</f>
        <v>2</v>
      </c>
      <c r="H539" t="str">
        <f ca="1">IF(OR(G539&gt;1,G539=""),"",COUNTIF($G$3:$G539,1))</f>
        <v/>
      </c>
      <c r="I539" t="str">
        <f t="shared" ca="1" si="76"/>
        <v>レジストリ読込</v>
      </c>
      <c r="K539">
        <f t="shared" si="80"/>
        <v>536</v>
      </c>
      <c r="L539" t="str">
        <f t="shared" ca="1" si="73"/>
        <v>まとめてコマンド実行(サブシェル)</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レジストリ書込</v>
      </c>
      <c r="D540" t="str">
        <f ca="1">IFERROR(VLOOKUP($A540,bat!$F:$G,2,FALSE),"")</f>
        <v/>
      </c>
      <c r="E540" t="str">
        <f ca="1">IFERROR(VLOOKUP($A540,shell!$F:$G,2,FALSE),"")</f>
        <v/>
      </c>
      <c r="F540" t="str">
        <f t="shared" ca="1" si="75"/>
        <v>レジストリ書込</v>
      </c>
      <c r="G540">
        <f ca="1">IF($F540="","",COUNTIF($F$3:$F540,$F540))</f>
        <v>2</v>
      </c>
      <c r="H540" t="str">
        <f ca="1">IF(OR(G540&gt;1,G540=""),"",COUNTIF($G$3:$G540,1))</f>
        <v/>
      </c>
      <c r="I540" t="str">
        <f t="shared" ca="1" si="76"/>
        <v>レジストリ書込</v>
      </c>
      <c r="K540">
        <f t="shared" si="80"/>
        <v>537</v>
      </c>
      <c r="L540" t="str">
        <f t="shared" ca="1" si="73"/>
        <v>まとめてコマンド実行(現在シェル)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値更新</v>
      </c>
      <c r="D541" t="str">
        <f ca="1">IFERROR(VLOOKUP($A541,bat!$F:$G,2,FALSE),"")</f>
        <v/>
      </c>
      <c r="E541" t="str">
        <f ca="1">IFERROR(VLOOKUP($A541,shell!$F:$G,2,FALSE),"")</f>
        <v/>
      </c>
      <c r="F541" t="str">
        <f t="shared" ca="1" si="75"/>
        <v>環境変数 値更新</v>
      </c>
      <c r="G541">
        <f ca="1">IF($F541="","",COUNTIF($F$3:$F541,$F541))</f>
        <v>1</v>
      </c>
      <c r="H541">
        <f ca="1">IF(OR(G541&gt;1,G541=""),"",COUNTIF($G$3:$G541,1))</f>
        <v>420</v>
      </c>
      <c r="I541" t="str">
        <f t="shared" ca="1" si="76"/>
        <v>環境変数 値更新</v>
      </c>
      <c r="K541">
        <f t="shared" si="80"/>
        <v>538</v>
      </c>
      <c r="L541" t="str">
        <f t="shared" ca="1" si="73"/>
        <v>サブシェル実行結果保存1</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値取得</v>
      </c>
      <c r="D542" t="str">
        <f ca="1">IFERROR(VLOOKUP($A542,bat!$F:$G,2,FALSE),"")</f>
        <v/>
      </c>
      <c r="E542" t="str">
        <f ca="1">IFERROR(VLOOKUP($A542,shell!$F:$G,2,FALSE),"")</f>
        <v/>
      </c>
      <c r="F542" t="str">
        <f t="shared" ca="1" si="75"/>
        <v>環境変数 値取得</v>
      </c>
      <c r="G542">
        <f ca="1">IF($F542="","",COUNTIF($F$3:$F542,$F542))</f>
        <v>1</v>
      </c>
      <c r="H542">
        <f ca="1">IF(OR(G542&gt;1,G542=""),"",COUNTIF($G$3:$G542,1))</f>
        <v>421</v>
      </c>
      <c r="I542" t="str">
        <f t="shared" ca="1" si="76"/>
        <v>環境変数 値取得</v>
      </c>
      <c r="K542">
        <f t="shared" si="80"/>
        <v>539</v>
      </c>
      <c r="L542" t="str">
        <f t="shared" ca="1" si="73"/>
        <v>サブシェル実行結果保存2</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環境変数 削除</v>
      </c>
      <c r="D543" t="str">
        <f ca="1">IFERROR(VLOOKUP($A543,bat!$F:$G,2,FALSE),"")</f>
        <v/>
      </c>
      <c r="E543" t="str">
        <f ca="1">IFERROR(VLOOKUP($A543,shell!$F:$G,2,FALSE),"")</f>
        <v/>
      </c>
      <c r="F543" t="str">
        <f t="shared" ca="1" si="75"/>
        <v>環境変数 削除</v>
      </c>
      <c r="G543">
        <f ca="1">IF($F543="","",COUNTIF($F$3:$F543,$F543))</f>
        <v>2</v>
      </c>
      <c r="H543" t="str">
        <f ca="1">IF(OR(G543&gt;1,G543=""),"",COUNTIF($G$3:$G543,1))</f>
        <v/>
      </c>
      <c r="I543" t="str">
        <f t="shared" ca="1" si="76"/>
        <v>環境変数 削除</v>
      </c>
      <c r="K543">
        <f t="shared" si="80"/>
        <v>540</v>
      </c>
      <c r="L543" t="str">
        <f t="shared" ca="1" si="73"/>
        <v>シェルスクリプト実行(現在シェル)</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作成</v>
      </c>
      <c r="D544" t="str">
        <f ca="1">IFERROR(VLOOKUP($A544,bat!$F:$G,2,FALSE),"")</f>
        <v/>
      </c>
      <c r="E544" t="str">
        <f ca="1">IFERROR(VLOOKUP($A544,shell!$F:$G,2,FALSE),"")</f>
        <v/>
      </c>
      <c r="F544" t="str">
        <f t="shared" ca="1" si="75"/>
        <v>ショートカット 作成</v>
      </c>
      <c r="G544">
        <f ca="1">IF($F544="","",COUNTIF($F$3:$F544,$F544))</f>
        <v>2</v>
      </c>
      <c r="H544" t="str">
        <f ca="1">IF(OR(G544&gt;1,G544=""),"",COUNTIF($G$3:$G544,1))</f>
        <v/>
      </c>
      <c r="I544" t="str">
        <f t="shared" ca="1" si="76"/>
        <v>ショートカット 作成</v>
      </c>
      <c r="K544">
        <f t="shared" si="80"/>
        <v>541</v>
      </c>
      <c r="L544" t="str">
        <f t="shared" ca="1" si="73"/>
        <v>シェルスクリプト実行(サブシェル)</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指示先パス取得</v>
      </c>
      <c r="D545" t="str">
        <f ca="1">IFERROR(VLOOKUP($A545,bat!$F:$G,2,FALSE),"")</f>
        <v/>
      </c>
      <c r="E545" t="str">
        <f ca="1">IFERROR(VLOOKUP($A545,shell!$F:$G,2,FALSE),"")</f>
        <v/>
      </c>
      <c r="F545" t="str">
        <f t="shared" ca="1" si="75"/>
        <v>ショートカット 指示先パス取得</v>
      </c>
      <c r="G545">
        <f ca="1">IF($F545="","",COUNTIF($F$3:$F545,$F545))</f>
        <v>2</v>
      </c>
      <c r="H545" t="str">
        <f ca="1">IF(OR(G545&gt;1,G545=""),"",COUNTIF($G$3:$G545,1))</f>
        <v/>
      </c>
      <c r="I545" t="str">
        <f t="shared" ca="1" si="76"/>
        <v>ショートカット 指示先パス取得</v>
      </c>
      <c r="K545">
        <f t="shared" si="80"/>
        <v>542</v>
      </c>
      <c r="L545" t="str">
        <f t="shared" ca="1" si="73"/>
        <v>変数参照</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指示先パス更新</v>
      </c>
      <c r="D546" t="str">
        <f ca="1">IFERROR(VLOOKUP($A546,bat!$F:$G,2,FALSE),"")</f>
        <v/>
      </c>
      <c r="E546" t="str">
        <f ca="1">IFERROR(VLOOKUP($A546,shell!$F:$G,2,FALSE),"")</f>
        <v/>
      </c>
      <c r="F546" t="str">
        <f t="shared" ca="1" si="75"/>
        <v>ショートカット 指示先パス更新</v>
      </c>
      <c r="G546">
        <f ca="1">IF($F546="","",COUNTIF($F$3:$F546,$F546))</f>
        <v>2</v>
      </c>
      <c r="H546" t="str">
        <f ca="1">IF(OR(G546&gt;1,G546=""),"",COUNTIF($G$3:$G546,1))</f>
        <v/>
      </c>
      <c r="I546" t="str">
        <f t="shared" ca="1" si="76"/>
        <v>ショートカット 指示先パス更新</v>
      </c>
      <c r="K546">
        <f t="shared" si="80"/>
        <v>543</v>
      </c>
      <c r="L546" t="str">
        <f t="shared" ca="1" si="73"/>
        <v>変数参照(非空文字列時word返却＆var非保存)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コメント更新</v>
      </c>
      <c r="D547" t="str">
        <f ca="1">IFERROR(VLOOKUP($A547,bat!$F:$G,2,FALSE),"")</f>
        <v/>
      </c>
      <c r="E547" t="str">
        <f ca="1">IFERROR(VLOOKUP($A547,shell!$F:$G,2,FALSE),"")</f>
        <v/>
      </c>
      <c r="F547" t="str">
        <f t="shared" ca="1" si="75"/>
        <v>ショートカット コメント更新</v>
      </c>
      <c r="G547">
        <f ca="1">IF($F547="","",COUNTIF($F$3:$F547,$F547))</f>
        <v>2</v>
      </c>
      <c r="H547" t="str">
        <f ca="1">IF(OR(G547&gt;1,G547=""),"",COUNTIF($G$3:$G547,1))</f>
        <v/>
      </c>
      <c r="I547" t="str">
        <f t="shared" ca="1" si="76"/>
        <v>ショートカット コメント更新</v>
      </c>
      <c r="K547">
        <f t="shared" si="80"/>
        <v>544</v>
      </c>
      <c r="L547" t="str">
        <f t="shared" ca="1" si="73"/>
        <v>変数参照(　空文字列時word返却＆var非保存)</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ショートカット 引数更新</v>
      </c>
      <c r="D548" t="str">
        <f ca="1">IFERROR(VLOOKUP($A548,bat!$F:$G,2,FALSE),"")</f>
        <v/>
      </c>
      <c r="E548" t="str">
        <f ca="1">IFERROR(VLOOKUP($A548,shell!$F:$G,2,FALSE),"")</f>
        <v/>
      </c>
      <c r="F548" t="str">
        <f t="shared" ca="1" si="75"/>
        <v>ショートカット 引数更新</v>
      </c>
      <c r="G548">
        <f ca="1">IF($F548="","",COUNTIF($F$3:$F548,$F548))</f>
        <v>2</v>
      </c>
      <c r="H548" t="str">
        <f ca="1">IF(OR(G548&gt;1,G548=""),"",COUNTIF($G$3:$G548,1))</f>
        <v/>
      </c>
      <c r="I548" t="str">
        <f t="shared" ca="1" si="76"/>
        <v>ショートカット 引数更新</v>
      </c>
      <c r="K548">
        <f t="shared" si="80"/>
        <v>545</v>
      </c>
      <c r="L548" t="str">
        <f t="shared" ca="1" si="73"/>
        <v>変数参照(　空文字列時word返却＆var　保存)</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シンボリックリンク 作成</v>
      </c>
      <c r="D549" t="str">
        <f ca="1">IFERROR(VLOOKUP($A549,bat!$F:$G,2,FALSE),"")</f>
        <v/>
      </c>
      <c r="E549" t="str">
        <f ca="1">IFERROR(VLOOKUP($A549,shell!$F:$G,2,FALSE),"")</f>
        <v/>
      </c>
      <c r="F549" t="str">
        <f t="shared" ca="1" si="75"/>
        <v>シンボリックリンク 作成</v>
      </c>
      <c r="G549">
        <f ca="1">IF($F549="","",COUNTIF($F$3:$F549,$F549))</f>
        <v>1</v>
      </c>
      <c r="H549">
        <f ca="1">IF(OR(G549&gt;1,G549=""),"",COUNTIF($G$3:$G549,1))</f>
        <v>422</v>
      </c>
      <c r="I549" t="str">
        <f t="shared" ca="1" si="76"/>
        <v>シンボリックリンク 作成</v>
      </c>
      <c r="K549">
        <f t="shared" si="80"/>
        <v>546</v>
      </c>
      <c r="L549" t="str">
        <f t="shared" ca="1" si="73"/>
        <v>変数参照(　空文字列時標準エラー出力表示)</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ポップアップ出力</v>
      </c>
      <c r="D550" t="str">
        <f ca="1">IFERROR(VLOOKUP($A550,bat!$F:$G,2,FALSE),"")</f>
        <v/>
      </c>
      <c r="E550" t="str">
        <f ca="1">IFERROR(VLOOKUP($A550,shell!$F:$G,2,FALSE),"")</f>
        <v/>
      </c>
      <c r="F550" t="str">
        <f t="shared" ca="1" si="75"/>
        <v>ポップアップ出力</v>
      </c>
      <c r="G550">
        <f ca="1">IF($F550="","",COUNTIF($F$3:$F550,$F550))</f>
        <v>2</v>
      </c>
      <c r="H550" t="str">
        <f ca="1">IF(OR(G550&gt;1,G550=""),"",COUNTIF($G$3:$G550,1))</f>
        <v/>
      </c>
      <c r="I550" t="str">
        <f t="shared" ca="1" si="76"/>
        <v>ポップアップ出力</v>
      </c>
      <c r="K550">
        <f t="shared" si="80"/>
        <v>547</v>
      </c>
      <c r="L550" t="str">
        <f t="shared" ca="1" si="73"/>
        <v>変数定義(配列)</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書き込み</v>
      </c>
      <c r="D551" t="str">
        <f ca="1">IFERROR(VLOOKUP($A551,bat!$F:$G,2,FALSE),"")</f>
        <v/>
      </c>
      <c r="E551" t="str">
        <f ca="1">IFERROR(VLOOKUP($A551,shell!$F:$G,2,FALSE),"")</f>
        <v/>
      </c>
      <c r="F551" t="str">
        <f t="shared" ca="1" si="75"/>
        <v>クリップボード 書き込み</v>
      </c>
      <c r="G551">
        <f ca="1">IF($F551="","",COUNTIF($F$3:$F551,$F551))</f>
        <v>2</v>
      </c>
      <c r="H551" t="str">
        <f ca="1">IF(OR(G551&gt;1,G551=""),"",COUNTIF($G$3:$G551,1))</f>
        <v/>
      </c>
      <c r="I551" t="str">
        <f t="shared" ca="1" si="76"/>
        <v>クリップボード 書き込み</v>
      </c>
      <c r="K551">
        <f t="shared" si="80"/>
        <v>548</v>
      </c>
      <c r="L551" t="str">
        <f t="shared" ca="1" si="73"/>
        <v>変数参照(配列)</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クリップボード 取得</v>
      </c>
      <c r="D552" t="str">
        <f ca="1">IFERROR(VLOOKUP($A552,bat!$F:$G,2,FALSE),"")</f>
        <v/>
      </c>
      <c r="E552" t="str">
        <f ca="1">IFERROR(VLOOKUP($A552,shell!$F:$G,2,FALSE),"")</f>
        <v/>
      </c>
      <c r="F552" t="str">
        <f t="shared" ca="1" si="75"/>
        <v>クリップボード 取得</v>
      </c>
      <c r="G552">
        <f ca="1">IF($F552="","",COUNTIF($F$3:$F552,$F552))</f>
        <v>2</v>
      </c>
      <c r="H552" t="str">
        <f ca="1">IF(OR(G552&gt;1,G552=""),"",COUNTIF($G$3:$G552,1))</f>
        <v/>
      </c>
      <c r="I552" t="str">
        <f t="shared" ca="1" si="76"/>
        <v>クリップボード 取得</v>
      </c>
      <c r="K552">
        <f t="shared" si="80"/>
        <v>549</v>
      </c>
      <c r="L552" t="str">
        <f t="shared" ca="1" si="73"/>
        <v>関数定義削除</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v>
      </c>
      <c r="D553" t="str">
        <f ca="1">IFERROR(VLOOKUP($A553,bat!$F:$G,2,FALSE),"")</f>
        <v/>
      </c>
      <c r="E553" t="str">
        <f ca="1">IFERROR(VLOOKUP($A553,shell!$F:$G,2,FALSE),"")</f>
        <v/>
      </c>
      <c r="F553" t="str">
        <f t="shared" ca="1" si="75"/>
        <v>ファイル コピー（ファイル内容）</v>
      </c>
      <c r="G553">
        <f ca="1">IF($F553="","",COUNTIF($F$3:$F553,$F553))</f>
        <v>1</v>
      </c>
      <c r="H553">
        <f ca="1">IF(OR(G553&gt;1,G553=""),"",COUNTIF($G$3:$G553,1))</f>
        <v>423</v>
      </c>
      <c r="I553" t="str">
        <f t="shared" ca="1" si="76"/>
        <v>ファイル コピー（ファイル内容）</v>
      </c>
      <c r="K553">
        <f t="shared" si="80"/>
        <v>550</v>
      </c>
      <c r="L553" t="str">
        <f t="shared" ca="1" si="73"/>
        <v>シェル変数設定</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v>
      </c>
      <c r="D554" t="str">
        <f ca="1">IFERROR(VLOOKUP($A554,bat!$F:$G,2,FALSE),"")</f>
        <v/>
      </c>
      <c r="E554" t="str">
        <f ca="1">IFERROR(VLOOKUP($A554,shell!$F:$G,2,FALSE),"")</f>
        <v/>
      </c>
      <c r="F554" t="str">
        <f t="shared" ca="1" si="75"/>
        <v>ファイル コピー（ファイル内容+Permission）</v>
      </c>
      <c r="G554">
        <f ca="1">IF($F554="","",COUNTIF($F$3:$F554,$F554))</f>
        <v>1</v>
      </c>
      <c r="H554">
        <f ca="1">IF(OR(G554&gt;1,G554=""),"",COUNTIF($G$3:$G554,1))</f>
        <v>424</v>
      </c>
      <c r="I554" t="str">
        <f t="shared" ca="1" si="76"/>
        <v>ファイル コピー（ファイル内容+Permission）</v>
      </c>
      <c r="K554">
        <f t="shared" si="80"/>
        <v>551</v>
      </c>
      <c r="L554" t="str">
        <f t="shared" ca="1" si="73"/>
        <v>xargs コマンドライン引数受取後実行</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コピー（ファイル内容+Permission+MetaData）</v>
      </c>
      <c r="D555" t="str">
        <f ca="1">IFERROR(VLOOKUP($A555,bat!$F:$G,2,FALSE),"")</f>
        <v/>
      </c>
      <c r="E555" t="str">
        <f ca="1">IFERROR(VLOOKUP($A555,shell!$F:$G,2,FALSE),"")</f>
        <v/>
      </c>
      <c r="F555" t="str">
        <f t="shared" ca="1" si="75"/>
        <v>ファイル コピー（ファイル内容+Permission+MetaData）</v>
      </c>
      <c r="G555">
        <f ca="1">IF($F555="","",COUNTIF($F$3:$F555,$F555))</f>
        <v>1</v>
      </c>
      <c r="H555">
        <f ca="1">IF(OR(G555&gt;1,G555=""),"",COUNTIF($G$3:$G555,1))</f>
        <v>425</v>
      </c>
      <c r="I555" t="str">
        <f t="shared" ca="1" si="76"/>
        <v>ファイル コピー（ファイル内容+Permission+MetaData）</v>
      </c>
      <c r="K555">
        <f t="shared" si="80"/>
        <v>552</v>
      </c>
      <c r="L555" t="str">
        <f t="shared" ca="1" si="73"/>
        <v>xargs コマンドの間に展開(-I)</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削除</v>
      </c>
      <c r="D556" t="str">
        <f ca="1">IFERROR(VLOOKUP($A556,bat!$F:$G,2,FALSE),"")</f>
        <v/>
      </c>
      <c r="E556" t="str">
        <f ca="1">IFERROR(VLOOKUP($A556,shell!$F:$G,2,FALSE),"")</f>
        <v/>
      </c>
      <c r="F556" t="str">
        <f t="shared" ca="1" si="75"/>
        <v>ファイル 削除</v>
      </c>
      <c r="G556">
        <f ca="1">IF($F556="","",COUNTIF($F$3:$F556,$F556))</f>
        <v>2</v>
      </c>
      <c r="H556" t="str">
        <f ca="1">IF(OR(G556&gt;1,G556=""),"",COUNTIF($G$3:$G556,1))</f>
        <v/>
      </c>
      <c r="I556" t="str">
        <f t="shared" ca="1" si="76"/>
        <v>ファイル 削除</v>
      </c>
      <c r="K556">
        <f t="shared" si="80"/>
        <v>553</v>
      </c>
      <c r="L556" t="str">
        <f t="shared" ca="1" si="73"/>
        <v>標準出力書き出し(改行付与)</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移動/リネーム</v>
      </c>
      <c r="D557" t="str">
        <f ca="1">IFERROR(VLOOKUP($A557,bat!$F:$G,2,FALSE),"")</f>
        <v/>
      </c>
      <c r="E557" t="str">
        <f ca="1">IFERROR(VLOOKUP($A557,shell!$F:$G,2,FALSE),"")</f>
        <v/>
      </c>
      <c r="F557" t="str">
        <f t="shared" ca="1" si="75"/>
        <v>ファイル 移動/リネーム</v>
      </c>
      <c r="G557">
        <f ca="1">IF($F557="","",COUNTIF($F$3:$F557,$F557))</f>
        <v>2</v>
      </c>
      <c r="H557" t="str">
        <f ca="1">IF(OR(G557&gt;1,G557=""),"",COUNTIF($G$3:$G557,1))</f>
        <v/>
      </c>
      <c r="I557" t="str">
        <f t="shared" ca="1" si="76"/>
        <v>ファイル 移動/リネーム</v>
      </c>
      <c r="K557">
        <f t="shared" si="80"/>
        <v>554</v>
      </c>
      <c r="L557" t="str">
        <f t="shared" ca="1" si="73"/>
        <v>標準出力書き出し(改行なし)</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存在確認</v>
      </c>
      <c r="D558" t="str">
        <f ca="1">IFERROR(VLOOKUP($A558,bat!$F:$G,2,FALSE),"")</f>
        <v/>
      </c>
      <c r="E558" t="str">
        <f ca="1">IFERROR(VLOOKUP($A558,shell!$F:$G,2,FALSE),"")</f>
        <v/>
      </c>
      <c r="F558" t="str">
        <f t="shared" ca="1" si="75"/>
        <v>ファイル 存在確認</v>
      </c>
      <c r="G558">
        <f ca="1">IF($F558="","",COUNTIF($F$3:$F558,$F558))</f>
        <v>1</v>
      </c>
      <c r="H558">
        <f ca="1">IF(OR(G558&gt;1,G558=""),"",COUNTIF($G$3:$G558,1))</f>
        <v>426</v>
      </c>
      <c r="I558" t="str">
        <f t="shared" ca="1" si="76"/>
        <v>ファイル 存在確認</v>
      </c>
      <c r="K558">
        <f t="shared" si="80"/>
        <v>555</v>
      </c>
      <c r="L558" t="str">
        <f t="shared" ca="1" si="73"/>
        <v>標準入力取得１</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隠しファイル化</v>
      </c>
      <c r="D559" t="str">
        <f ca="1">IFERROR(VLOOKUP($A559,bat!$F:$G,2,FALSE),"")</f>
        <v/>
      </c>
      <c r="E559" t="str">
        <f ca="1">IFERROR(VLOOKUP($A559,shell!$F:$G,2,FALSE),"")</f>
        <v/>
      </c>
      <c r="F559" t="str">
        <f t="shared" ca="1" si="75"/>
        <v>ファイル 隠しファイル化</v>
      </c>
      <c r="G559">
        <f ca="1">IF($F559="","",COUNTIF($F$3:$F559,$F559))</f>
        <v>2</v>
      </c>
      <c r="H559" t="str">
        <f ca="1">IF(OR(G559&gt;1,G559=""),"",COUNTIF($G$3:$G559,1))</f>
        <v/>
      </c>
      <c r="I559" t="str">
        <f t="shared" ca="1" si="76"/>
        <v>ファイル 隠しファイル化</v>
      </c>
      <c r="K559">
        <f t="shared" si="80"/>
        <v>556</v>
      </c>
      <c r="L559" t="str">
        <f t="shared" ca="1" si="73"/>
        <v>標準入力取得２</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ファイル名/フォルダ名取得</v>
      </c>
      <c r="D560" t="str">
        <f ca="1">IFERROR(VLOOKUP($A560,bat!$F:$G,2,FALSE),"")</f>
        <v/>
      </c>
      <c r="E560" t="str">
        <f ca="1">IFERROR(VLOOKUP($A560,shell!$F:$G,2,FALSE),"")</f>
        <v/>
      </c>
      <c r="F560" t="str">
        <f t="shared" ca="1" si="75"/>
        <v>ファイル ファイル名/フォルダ名取得</v>
      </c>
      <c r="G560">
        <f ca="1">IF($F560="","",COUNTIF($F$3:$F560,$F560))</f>
        <v>2</v>
      </c>
      <c r="H560" t="str">
        <f ca="1">IF(OR(G560&gt;1,G560=""),"",COUNTIF($G$3:$G560,1))</f>
        <v/>
      </c>
      <c r="I560" t="str">
        <f t="shared" ca="1" si="76"/>
        <v>ファイル ファイル名/フォルダ名取得</v>
      </c>
      <c r="K560">
        <f t="shared" si="80"/>
        <v>557</v>
      </c>
      <c r="L560" t="str">
        <f t="shared" ca="1" si="73"/>
        <v>C言語のprintfと同等</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親フォルダパス取得</v>
      </c>
      <c r="D561" t="str">
        <f ca="1">IFERROR(VLOOKUP($A561,bat!$F:$G,2,FALSE),"")</f>
        <v/>
      </c>
      <c r="E561" t="str">
        <f ca="1">IFERROR(VLOOKUP($A561,shell!$F:$G,2,FALSE),"")</f>
        <v/>
      </c>
      <c r="F561" t="str">
        <f t="shared" ca="1" si="75"/>
        <v>ファイル 親フォルダパス取得</v>
      </c>
      <c r="G561">
        <f ca="1">IF($F561="","",COUNTIF($F$3:$F561,$F561))</f>
        <v>2</v>
      </c>
      <c r="H561" t="str">
        <f ca="1">IF(OR(G561&gt;1,G561=""),"",COUNTIF($G$3:$G561,1))</f>
        <v/>
      </c>
      <c r="I561" t="str">
        <f t="shared" ca="1" si="76"/>
        <v>ファイル 親フォルダパス取得</v>
      </c>
      <c r="K561">
        <f t="shared" si="80"/>
        <v>558</v>
      </c>
      <c r="L561" t="str">
        <f t="shared" ca="1" si="73"/>
        <v>永遠文字列表示</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ファイルベース名取得</v>
      </c>
      <c r="D562" t="str">
        <f ca="1">IFERROR(VLOOKUP($A562,bat!$F:$G,2,FALSE),"")</f>
        <v/>
      </c>
      <c r="E562" t="str">
        <f ca="1">IFERROR(VLOOKUP($A562,shell!$F:$G,2,FALSE),"")</f>
        <v/>
      </c>
      <c r="F562" t="str">
        <f t="shared" ca="1" si="75"/>
        <v>ファイル ファイルベース名取得</v>
      </c>
      <c r="G562">
        <f ca="1">IF($F562="","",COUNTIF($F$3:$F562,$F562))</f>
        <v>2</v>
      </c>
      <c r="H562" t="str">
        <f ca="1">IF(OR(G562&gt;1,G562=""),"",COUNTIF($G$3:$G562,1))</f>
        <v/>
      </c>
      <c r="I562" t="str">
        <f t="shared" ca="1" si="76"/>
        <v>ファイル ファイルベース名取得</v>
      </c>
      <c r="K562">
        <f t="shared" si="80"/>
        <v>559</v>
      </c>
      <c r="L562" t="str">
        <f t="shared" ca="1" si="73"/>
        <v>何もしない(戻り値1)</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ファイル 拡張子取得</v>
      </c>
      <c r="D563" t="str">
        <f ca="1">IFERROR(VLOOKUP($A563,bat!$F:$G,2,FALSE),"")</f>
        <v/>
      </c>
      <c r="E563" t="str">
        <f ca="1">IFERROR(VLOOKUP($A563,shell!$F:$G,2,FALSE),"")</f>
        <v/>
      </c>
      <c r="F563" t="str">
        <f t="shared" ca="1" si="75"/>
        <v>ファイル 拡張子取得</v>
      </c>
      <c r="G563">
        <f ca="1">IF($F563="","",COUNTIF($F$3:$F563,$F563))</f>
        <v>2</v>
      </c>
      <c r="H563" t="str">
        <f ca="1">IF(OR(G563&gt;1,G563=""),"",COUNTIF($G$3:$G563,1))</f>
        <v/>
      </c>
      <c r="I563" t="str">
        <f t="shared" ca="1" si="76"/>
        <v>ファイル 拡張子取得</v>
      </c>
      <c r="K563">
        <f t="shared" si="80"/>
        <v>560</v>
      </c>
      <c r="L563" t="str">
        <f t="shared" ca="1" si="73"/>
        <v>何もしない(戻り値0)</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コピー（配下全て）</v>
      </c>
      <c r="D564" t="str">
        <f ca="1">IFERROR(VLOOKUP($A564,bat!$F:$G,2,FALSE),"")</f>
        <v/>
      </c>
      <c r="E564" t="str">
        <f ca="1">IFERROR(VLOOKUP($A564,shell!$F:$G,2,FALSE),"")</f>
        <v/>
      </c>
      <c r="F564" t="str">
        <f t="shared" ca="1" si="75"/>
        <v>フォルダ コピー（配下全て）</v>
      </c>
      <c r="G564">
        <f ca="1">IF($F564="","",COUNTIF($F$3:$F564,$F564))</f>
        <v>1</v>
      </c>
      <c r="H564">
        <f ca="1">IF(OR(G564&gt;1,G564=""),"",COUNTIF($G$3:$G564,1))</f>
        <v>427</v>
      </c>
      <c r="I564" t="str">
        <f t="shared" ca="1" si="76"/>
        <v>フォルダ コピー（配下全て）</v>
      </c>
      <c r="K564">
        <f t="shared" si="80"/>
        <v>561</v>
      </c>
      <c r="L564" t="str">
        <f t="shared" ca="1" si="73"/>
        <v>コマンド戻り値判定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削除（空ディレクトリのみ）</v>
      </c>
      <c r="D565" t="str">
        <f ca="1">IFERROR(VLOOKUP($A565,bat!$F:$G,2,FALSE),"")</f>
        <v/>
      </c>
      <c r="E565" t="str">
        <f ca="1">IFERROR(VLOOKUP($A565,shell!$F:$G,2,FALSE),"")</f>
        <v/>
      </c>
      <c r="F565" t="str">
        <f t="shared" ca="1" si="75"/>
        <v>フォルダ 削除（空ディレクトリのみ）</v>
      </c>
      <c r="G565">
        <f ca="1">IF($F565="","",COUNTIF($F$3:$F565,$F565))</f>
        <v>1</v>
      </c>
      <c r="H565">
        <f ca="1">IF(OR(G565&gt;1,G565=""),"",COUNTIF($G$3:$G565,1))</f>
        <v>428</v>
      </c>
      <c r="I565" t="str">
        <f t="shared" ca="1" si="76"/>
        <v>フォルダ 削除（空ディレクトリのみ）</v>
      </c>
      <c r="K565">
        <f t="shared" si="80"/>
        <v>562</v>
      </c>
      <c r="L565" t="str">
        <f t="shared" ca="1" si="73"/>
        <v>出力を複数ファイルやプロセスに渡す</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削除（配下全て）</v>
      </c>
      <c r="D566" t="str">
        <f ca="1">IFERROR(VLOOKUP($A566,bat!$F:$G,2,FALSE),"")</f>
        <v/>
      </c>
      <c r="E566" t="str">
        <f ca="1">IFERROR(VLOOKUP($A566,shell!$F:$G,2,FALSE),"")</f>
        <v/>
      </c>
      <c r="F566" t="str">
        <f t="shared" ca="1" si="75"/>
        <v>フォルダ 削除（配下全て）</v>
      </c>
      <c r="G566">
        <f ca="1">IF($F566="","",COUNTIF($F$3:$F566,$F566))</f>
        <v>1</v>
      </c>
      <c r="H566">
        <f ca="1">IF(OR(G566&gt;1,G566=""),"",COUNTIF($G$3:$G566,1))</f>
        <v>429</v>
      </c>
      <c r="I566" t="str">
        <f t="shared" ca="1" si="76"/>
        <v>フォルダ 削除（配下全て）</v>
      </c>
      <c r="K566">
        <f t="shared" si="80"/>
        <v>563</v>
      </c>
      <c r="L566" t="str">
        <f t="shared" ca="1" si="73"/>
        <v>エイリアス設定</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作成（単層）</v>
      </c>
      <c r="D567" t="str">
        <f ca="1">IFERROR(VLOOKUP($A567,bat!$F:$G,2,FALSE),"")</f>
        <v/>
      </c>
      <c r="E567" t="str">
        <f ca="1">IFERROR(VLOOKUP($A567,shell!$F:$G,2,FALSE),"")</f>
        <v/>
      </c>
      <c r="F567" t="str">
        <f t="shared" ca="1" si="75"/>
        <v>フォルダ 作成（単層）</v>
      </c>
      <c r="G567">
        <f ca="1">IF($F567="","",COUNTIF($F$3:$F567,$F567))</f>
        <v>1</v>
      </c>
      <c r="H567">
        <f ca="1">IF(OR(G567&gt;1,G567=""),"",COUNTIF($G$3:$G567,1))</f>
        <v>430</v>
      </c>
      <c r="I567" t="str">
        <f t="shared" ca="1" si="76"/>
        <v>フォルダ 作成（単層）</v>
      </c>
      <c r="K567">
        <f t="shared" si="80"/>
        <v>564</v>
      </c>
      <c r="L567" t="str">
        <f t="shared" ca="1" si="73"/>
        <v>エイリアス解除</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作成（複層）</v>
      </c>
      <c r="D568" t="str">
        <f ca="1">IFERROR(VLOOKUP($A568,bat!$F:$G,2,FALSE),"")</f>
        <v/>
      </c>
      <c r="E568" t="str">
        <f ca="1">IFERROR(VLOOKUP($A568,shell!$F:$G,2,FALSE),"")</f>
        <v/>
      </c>
      <c r="F568" t="str">
        <f t="shared" ca="1" si="75"/>
        <v>フォルダ 作成（複層）</v>
      </c>
      <c r="G568">
        <f ca="1">IF($F568="","",COUNTIF($F$3:$F568,$F568))</f>
        <v>1</v>
      </c>
      <c r="H568">
        <f ca="1">IF(OR(G568&gt;1,G568=""),"",COUNTIF($G$3:$G568,1))</f>
        <v>431</v>
      </c>
      <c r="I568" t="str">
        <f t="shared" ca="1" si="76"/>
        <v>フォルダ 作成（複層）</v>
      </c>
      <c r="K568">
        <f t="shared" si="80"/>
        <v>565</v>
      </c>
      <c r="L568" t="str">
        <f t="shared" ca="1" si="73"/>
        <v>管理者権限実行</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移動/リネーム</v>
      </c>
      <c r="D569" t="str">
        <f ca="1">IFERROR(VLOOKUP($A569,bat!$F:$G,2,FALSE),"")</f>
        <v/>
      </c>
      <c r="E569" t="str">
        <f ca="1">IFERROR(VLOOKUP($A569,shell!$F:$G,2,FALSE),"")</f>
        <v/>
      </c>
      <c r="F569" t="str">
        <f t="shared" ca="1" si="75"/>
        <v>フォルダ 移動/リネーム</v>
      </c>
      <c r="G569">
        <f ca="1">IF($F569="","",COUNTIF($F$3:$F569,$F569))</f>
        <v>2</v>
      </c>
      <c r="H569" t="str">
        <f ca="1">IF(OR(G569&gt;1,G569=""),"",COUNTIF($G$3:$G569,1))</f>
        <v/>
      </c>
      <c r="I569" t="str">
        <f t="shared" ca="1" si="76"/>
        <v>フォルダ 移動/リネーム</v>
      </c>
      <c r="K569">
        <f t="shared" si="80"/>
        <v>566</v>
      </c>
      <c r="L569" t="str">
        <f t="shared" ca="1" si="73"/>
        <v>ユーザ切り替え</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情報取得</v>
      </c>
      <c r="D570" t="str">
        <f ca="1">IFERROR(VLOOKUP($A570,bat!$F:$G,2,FALSE),"")</f>
        <v/>
      </c>
      <c r="E570" t="str">
        <f ca="1">IFERROR(VLOOKUP($A570,shell!$F:$G,2,FALSE),"")</f>
        <v/>
      </c>
      <c r="F570" t="str">
        <f t="shared" ca="1" si="75"/>
        <v>フォルダ 情報取得</v>
      </c>
      <c r="G570">
        <f ca="1">IF($F570="","",COUNTIF($F$3:$F570,$F570))</f>
        <v>2</v>
      </c>
      <c r="H570" t="str">
        <f ca="1">IF(OR(G570&gt;1,G570=""),"",COUNTIF($G$3:$G570,1))</f>
        <v/>
      </c>
      <c r="I570" t="str">
        <f t="shared" ca="1" si="76"/>
        <v>フォルダ 情報取得</v>
      </c>
      <c r="K570">
        <f t="shared" si="80"/>
        <v>567</v>
      </c>
      <c r="L570" t="str">
        <f t="shared" ca="1" si="73"/>
        <v>コマンド履歴表示</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存在確認</v>
      </c>
      <c r="D571" t="str">
        <f ca="1">IFERROR(VLOOKUP($A571,bat!$F:$G,2,FALSE),"")</f>
        <v/>
      </c>
      <c r="E571" t="str">
        <f ca="1">IFERROR(VLOOKUP($A571,shell!$F:$G,2,FALSE),"")</f>
        <v/>
      </c>
      <c r="F571" t="str">
        <f t="shared" ca="1" si="75"/>
        <v>フォルダ 存在確認</v>
      </c>
      <c r="G571">
        <f ca="1">IF($F571="","",COUNTIF($F$3:$F571,$F571))</f>
        <v>2</v>
      </c>
      <c r="H571" t="str">
        <f ca="1">IF(OR(G571&gt;1,G571=""),"",COUNTIF($G$3:$G571,1))</f>
        <v/>
      </c>
      <c r="I571" t="str">
        <f t="shared" ca="1" si="76"/>
        <v>フォルダ 存在確認</v>
      </c>
      <c r="K571">
        <f t="shared" si="80"/>
        <v>568</v>
      </c>
      <c r="L571" t="str">
        <f t="shared" ca="1" si="73"/>
        <v>タイムリミット設定後コマンド実行</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親フォルダパス取得</v>
      </c>
      <c r="D572" t="str">
        <f ca="1">IFERROR(VLOOKUP($A572,bat!$F:$G,2,FALSE),"")</f>
        <v/>
      </c>
      <c r="E572" t="str">
        <f ca="1">IFERROR(VLOOKUP($A572,shell!$F:$G,2,FALSE),"")</f>
        <v/>
      </c>
      <c r="F572" t="str">
        <f t="shared" ca="1" si="75"/>
        <v>フォルダ 親フォルダパス取得</v>
      </c>
      <c r="G572">
        <f ca="1">IF($F572="","",COUNTIF($F$3:$F572,$F572))</f>
        <v>2</v>
      </c>
      <c r="H572" t="str">
        <f ca="1">IF(OR(G572&gt;1,G572=""),"",COUNTIF($G$3:$G572,1))</f>
        <v/>
      </c>
      <c r="I572" t="str">
        <f t="shared" ca="1" si="76"/>
        <v>フォルダ 親フォルダパス取得</v>
      </c>
      <c r="K572">
        <f t="shared" si="80"/>
        <v>569</v>
      </c>
      <c r="L572" t="str">
        <f t="shared" ca="1" si="73"/>
        <v>実行遅延</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特殊フォルダパス取得</v>
      </c>
      <c r="D573" t="str">
        <f ca="1">IFERROR(VLOOKUP($A573,bat!$F:$G,2,FALSE),"")</f>
        <v/>
      </c>
      <c r="E573" t="str">
        <f ca="1">IFERROR(VLOOKUP($A573,shell!$F:$G,2,FALSE),"")</f>
        <v/>
      </c>
      <c r="F573" t="str">
        <f t="shared" ca="1" si="75"/>
        <v>フォルダ 特殊フォルダパス取得</v>
      </c>
      <c r="G573">
        <f ca="1">IF($F573="","",COUNTIF($F$3:$F573,$F573))</f>
        <v>2</v>
      </c>
      <c r="H573" t="str">
        <f ca="1">IF(OR(G573&gt;1,G573=""),"",COUNTIF($G$3:$G573,1))</f>
        <v/>
      </c>
      <c r="I573" t="str">
        <f t="shared" ca="1" si="76"/>
        <v>フォルダ 特殊フォルダパス取得</v>
      </c>
      <c r="K573">
        <f t="shared" si="80"/>
        <v>570</v>
      </c>
      <c r="L573" t="str">
        <f t="shared" ca="1" si="73"/>
        <v>現在シェル表示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パーミッション変更</v>
      </c>
      <c r="D574" t="str">
        <f ca="1">IFERROR(VLOOKUP($A574,bat!$F:$G,2,FALSE),"")</f>
        <v/>
      </c>
      <c r="E574" t="str">
        <f ca="1">IFERROR(VLOOKUP($A574,shell!$F:$G,2,FALSE),"")</f>
        <v/>
      </c>
      <c r="F574" t="str">
        <f t="shared" ca="1" si="75"/>
        <v>フォルダ パーミッション変更</v>
      </c>
      <c r="G574">
        <f ca="1">IF($F574="","",COUNTIF($F$3:$F574,$F574))</f>
        <v>1</v>
      </c>
      <c r="H574">
        <f ca="1">IF(OR(G574&gt;1,G574=""),"",COUNTIF($G$3:$G574,1))</f>
        <v>432</v>
      </c>
      <c r="I574" t="str">
        <f t="shared" ca="1" si="76"/>
        <v>フォルダ パーミッション変更</v>
      </c>
      <c r="K574">
        <f t="shared" si="80"/>
        <v>571</v>
      </c>
      <c r="L574" t="str">
        <f t="shared" ca="1" si="73"/>
        <v>set(変数一覧表示)</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フォルダ パーミッション確認</v>
      </c>
      <c r="D575" t="str">
        <f ca="1">IFERROR(VLOOKUP($A575,bat!$F:$G,2,FALSE),"")</f>
        <v/>
      </c>
      <c r="E575" t="str">
        <f ca="1">IFERROR(VLOOKUP($A575,shell!$F:$G,2,FALSE),"")</f>
        <v/>
      </c>
      <c r="F575" t="str">
        <f t="shared" ca="1" si="75"/>
        <v>フォルダ パーミッション確認</v>
      </c>
      <c r="G575">
        <f ca="1">IF($F575="","",COUNTIF($F$3:$F575,$F575))</f>
        <v>1</v>
      </c>
      <c r="H575">
        <f ca="1">IF(OR(G575&gt;1,G575=""),"",COUNTIF($G$3:$G575,1))</f>
        <v>433</v>
      </c>
      <c r="I575" t="str">
        <f t="shared" ca="1" si="76"/>
        <v>フォルダ パーミッション確認</v>
      </c>
      <c r="K575">
        <f t="shared" si="80"/>
        <v>572</v>
      </c>
      <c r="L575" t="str">
        <f t="shared" ca="1" si="73"/>
        <v>set(シェルオプション表示)</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相対→絶対パス変換</v>
      </c>
      <c r="D576" t="str">
        <f ca="1">IFERROR(VLOOKUP($A576,bat!$F:$G,2,FALSE),"")</f>
        <v/>
      </c>
      <c r="E576" t="str">
        <f ca="1">IFERROR(VLOOKUP($A576,shell!$F:$G,2,FALSE),"")</f>
        <v/>
      </c>
      <c r="F576" t="str">
        <f t="shared" ca="1" si="75"/>
        <v>ファイル 相対→絶対パス変換</v>
      </c>
      <c r="G576">
        <f ca="1">IF($F576="","",COUNTIF($F$3:$F576,$F576))</f>
        <v>1</v>
      </c>
      <c r="H576">
        <f ca="1">IF(OR(G576&gt;1,G576=""),"",COUNTIF($G$3:$G576,1))</f>
        <v>434</v>
      </c>
      <c r="I576" t="str">
        <f t="shared" ca="1" si="76"/>
        <v>ファイル 相対→絶対パス変換</v>
      </c>
      <c r="K576">
        <f t="shared" si="80"/>
        <v>573</v>
      </c>
      <c r="L576" t="str">
        <f t="shared" ca="1" si="73"/>
        <v>set(エラー発生時強制終了)</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 絶対→相対パス変換</v>
      </c>
      <c r="D577" t="str">
        <f ca="1">IFERROR(VLOOKUP($A577,bat!$F:$G,2,FALSE),"")</f>
        <v/>
      </c>
      <c r="E577" t="str">
        <f ca="1">IFERROR(VLOOKUP($A577,shell!$F:$G,2,FALSE),"")</f>
        <v/>
      </c>
      <c r="F577" t="str">
        <f t="shared" ca="1" si="75"/>
        <v>ファイル 絶対→相対パス変換</v>
      </c>
      <c r="G577">
        <f ca="1">IF($F577="","",COUNTIF($F$3:$F577,$F577))</f>
        <v>1</v>
      </c>
      <c r="H577">
        <f ca="1">IF(OR(G577&gt;1,G577=""),"",COUNTIF($G$3:$G577,1))</f>
        <v>435</v>
      </c>
      <c r="I577" t="str">
        <f t="shared" ca="1" si="76"/>
        <v>ファイル 絶対→相対パス変換</v>
      </c>
      <c r="K577">
        <f t="shared" si="80"/>
        <v>574</v>
      </c>
      <c r="L577" t="str">
        <f t="shared" ca="1" si="73"/>
        <v>set(未定義変数使用時強制終了)</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ファイル/ディレクトリ判別</v>
      </c>
      <c r="D578" t="str">
        <f ca="1">IFERROR(VLOOKUP($A578,bat!$F:$G,2,FALSE),"")</f>
        <v/>
      </c>
      <c r="E578" t="str">
        <f ca="1">IFERROR(VLOOKUP($A578,shell!$F:$G,2,FALSE),"")</f>
        <v/>
      </c>
      <c r="F578" t="str">
        <f t="shared" ca="1" si="75"/>
        <v>ファイル/ディレクトリ判別</v>
      </c>
      <c r="G578">
        <f ca="1">IF($F578="","",COUNTIF($F$3:$F578,$F578))</f>
        <v>1</v>
      </c>
      <c r="H578">
        <f ca="1">IF(OR(G578&gt;1,G578=""),"",COUNTIF($G$3:$G578,1))</f>
        <v>436</v>
      </c>
      <c r="I578" t="str">
        <f t="shared" ca="1" si="76"/>
        <v>ファイル/ディレクトリ判別</v>
      </c>
      <c r="K578">
        <f t="shared" si="80"/>
        <v>575</v>
      </c>
      <c r="L578" t="str">
        <f t="shared" ca="1" si="73"/>
        <v>set(パス名展開無効化)</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ファイル絶対パス</v>
      </c>
      <c r="D579" t="str">
        <f ca="1">IFERROR(VLOOKUP($A579,bat!$F:$G,2,FALSE),"")</f>
        <v/>
      </c>
      <c r="E579" t="str">
        <f ca="1">IFERROR(VLOOKUP($A579,shell!$F:$G,2,FALSE),"")</f>
        <v/>
      </c>
      <c r="F579" t="str">
        <f t="shared" ca="1" si="75"/>
        <v>実行スクリプト ファイル絶対パス</v>
      </c>
      <c r="G579">
        <f ca="1">IF($F579="","",COUNTIF($F$3:$F579,$F579))</f>
        <v>1</v>
      </c>
      <c r="H579">
        <f ca="1">IF(OR(G579&gt;1,G579=""),"",COUNTIF($G$3:$G579,1))</f>
        <v>437</v>
      </c>
      <c r="I579" t="str">
        <f t="shared" ca="1" si="76"/>
        <v>実行スクリプト ファイル絶対パス</v>
      </c>
      <c r="K579">
        <f t="shared" si="80"/>
        <v>576</v>
      </c>
      <c r="L579" t="str">
        <f t="shared" ca="1" si="73"/>
        <v>set(実行コマンド出力)</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ファイル名</v>
      </c>
      <c r="D580" t="str">
        <f ca="1">IFERROR(VLOOKUP($A580,bat!$F:$G,2,FALSE),"")</f>
        <v/>
      </c>
      <c r="E580" t="str">
        <f ca="1">IFERROR(VLOOKUP($A580,shell!$F:$G,2,FALSE),"")</f>
        <v/>
      </c>
      <c r="F580" t="str">
        <f t="shared" ca="1" si="75"/>
        <v>実行スクリプト ファイル名</v>
      </c>
      <c r="G580">
        <f ca="1">IF($F580="","",COUNTIF($F$3:$F580,$F580))</f>
        <v>1</v>
      </c>
      <c r="H580">
        <f ca="1">IF(OR(G580&gt;1,G580=""),"",COUNTIF($G$3:$G580,1))</f>
        <v>438</v>
      </c>
      <c r="I580" t="str">
        <f t="shared" ca="1" si="76"/>
        <v>実行スクリプト ファイル名</v>
      </c>
      <c r="K580">
        <f t="shared" si="80"/>
        <v>577</v>
      </c>
      <c r="L580" t="str">
        <f t="shared" ref="L580:L643" ca="1" si="82">IFERROR(VLOOKUP($K580,$H:$I,2,FALSE),"")</f>
        <v>set(構文チェックのみ実施(実行しない))</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ファイルパス①</v>
      </c>
      <c r="D581" t="str">
        <f ca="1">IFERROR(VLOOKUP($A581,bat!$F:$G,2,FALSE),"")</f>
        <v/>
      </c>
      <c r="E581" t="str">
        <f ca="1">IFERROR(VLOOKUP($A581,shell!$F:$G,2,FALSE),"")</f>
        <v/>
      </c>
      <c r="F581" t="str">
        <f t="shared" ref="F581:F644" ca="1" si="84">B581&amp;C581&amp;D581&amp;E581</f>
        <v>実行スクリプト ファイルパス①</v>
      </c>
      <c r="G581">
        <f ca="1">IF($F581="","",COUNTIF($F$3:$F581,$F581))</f>
        <v>1</v>
      </c>
      <c r="H581">
        <f ca="1">IF(OR(G581&gt;1,G581=""),"",COUNTIF($G$3:$G581,1))</f>
        <v>439</v>
      </c>
      <c r="I581" t="str">
        <f t="shared" ref="I581:I644" ca="1" si="85">F581</f>
        <v>実行スクリプト ファイルパス①</v>
      </c>
      <c r="K581">
        <f t="shared" si="80"/>
        <v>578</v>
      </c>
      <c r="L581" t="str">
        <f t="shared" ca="1" si="82"/>
        <v>set(ブレース展開無効化)</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ファイルパス②</v>
      </c>
      <c r="D582" t="str">
        <f ca="1">IFERROR(VLOOKUP($A582,bat!$F:$G,2,FALSE),"")</f>
        <v/>
      </c>
      <c r="E582" t="str">
        <f ca="1">IFERROR(VLOOKUP($A582,shell!$F:$G,2,FALSE),"")</f>
        <v/>
      </c>
      <c r="F582" t="str">
        <f t="shared" ca="1" si="84"/>
        <v>実行スクリプト ファイルパス②</v>
      </c>
      <c r="G582">
        <f ca="1">IF($F582="","",COUNTIF($F$3:$F582,$F582))</f>
        <v>1</v>
      </c>
      <c r="H582">
        <f ca="1">IF(OR(G582&gt;1,G582=""),"",COUNTIF($G$3:$G582,1))</f>
        <v>440</v>
      </c>
      <c r="I582" t="str">
        <f t="shared" ca="1" si="85"/>
        <v>実行スクリプト ファイルパス②</v>
      </c>
      <c r="K582">
        <f t="shared" ref="K582:K645" si="89">K581+1</f>
        <v>579</v>
      </c>
      <c r="L582" t="str">
        <f t="shared" ca="1" si="82"/>
        <v>set(リダイレクト時ファイル上書き無効化)</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ファイルベース名①</v>
      </c>
      <c r="D583" t="str">
        <f ca="1">IFERROR(VLOOKUP($A583,bat!$F:$G,2,FALSE),"")</f>
        <v/>
      </c>
      <c r="E583" t="str">
        <f ca="1">IFERROR(VLOOKUP($A583,shell!$F:$G,2,FALSE),"")</f>
        <v/>
      </c>
      <c r="F583" t="str">
        <f t="shared" ca="1" si="84"/>
        <v>実行スクリプト ファイルベース名①</v>
      </c>
      <c r="G583">
        <f ca="1">IF($F583="","",COUNTIF($F$3:$F583,$F583))</f>
        <v>2</v>
      </c>
      <c r="H583" t="str">
        <f ca="1">IF(OR(G583&gt;1,G583=""),"",COUNTIF($G$3:$G583,1))</f>
        <v/>
      </c>
      <c r="I583" t="str">
        <f t="shared" ca="1" si="85"/>
        <v>実行スクリプト ファイルベース名①</v>
      </c>
      <c r="K583">
        <f t="shared" si="89"/>
        <v>580</v>
      </c>
      <c r="L583" t="str">
        <f t="shared" ca="1" si="82"/>
        <v>set(作成/変更変数の自動的エクスポート)</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フォルダパス</v>
      </c>
      <c r="D584" t="str">
        <f ca="1">IFERROR(VLOOKUP($A584,bat!$F:$G,2,FALSE),"")</f>
        <v/>
      </c>
      <c r="E584" t="str">
        <f ca="1">IFERROR(VLOOKUP($A584,shell!$F:$G,2,FALSE),"")</f>
        <v/>
      </c>
      <c r="F584" t="str">
        <f t="shared" ca="1" si="84"/>
        <v>実行スクリプト フォルダパス</v>
      </c>
      <c r="G584">
        <f ca="1">IF($F584="","",COUNTIF($F$3:$F584,$F584))</f>
        <v>1</v>
      </c>
      <c r="H584">
        <f ca="1">IF(OR(G584&gt;1,G584=""),"",COUNTIF($G$3:$G584,1))</f>
        <v>441</v>
      </c>
      <c r="I584" t="str">
        <f t="shared" ca="1" si="85"/>
        <v>実行スクリプト フォルダパス</v>
      </c>
      <c r="K584">
        <f t="shared" si="89"/>
        <v>581</v>
      </c>
      <c r="L584" t="str">
        <f t="shared" ca="1" si="82"/>
        <v>bash動作設定(シェルオプション)</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プログラム終了</v>
      </c>
      <c r="D585" t="str">
        <f ca="1">IFERROR(VLOOKUP($A585,bat!$F:$G,2,FALSE),"")</f>
        <v/>
      </c>
      <c r="E585" t="str">
        <f ca="1">IFERROR(VLOOKUP($A585,shell!$F:$G,2,FALSE),"")</f>
        <v/>
      </c>
      <c r="F585" t="str">
        <f t="shared" ca="1" si="84"/>
        <v>プログラム終了</v>
      </c>
      <c r="G585">
        <f ca="1">IF($F585="","",COUNTIF($F$3:$F585,$F585))</f>
        <v>2</v>
      </c>
      <c r="H585" t="str">
        <f ca="1">IF(OR(G585&gt;1,G585=""),"",COUNTIF($G$3:$G585,1))</f>
        <v/>
      </c>
      <c r="I585" t="str">
        <f t="shared" ca="1" si="85"/>
        <v>プログラム終了</v>
      </c>
      <c r="K585">
        <f t="shared" si="89"/>
        <v>582</v>
      </c>
      <c r="L585" t="str">
        <f t="shared" ca="1" si="82"/>
        <v>不一致globsを除去</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 取得</v>
      </c>
      <c r="D586" t="str">
        <f ca="1">IFERROR(VLOOKUP($A586,bat!$F:$G,2,FALSE),"")</f>
        <v/>
      </c>
      <c r="E586" t="str">
        <f ca="1">IFERROR(VLOOKUP($A586,shell!$F:$G,2,FALSE),"")</f>
        <v/>
      </c>
      <c r="F586" t="str">
        <f t="shared" ca="1" si="84"/>
        <v>スクリプト引数 取得</v>
      </c>
      <c r="G586">
        <f ca="1">IF($F586="","",COUNTIF($F$3:$F586,$F586))</f>
        <v>2</v>
      </c>
      <c r="H586" t="str">
        <f ca="1">IF(OR(G586&gt;1,G586=""),"",COUNTIF($G$3:$G586,1))</f>
        <v/>
      </c>
      <c r="I586" t="str">
        <f t="shared" ca="1" si="85"/>
        <v>スクリプト引数 取得</v>
      </c>
      <c r="K586">
        <f t="shared" si="89"/>
        <v>583</v>
      </c>
      <c r="L586" t="str">
        <f t="shared" ca="1" si="82"/>
        <v>不一致globsはエラーにする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スクリプト引数の数 取得</v>
      </c>
      <c r="D587" t="str">
        <f ca="1">IFERROR(VLOOKUP($A587,bat!$F:$G,2,FALSE),"")</f>
        <v/>
      </c>
      <c r="E587" t="str">
        <f ca="1">IFERROR(VLOOKUP($A587,shell!$F:$G,2,FALSE),"")</f>
        <v/>
      </c>
      <c r="F587" t="str">
        <f t="shared" ca="1" si="84"/>
        <v>スクリプト引数の数 取得</v>
      </c>
      <c r="G587">
        <f ca="1">IF($F587="","",COUNTIF($F$3:$F587,$F587))</f>
        <v>2</v>
      </c>
      <c r="H587" t="str">
        <f ca="1">IF(OR(G587&gt;1,G587=""),"",COUNTIF($G$3:$G587,1))</f>
        <v/>
      </c>
      <c r="I587" t="str">
        <f t="shared" ca="1" si="85"/>
        <v>スクリプト引数の数 取得</v>
      </c>
      <c r="K587">
        <f t="shared" si="89"/>
        <v>584</v>
      </c>
      <c r="L587" t="str">
        <f t="shared" ca="1" si="82"/>
        <v>globsの大文字小文字を区別しない</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ユーザフォルダパス</v>
      </c>
      <c r="D588" t="str">
        <f ca="1">IFERROR(VLOOKUP($A588,bat!$F:$G,2,FALSE),"")</f>
        <v/>
      </c>
      <c r="E588" t="str">
        <f ca="1">IFERROR(VLOOKUP($A588,shell!$F:$G,2,FALSE),"")</f>
        <v/>
      </c>
      <c r="F588" t="str">
        <f t="shared" ca="1" si="84"/>
        <v>ユーザフォルダパス</v>
      </c>
      <c r="G588">
        <f ca="1">IF($F588="","",COUNTIF($F$3:$F588,$F588))</f>
        <v>2</v>
      </c>
      <c r="H588" t="str">
        <f ca="1">IF(OR(G588&gt;1,G588=""),"",COUNTIF($G$3:$G588,1))</f>
        <v/>
      </c>
      <c r="I588" t="str">
        <f t="shared" ca="1" si="85"/>
        <v>ユーザフォルダパス</v>
      </c>
      <c r="K588">
        <f t="shared" si="89"/>
        <v>585</v>
      </c>
      <c r="L588" t="str">
        <f t="shared" ca="1" si="82"/>
        <v>dotfilesもワイルドカードにマッチさせる</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フォルダ内ファイルリスト取得</v>
      </c>
      <c r="D589" t="str">
        <f ca="1">IFERROR(VLOOKUP($A589,bat!$F:$G,2,FALSE),"")</f>
        <v/>
      </c>
      <c r="E589" t="str">
        <f ca="1">IFERROR(VLOOKUP($A589,shell!$F:$G,2,FALSE),"")</f>
        <v/>
      </c>
      <c r="F589" t="str">
        <f t="shared" ca="1" si="84"/>
        <v>フォルダ内ファイルリスト取得</v>
      </c>
      <c r="G589">
        <f ca="1">IF($F589="","",COUNTIF($F$3:$F589,$F589))</f>
        <v>1</v>
      </c>
      <c r="H589">
        <f ca="1">IF(OR(G589&gt;1,G589=""),"",COUNTIF($G$3:$G589,1))</f>
        <v>442</v>
      </c>
      <c r="I589" t="str">
        <f t="shared" ca="1" si="85"/>
        <v>フォルダ内ファイルリスト取得</v>
      </c>
      <c r="K589">
        <f t="shared" si="89"/>
        <v>586</v>
      </c>
      <c r="L589" t="str">
        <f t="shared" ca="1" si="82"/>
        <v>「**」を再帰マッチにする</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フォルダ配下ファイル/フォルダリスト取得</v>
      </c>
      <c r="D590" t="str">
        <f ca="1">IFERROR(VLOOKUP($A590,bat!$F:$G,2,FALSE),"")</f>
        <v/>
      </c>
      <c r="E590" t="str">
        <f ca="1">IFERROR(VLOOKUP($A590,shell!$F:$G,2,FALSE),"")</f>
        <v/>
      </c>
      <c r="F590" t="str">
        <f t="shared" ca="1" si="84"/>
        <v>フォルダ配下ファイル/フォルダリスト取得</v>
      </c>
      <c r="G590">
        <f ca="1">IF($F590="","",COUNTIF($F$3:$F590,$F590))</f>
        <v>1</v>
      </c>
      <c r="H590">
        <f ca="1">IF(OR(G590&gt;1,G590=""),"",COUNTIF($G$3:$G590,1))</f>
        <v>443</v>
      </c>
      <c r="I590" t="str">
        <f t="shared" ca="1" si="85"/>
        <v>フォルダ配下ファイル/フォルダリスト取得</v>
      </c>
      <c r="K590">
        <f t="shared" si="89"/>
        <v>587</v>
      </c>
      <c r="L590" t="str">
        <f t="shared" ca="1" si="82"/>
        <v>算術演算</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メインプログラム実行時にのみ処理実行</v>
      </c>
      <c r="D591" t="str">
        <f ca="1">IFERROR(VLOOKUP($A591,bat!$F:$G,2,FALSE),"")</f>
        <v/>
      </c>
      <c r="E591" t="str">
        <f ca="1">IFERROR(VLOOKUP($A591,shell!$F:$G,2,FALSE),"")</f>
        <v/>
      </c>
      <c r="F591" t="str">
        <f t="shared" ca="1" si="84"/>
        <v>メインプログラム実行時にのみ処理実行</v>
      </c>
      <c r="G591">
        <f ca="1">IF($F591="","",COUNTIF($F$3:$F591,$F591))</f>
        <v>1</v>
      </c>
      <c r="H591">
        <f ca="1">IF(OR(G591&gt;1,G591=""),"",COUNTIF($G$3:$G591,1))</f>
        <v>444</v>
      </c>
      <c r="I591" t="str">
        <f t="shared" ca="1" si="85"/>
        <v>メインプログラム実行時にのみ処理実行</v>
      </c>
      <c r="K591">
        <f t="shared" si="89"/>
        <v>588</v>
      </c>
      <c r="L591" t="str">
        <f t="shared" ca="1" si="82"/>
        <v>算術演算(加)</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作業ディレクトリ 取得</v>
      </c>
      <c r="D592" t="str">
        <f ca="1">IFERROR(VLOOKUP($A592,bat!$F:$G,2,FALSE),"")</f>
        <v/>
      </c>
      <c r="E592" t="str">
        <f ca="1">IFERROR(VLOOKUP($A592,shell!$F:$G,2,FALSE),"")</f>
        <v/>
      </c>
      <c r="F592" t="str">
        <f t="shared" ca="1" si="84"/>
        <v>作業ディレクトリ 取得</v>
      </c>
      <c r="G592">
        <f ca="1">IF($F592="","",COUNTIF($F$3:$F592,$F592))</f>
        <v>1</v>
      </c>
      <c r="H592">
        <f ca="1">IF(OR(G592&gt;1,G592=""),"",COUNTIF($G$3:$G592,1))</f>
        <v>445</v>
      </c>
      <c r="I592" t="str">
        <f t="shared" ca="1" si="85"/>
        <v>作業ディレクトリ 取得</v>
      </c>
      <c r="K592">
        <f t="shared" si="89"/>
        <v>589</v>
      </c>
      <c r="L592" t="str">
        <f t="shared" ca="1" si="82"/>
        <v>算術演算(減)</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ファイル一覧取得（隠しファイル含む）</v>
      </c>
      <c r="D593">
        <f ca="1">IFERROR(VLOOKUP($A593,bat!$F:$G,2,FALSE),"")</f>
        <v>0</v>
      </c>
      <c r="E593" t="str">
        <f ca="1">IFERROR(VLOOKUP($A593,shell!$F:$G,2,FALSE),"")</f>
        <v/>
      </c>
      <c r="F593" t="str">
        <f t="shared" ca="1" si="84"/>
        <v>ファイル一覧取得（隠しファイル含む）0</v>
      </c>
      <c r="G593">
        <f ca="1">IF($F593="","",COUNTIF($F$3:$F593,$F593))</f>
        <v>1</v>
      </c>
      <c r="H593">
        <f ca="1">IF(OR(G593&gt;1,G593=""),"",COUNTIF($G$3:$G593,1))</f>
        <v>446</v>
      </c>
      <c r="I593" t="str">
        <f t="shared" ca="1" si="85"/>
        <v>ファイル一覧取得（隠しファイル含む）0</v>
      </c>
      <c r="K593">
        <f t="shared" si="89"/>
        <v>590</v>
      </c>
      <c r="L593" t="str">
        <f t="shared" ca="1" si="82"/>
        <v>算術演算(乗)</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変数定義</v>
      </c>
      <c r="E594" t="str">
        <f ca="1">IFERROR(VLOOKUP($A594,shell!$F:$G,2,FALSE),"")</f>
        <v/>
      </c>
      <c r="F594" t="str">
        <f t="shared" ca="1" si="84"/>
        <v>変数定義</v>
      </c>
      <c r="G594">
        <f ca="1">IF($F594="","",COUNTIF($F$3:$F594,$F594))</f>
        <v>2</v>
      </c>
      <c r="H594" t="str">
        <f ca="1">IF(OR(G594&gt;1,G594=""),"",COUNTIF($G$3:$G594,1))</f>
        <v/>
      </c>
      <c r="I594" t="str">
        <f t="shared" ca="1" si="85"/>
        <v>変数定義</v>
      </c>
      <c r="K594">
        <f t="shared" si="89"/>
        <v>591</v>
      </c>
      <c r="L594" t="str">
        <f t="shared" ca="1" si="82"/>
        <v>算術演算(割)</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列挙型定義</v>
      </c>
      <c r="E595" t="str">
        <f ca="1">IFERROR(VLOOKUP($A595,shell!$F:$G,2,FALSE),"")</f>
        <v/>
      </c>
      <c r="F595" t="str">
        <f t="shared" ca="1" si="84"/>
        <v>列挙型定義</v>
      </c>
      <c r="G595">
        <f ca="1">IF($F595="","",COUNTIF($F$3:$F595,$F595))</f>
        <v>3</v>
      </c>
      <c r="H595" t="str">
        <f ca="1">IF(OR(G595&gt;1,G595=""),"",COUNTIF($G$3:$G595,1))</f>
        <v/>
      </c>
      <c r="I595" t="str">
        <f t="shared" ca="1" si="85"/>
        <v>列挙型定義</v>
      </c>
      <c r="K595">
        <f t="shared" si="89"/>
        <v>592</v>
      </c>
      <c r="L595" t="str">
        <f t="shared" ca="1" si="82"/>
        <v>算術演算(剰余)</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ブロック脱出</v>
      </c>
      <c r="E596" t="str">
        <f ca="1">IFERROR(VLOOKUP($A596,shell!$F:$G,2,FALSE),"")</f>
        <v/>
      </c>
      <c r="F596" t="str">
        <f t="shared" ca="1" si="84"/>
        <v>ブロック脱出</v>
      </c>
      <c r="G596">
        <f ca="1">IF($F596="","",COUNTIF($F$3:$F596,$F596))</f>
        <v>1</v>
      </c>
      <c r="H596">
        <f ca="1">IF(OR(G596&gt;1,G596=""),"",COUNTIF($G$3:$G596,1))</f>
        <v>447</v>
      </c>
      <c r="I596" t="str">
        <f t="shared" ca="1" si="85"/>
        <v>ブロック脱出</v>
      </c>
      <c r="K596">
        <f t="shared" si="89"/>
        <v>593</v>
      </c>
      <c r="L596" t="str">
        <f t="shared" ca="1" si="82"/>
        <v>ブレース展開(例01)</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ヘルプ</v>
      </c>
      <c r="E597" t="str">
        <f ca="1">IFERROR(VLOOKUP($A597,shell!$F:$G,2,FALSE),"")</f>
        <v/>
      </c>
      <c r="F597" t="str">
        <f t="shared" ca="1" si="84"/>
        <v>ヘルプ</v>
      </c>
      <c r="G597">
        <f ca="1">IF($F597="","",COUNTIF($F$3:$F597,$F597))</f>
        <v>1</v>
      </c>
      <c r="H597">
        <f ca="1">IF(OR(G597&gt;1,G597=""),"",COUNTIF($G$3:$G597,1))</f>
        <v>448</v>
      </c>
      <c r="I597" t="str">
        <f t="shared" ca="1" si="85"/>
        <v>ヘルプ</v>
      </c>
      <c r="K597">
        <f t="shared" si="89"/>
        <v>594</v>
      </c>
      <c r="L597" t="str">
        <f t="shared" ca="1" si="82"/>
        <v>ブレース展開(例02)</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v>
      </c>
      <c r="E598" t="str">
        <f ca="1">IFERROR(VLOOKUP($A598,shell!$F:$G,2,FALSE),"")</f>
        <v/>
      </c>
      <c r="F598" t="str">
        <f t="shared" ca="1" si="84"/>
        <v>if</v>
      </c>
      <c r="G598">
        <f ca="1">IF($F598="","",COUNTIF($F$3:$F598,$F598))</f>
        <v>1</v>
      </c>
      <c r="H598">
        <f ca="1">IF(OR(G598&gt;1,G598=""),"",COUNTIF($G$3:$G598,1))</f>
        <v>449</v>
      </c>
      <c r="I598" t="str">
        <f t="shared" ca="1" si="85"/>
        <v>if</v>
      </c>
      <c r="K598">
        <f t="shared" si="89"/>
        <v>595</v>
      </c>
      <c r="L598" t="str">
        <f t="shared" ca="1" si="82"/>
        <v>ブレース展開(例03)</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if（否定）</v>
      </c>
      <c r="E599" t="str">
        <f ca="1">IFERROR(VLOOKUP($A599,shell!$F:$G,2,FALSE),"")</f>
        <v/>
      </c>
      <c r="F599" t="str">
        <f t="shared" ca="1" si="84"/>
        <v>if（否定）</v>
      </c>
      <c r="G599">
        <f ca="1">IF($F599="","",COUNTIF($F$3:$F599,$F599))</f>
        <v>1</v>
      </c>
      <c r="H599">
        <f ca="1">IF(OR(G599&gt;1,G599=""),"",COUNTIF($G$3:$G599,1))</f>
        <v>450</v>
      </c>
      <c r="I599" t="str">
        <f t="shared" ca="1" si="85"/>
        <v>if（否定）</v>
      </c>
      <c r="K599">
        <f t="shared" si="89"/>
        <v>596</v>
      </c>
      <c r="L599" t="str">
        <f t="shared" ca="1" si="82"/>
        <v>ブレース展開(例04)</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v>
      </c>
      <c r="E600" t="str">
        <f ca="1">IFERROR(VLOOKUP($A600,shell!$F:$G,2,FALSE),"")</f>
        <v/>
      </c>
      <c r="F600" t="str">
        <f t="shared" ca="1" si="84"/>
        <v>for</v>
      </c>
      <c r="G600">
        <f ca="1">IF($F600="","",COUNTIF($F$3:$F600,$F600))</f>
        <v>1</v>
      </c>
      <c r="H600">
        <f ca="1">IF(OR(G600&gt;1,G600=""),"",COUNTIF($G$3:$G600,1))</f>
        <v>451</v>
      </c>
      <c r="I600" t="str">
        <f t="shared" ca="1" si="85"/>
        <v>for</v>
      </c>
      <c r="K600">
        <f t="shared" si="89"/>
        <v>597</v>
      </c>
      <c r="L600" t="str">
        <f t="shared" ca="1" si="82"/>
        <v>ブレース展開(例05)</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for(フォルダ内対象)</v>
      </c>
      <c r="E601" t="str">
        <f ca="1">IFERROR(VLOOKUP($A601,shell!$F:$G,2,FALSE),"")</f>
        <v/>
      </c>
      <c r="F601" t="str">
        <f t="shared" ca="1" si="84"/>
        <v>for(フォルダ内対象)</v>
      </c>
      <c r="G601">
        <f ca="1">IF($F601="","",COUNTIF($F$3:$F601,$F601))</f>
        <v>1</v>
      </c>
      <c r="H601">
        <f ca="1">IF(OR(G601&gt;1,G601=""),"",COUNTIF($G$3:$G601,1))</f>
        <v>452</v>
      </c>
      <c r="I601" t="str">
        <f t="shared" ca="1" si="85"/>
        <v>for(フォルダ内対象)</v>
      </c>
      <c r="K601">
        <f t="shared" si="89"/>
        <v>598</v>
      </c>
      <c r="L601" t="str">
        <f t="shared" ca="1" si="82"/>
        <v>ブレース展開(例06)</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for(フォルダ内のフォルダのみ)</v>
      </c>
      <c r="E602" t="str">
        <f ca="1">IFERROR(VLOOKUP($A602,shell!$F:$G,2,FALSE),"")</f>
        <v/>
      </c>
      <c r="F602" t="str">
        <f t="shared" ca="1" si="84"/>
        <v>for(フォルダ内のフォルダのみ)</v>
      </c>
      <c r="G602">
        <f ca="1">IF($F602="","",COUNTIF($F$3:$F602,$F602))</f>
        <v>1</v>
      </c>
      <c r="H602">
        <f ca="1">IF(OR(G602&gt;1,G602=""),"",COUNTIF($G$3:$G602,1))</f>
        <v>453</v>
      </c>
      <c r="I602" t="str">
        <f t="shared" ca="1" si="85"/>
        <v>for(フォルダ内のフォルダのみ)</v>
      </c>
      <c r="K602">
        <f t="shared" si="89"/>
        <v>599</v>
      </c>
      <c r="L602" t="str">
        <f t="shared" ca="1" si="82"/>
        <v>ブレース展開(例07)</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for(フォルダ配下の中身全部)</v>
      </c>
      <c r="E603" t="str">
        <f ca="1">IFERROR(VLOOKUP($A603,shell!$F:$G,2,FALSE),"")</f>
        <v/>
      </c>
      <c r="F603" t="str">
        <f t="shared" ca="1" si="84"/>
        <v>for(フォルダ配下の中身全部)</v>
      </c>
      <c r="G603">
        <f ca="1">IF($F603="","",COUNTIF($F$3:$F603,$F603))</f>
        <v>1</v>
      </c>
      <c r="H603">
        <f ca="1">IF(OR(G603&gt;1,G603=""),"",COUNTIF($G$3:$G603,1))</f>
        <v>454</v>
      </c>
      <c r="I603" t="str">
        <f t="shared" ca="1" si="85"/>
        <v>for(フォルダ配下の中身全部)</v>
      </c>
      <c r="K603">
        <f t="shared" si="89"/>
        <v>600</v>
      </c>
      <c r="L603" t="str">
        <f t="shared" ca="1" si="82"/>
        <v>ブレース展開(例08)</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for(変数に値を代入してコマンドを実行)</v>
      </c>
      <c r="E604" t="str">
        <f ca="1">IFERROR(VLOOKUP($A604,shell!$F:$G,2,FALSE),"")</f>
        <v/>
      </c>
      <c r="F604" t="str">
        <f t="shared" ca="1" si="84"/>
        <v>for(変数に値を代入してコマンドを実行)</v>
      </c>
      <c r="G604">
        <f ca="1">IF($F604="","",COUNTIF($F$3:$F604,$F604))</f>
        <v>1</v>
      </c>
      <c r="H604">
        <f ca="1">IF(OR(G604&gt;1,G604=""),"",COUNTIF($G$3:$G604,1))</f>
        <v>455</v>
      </c>
      <c r="I604" t="str">
        <f t="shared" ca="1" si="85"/>
        <v>for(変数に値を代入してコマンドを実行)</v>
      </c>
      <c r="K604">
        <f t="shared" si="89"/>
        <v>601</v>
      </c>
      <c r="L604" t="str">
        <f t="shared" ca="1" si="82"/>
        <v>ブレース展開(例09)</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for(その他)</v>
      </c>
      <c r="E605" t="str">
        <f ca="1">IFERROR(VLOOKUP($A605,shell!$F:$G,2,FALSE),"")</f>
        <v/>
      </c>
      <c r="F605" t="str">
        <f t="shared" ca="1" si="84"/>
        <v>for(その他)</v>
      </c>
      <c r="G605">
        <f ca="1">IF($F605="","",COUNTIF($F$3:$F605,$F605))</f>
        <v>1</v>
      </c>
      <c r="H605">
        <f ca="1">IF(OR(G605&gt;1,G605=""),"",COUNTIF($G$3:$G605,1))</f>
        <v>456</v>
      </c>
      <c r="I605" t="str">
        <f t="shared" ca="1" si="85"/>
        <v>for(その他)</v>
      </c>
      <c r="K605">
        <f t="shared" si="89"/>
        <v>602</v>
      </c>
      <c r="L605" t="str">
        <f t="shared" ca="1" si="82"/>
        <v>ブレース展開(例10)</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コメント</v>
      </c>
      <c r="E606" t="str">
        <f ca="1">IFERROR(VLOOKUP($A606,shell!$F:$G,2,FALSE),"")</f>
        <v/>
      </c>
      <c r="F606" t="str">
        <f t="shared" ca="1" si="84"/>
        <v>コメント</v>
      </c>
      <c r="G606">
        <f ca="1">IF($F606="","",COUNTIF($F$3:$F606,$F606))</f>
        <v>3</v>
      </c>
      <c r="H606" t="str">
        <f ca="1">IF(OR(G606&gt;1,G606=""),"",COUNTIF($G$3:$G606,1))</f>
        <v/>
      </c>
      <c r="I606" t="str">
        <f t="shared" ca="1" si="85"/>
        <v>コメント</v>
      </c>
      <c r="K606">
        <f t="shared" si="89"/>
        <v>603</v>
      </c>
      <c r="L606" t="str">
        <f t="shared" ca="1" si="82"/>
        <v>ブレース展開(例11)</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v>
      </c>
      <c r="E607" t="str">
        <f ca="1">IFERROR(VLOOKUP($A607,shell!$F:$G,2,FALSE),"")</f>
        <v/>
      </c>
      <c r="F607" t="str">
        <f t="shared" ca="1" si="84"/>
        <v>出力</v>
      </c>
      <c r="G607">
        <f ca="1">IF($F607="","",COUNTIF($F$3:$F607,$F607))</f>
        <v>1</v>
      </c>
      <c r="H607">
        <f ca="1">IF(OR(G607&gt;1,G607=""),"",COUNTIF($G$3:$G607,1))</f>
        <v>457</v>
      </c>
      <c r="I607" t="str">
        <f t="shared" ca="1" si="85"/>
        <v>出力</v>
      </c>
      <c r="K607">
        <f t="shared" si="89"/>
        <v>604</v>
      </c>
      <c r="L607" t="str">
        <f t="shared" ca="1" si="82"/>
        <v>参照</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出力（改行のみ）</v>
      </c>
      <c r="E608" t="str">
        <f ca="1">IFERROR(VLOOKUP($A608,shell!$F:$G,2,FALSE),"")</f>
        <v/>
      </c>
      <c r="F608" t="str">
        <f t="shared" ca="1" si="84"/>
        <v>出力（改行のみ）</v>
      </c>
      <c r="G608">
        <f ca="1">IF($F608="","",COUNTIF($F$3:$F608,$F608))</f>
        <v>1</v>
      </c>
      <c r="H608">
        <f ca="1">IF(OR(G608&gt;1,G608=""),"",COUNTIF($G$3:$G608,1))</f>
        <v>458</v>
      </c>
      <c r="I608" t="str">
        <f t="shared" ca="1" si="85"/>
        <v>出力（改行のみ）</v>
      </c>
      <c r="K608">
        <f t="shared" si="89"/>
        <v>605</v>
      </c>
      <c r="L608" t="str">
        <f t="shared" ca="1" si="82"/>
        <v>空変数時デフォルト値参照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出力抑制</v>
      </c>
      <c r="E609" t="str">
        <f ca="1">IFERROR(VLOOKUP($A609,shell!$F:$G,2,FALSE),"")</f>
        <v/>
      </c>
      <c r="F609" t="str">
        <f t="shared" ca="1" si="84"/>
        <v>出力抑制</v>
      </c>
      <c r="G609">
        <f ca="1">IF($F609="","",COUNTIF($F$3:$F609,$F609))</f>
        <v>1</v>
      </c>
      <c r="H609">
        <f ca="1">IF(OR(G609&gt;1,G609=""),"",COUNTIF($G$3:$G609,1))</f>
        <v>459</v>
      </c>
      <c r="I609" t="str">
        <f t="shared" ca="1" si="85"/>
        <v>出力抑制</v>
      </c>
      <c r="K609">
        <f t="shared" si="89"/>
        <v>606</v>
      </c>
      <c r="L609" t="str">
        <f t="shared" ca="1" si="82"/>
        <v>空変数時デフォルト値代入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２分後にシャットダウン</v>
      </c>
      <c r="E610" t="str">
        <f ca="1">IFERROR(VLOOKUP($A610,shell!$F:$G,2,FALSE),"")</f>
        <v/>
      </c>
      <c r="F610" t="str">
        <f t="shared" ca="1" si="84"/>
        <v>２分後にシャットダウン</v>
      </c>
      <c r="G610">
        <f ca="1">IF($F610="","",COUNTIF($F$3:$F610,$F610))</f>
        <v>1</v>
      </c>
      <c r="H610">
        <f ca="1">IF(OR(G610&gt;1,G610=""),"",COUNTIF($G$3:$G610,1))</f>
        <v>460</v>
      </c>
      <c r="I610" t="str">
        <f t="shared" ca="1" si="85"/>
        <v>２分後にシャットダウン</v>
      </c>
      <c r="K610">
        <f t="shared" si="89"/>
        <v>607</v>
      </c>
      <c r="L610" t="str">
        <f t="shared" ca="1" si="82"/>
        <v>変数未定義時デフォルト値参照</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２分後に再起動</v>
      </c>
      <c r="E611" t="str">
        <f ca="1">IFERROR(VLOOKUP($A611,shell!$F:$G,2,FALSE),"")</f>
        <v/>
      </c>
      <c r="F611" t="str">
        <f t="shared" ca="1" si="84"/>
        <v>２分後に再起動</v>
      </c>
      <c r="G611">
        <f ca="1">IF($F611="","",COUNTIF($F$3:$F611,$F611))</f>
        <v>1</v>
      </c>
      <c r="H611">
        <f ca="1">IF(OR(G611&gt;1,G611=""),"",COUNTIF($G$3:$G611,1))</f>
        <v>461</v>
      </c>
      <c r="I611" t="str">
        <f t="shared" ca="1" si="85"/>
        <v>２分後に再起動</v>
      </c>
      <c r="K611">
        <f t="shared" si="89"/>
        <v>608</v>
      </c>
      <c r="L611" t="str">
        <f t="shared" ca="1" si="82"/>
        <v>変数未定義時デフォルト値代入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シャットダウンをキャンセル</v>
      </c>
      <c r="E612" t="str">
        <f ca="1">IFERROR(VLOOKUP($A612,shell!$F:$G,2,FALSE),"")</f>
        <v/>
      </c>
      <c r="F612" t="str">
        <f t="shared" ca="1" si="84"/>
        <v>シャットダウンをキャンセル</v>
      </c>
      <c r="G612">
        <f ca="1">IF($F612="","",COUNTIF($F$3:$F612,$F612))</f>
        <v>1</v>
      </c>
      <c r="H612">
        <f ca="1">IF(OR(G612&gt;1,G612=""),"",COUNTIF($G$3:$G612,1))</f>
        <v>462</v>
      </c>
      <c r="I612" t="str">
        <f t="shared" ca="1" si="85"/>
        <v>シャットダウンをキャンセル</v>
      </c>
      <c r="K612">
        <f t="shared" si="89"/>
        <v>609</v>
      </c>
      <c r="L612" t="str">
        <f t="shared" ca="1" si="82"/>
        <v>変数未定義時エラー出力</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遅延展開変数設定</v>
      </c>
      <c r="E613" t="str">
        <f ca="1">IFERROR(VLOOKUP($A613,shell!$F:$G,2,FALSE),"")</f>
        <v/>
      </c>
      <c r="F613" t="str">
        <f t="shared" ca="1" si="84"/>
        <v>遅延展開変数設定</v>
      </c>
      <c r="G613">
        <f ca="1">IF($F613="","",COUNTIF($F$3:$F613,$F613))</f>
        <v>1</v>
      </c>
      <c r="H613">
        <f ca="1">IF(OR(G613&gt;1,G613=""),"",COUNTIF($G$3:$G613,1))</f>
        <v>463</v>
      </c>
      <c r="I613" t="str">
        <f t="shared" ca="1" si="85"/>
        <v>遅延展開変数設定</v>
      </c>
      <c r="K613">
        <f t="shared" si="89"/>
        <v>610</v>
      </c>
      <c r="L613" t="str">
        <f t="shared" ca="1" si="82"/>
        <v>非空変数時代用代入</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プログラム終了</v>
      </c>
      <c r="E614" t="str">
        <f ca="1">IFERROR(VLOOKUP($A614,shell!$F:$G,2,FALSE),"")</f>
        <v/>
      </c>
      <c r="F614" t="str">
        <f t="shared" ca="1" si="84"/>
        <v>プログラム終了</v>
      </c>
      <c r="G614">
        <f ca="1">IF($F614="","",COUNTIF($F$3:$F614,$F614))</f>
        <v>3</v>
      </c>
      <c r="H614" t="str">
        <f ca="1">IF(OR(G614&gt;1,G614=""),"",COUNTIF($G$3:$G614,1))</f>
        <v/>
      </c>
      <c r="I614" t="str">
        <f t="shared" ca="1" si="85"/>
        <v>プログラム終了</v>
      </c>
      <c r="K614">
        <f t="shared" si="89"/>
        <v>611</v>
      </c>
      <c r="L614" t="str">
        <f t="shared" ca="1" si="82"/>
        <v>非空変数時代用参照</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設定</v>
      </c>
      <c r="E615" t="str">
        <f ca="1">IFERROR(VLOOKUP($A615,shell!$F:$G,2,FALSE),"")</f>
        <v/>
      </c>
      <c r="F615" t="str">
        <f t="shared" ca="1" si="84"/>
        <v>環境変数 設定</v>
      </c>
      <c r="G615">
        <f ca="1">IF($F615="","",COUNTIF($F$3:$F615,$F615))</f>
        <v>1</v>
      </c>
      <c r="H615">
        <f ca="1">IF(OR(G615&gt;1,G615=""),"",COUNTIF($G$3:$G615,1))</f>
        <v>464</v>
      </c>
      <c r="I615" t="str">
        <f t="shared" ca="1" si="85"/>
        <v>環境変数 設定</v>
      </c>
      <c r="K615">
        <f t="shared" si="89"/>
        <v>612</v>
      </c>
      <c r="L615" t="str">
        <f t="shared" ca="1" si="82"/>
        <v>文字列抽出</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解除</v>
      </c>
      <c r="E616" t="str">
        <f ca="1">IFERROR(VLOOKUP($A616,shell!$F:$G,2,FALSE),"")</f>
        <v/>
      </c>
      <c r="F616" t="str">
        <f t="shared" ca="1" si="84"/>
        <v>環境変数 解除</v>
      </c>
      <c r="G616">
        <f ca="1">IF($F616="","",COUNTIF($F$3:$F616,$F616))</f>
        <v>1</v>
      </c>
      <c r="H616">
        <f ca="1">IF(OR(G616&gt;1,G616=""),"",COUNTIF($G$3:$G616,1))</f>
        <v>465</v>
      </c>
      <c r="I616" t="str">
        <f t="shared" ca="1" si="85"/>
        <v>環境変数 解除</v>
      </c>
      <c r="K616">
        <f t="shared" si="89"/>
        <v>613</v>
      </c>
      <c r="L616" t="str">
        <f t="shared" ca="1" si="82"/>
        <v>文字数出力</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存在確認</v>
      </c>
      <c r="E617" t="str">
        <f ca="1">IFERROR(VLOOKUP($A617,shell!$F:$G,2,FALSE),"")</f>
        <v/>
      </c>
      <c r="F617" t="str">
        <f t="shared" ca="1" si="84"/>
        <v>環境変数 存在確認</v>
      </c>
      <c r="G617">
        <f ca="1">IF($F617="","",COUNTIF($F$3:$F617,$F617))</f>
        <v>1</v>
      </c>
      <c r="H617">
        <f ca="1">IF(OR(G617&gt;1,G617=""),"",COUNTIF($G$3:$G617,1))</f>
        <v>466</v>
      </c>
      <c r="I617" t="str">
        <f t="shared" ca="1" si="85"/>
        <v>環境変数 存在確認</v>
      </c>
      <c r="K617">
        <f t="shared" si="89"/>
        <v>614</v>
      </c>
      <c r="L617" t="str">
        <f t="shared" ca="1" si="82"/>
        <v>配列要素数出力</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60秒後にシャットダウン</v>
      </c>
      <c r="E618" t="str">
        <f ca="1">IFERROR(VLOOKUP($A618,shell!$F:$G,2,FALSE),"")</f>
        <v/>
      </c>
      <c r="F618" t="str">
        <f t="shared" ca="1" si="84"/>
        <v>Windows 60秒後にシャットダウン</v>
      </c>
      <c r="G618">
        <f ca="1">IF($F618="","",COUNTIF($F$3:$F618,$F618))</f>
        <v>1</v>
      </c>
      <c r="H618">
        <f ca="1">IF(OR(G618&gt;1,G618=""),"",COUNTIF($G$3:$G618,1))</f>
        <v>467</v>
      </c>
      <c r="I618" t="str">
        <f t="shared" ca="1" si="85"/>
        <v>Windows 60秒後にシャットダウン</v>
      </c>
      <c r="K618">
        <f t="shared" si="89"/>
        <v>615</v>
      </c>
      <c r="L618" t="str">
        <f t="shared" ca="1" si="82"/>
        <v>前方一致除去(最短一致)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Windows 60秒後に再起動</v>
      </c>
      <c r="E619" t="str">
        <f ca="1">IFERROR(VLOOKUP($A619,shell!$F:$G,2,FALSE),"")</f>
        <v/>
      </c>
      <c r="F619" t="str">
        <f t="shared" ca="1" si="84"/>
        <v>Windows 60秒後に再起動</v>
      </c>
      <c r="G619">
        <f ca="1">IF($F619="","",COUNTIF($F$3:$F619,$F619))</f>
        <v>1</v>
      </c>
      <c r="H619">
        <f ca="1">IF(OR(G619&gt;1,G619=""),"",COUNTIF($G$3:$G619,1))</f>
        <v>468</v>
      </c>
      <c r="I619" t="str">
        <f t="shared" ca="1" si="85"/>
        <v>Windows 60秒後に再起動</v>
      </c>
      <c r="K619">
        <f t="shared" si="89"/>
        <v>616</v>
      </c>
      <c r="L619" t="str">
        <f t="shared" ca="1" si="82"/>
        <v>前方一致除去(最長一致)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1</v>
      </c>
      <c r="H620">
        <f ca="1">IF(OR(G620&gt;1,G620=""),"",COUNTIF($G$3:$G620,1))</f>
        <v>469</v>
      </c>
      <c r="I620" t="str">
        <f t="shared" ca="1" si="85"/>
        <v>カレントディレクトリ取得</v>
      </c>
      <c r="K620">
        <f t="shared" si="89"/>
        <v>617</v>
      </c>
      <c r="L620" t="str">
        <f t="shared" ca="1" si="82"/>
        <v>後方一致除去(最短一致)</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カレントディレクトリ取得</v>
      </c>
      <c r="E621" t="str">
        <f ca="1">IFERROR(VLOOKUP($A621,shell!$F:$G,2,FALSE),"")</f>
        <v/>
      </c>
      <c r="F621" t="str">
        <f t="shared" ca="1" si="84"/>
        <v>カレントディレクトリ取得</v>
      </c>
      <c r="G621">
        <f ca="1">IF($F621="","",COUNTIF($F$3:$F621,$F621))</f>
        <v>2</v>
      </c>
      <c r="H621" t="str">
        <f ca="1">IF(OR(G621&gt;1,G621=""),"",COUNTIF($G$3:$G621,1))</f>
        <v/>
      </c>
      <c r="I621" t="str">
        <f t="shared" ca="1" si="85"/>
        <v>カレントディレクトリ取得</v>
      </c>
      <c r="K621">
        <f t="shared" si="89"/>
        <v>618</v>
      </c>
      <c r="L621" t="str">
        <f t="shared" ca="1" si="82"/>
        <v>後方一致除去(最長一致)</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変数VARの値全体</v>
      </c>
      <c r="E622" t="str">
        <f ca="1">IFERROR(VLOOKUP($A622,shell!$F:$G,2,FALSE),"")</f>
        <v/>
      </c>
      <c r="F622" t="str">
        <f t="shared" ca="1" si="84"/>
        <v>変数VARの値全体</v>
      </c>
      <c r="G622">
        <f ca="1">IF($F622="","",COUNTIF($F$3:$F622,$F622))</f>
        <v>1</v>
      </c>
      <c r="H622">
        <f ca="1">IF(OR(G622&gt;1,G622=""),"",COUNTIF($G$3:$G622,1))</f>
        <v>470</v>
      </c>
      <c r="I622" t="str">
        <f t="shared" ca="1" si="85"/>
        <v>変数VARの値全体</v>
      </c>
      <c r="K622">
        <f t="shared" si="89"/>
        <v>619</v>
      </c>
      <c r="L622" t="str">
        <f t="shared" ca="1" si="82"/>
        <v>文字列置換(先頭単語のみ)</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m文字目から、最後まで</v>
      </c>
      <c r="E623" t="str">
        <f ca="1">IFERROR(VLOOKUP($A623,shell!$F:$G,2,FALSE),"")</f>
        <v/>
      </c>
      <c r="F623" t="str">
        <f t="shared" ca="1" si="84"/>
        <v>m文字目から、最後まで</v>
      </c>
      <c r="G623">
        <f ca="1">IF($F623="","",COUNTIF($F$3:$F623,$F623))</f>
        <v>1</v>
      </c>
      <c r="H623">
        <f ca="1">IF(OR(G623&gt;1,G623=""),"",COUNTIF($G$3:$G623,1))</f>
        <v>471</v>
      </c>
      <c r="I623" t="str">
        <f t="shared" ca="1" si="85"/>
        <v>m文字目から、最後まで</v>
      </c>
      <c r="K623">
        <f t="shared" si="89"/>
        <v>620</v>
      </c>
      <c r="L623" t="str">
        <f t="shared" ca="1" si="82"/>
        <v>文字列置換(全単語)</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m文字目から、n文字分</v>
      </c>
      <c r="E624" t="str">
        <f ca="1">IFERROR(VLOOKUP($A624,shell!$F:$G,2,FALSE),"")</f>
        <v/>
      </c>
      <c r="F624" t="str">
        <f t="shared" ca="1" si="84"/>
        <v>m文字目から、n文字分</v>
      </c>
      <c r="G624">
        <f ca="1">IF($F624="","",COUNTIF($F$3:$F624,$F624))</f>
        <v>1</v>
      </c>
      <c r="H624">
        <f ca="1">IF(OR(G624&gt;1,G624=""),"",COUNTIF($G$3:$G624,1))</f>
        <v>472</v>
      </c>
      <c r="I624" t="str">
        <f t="shared" ca="1" si="85"/>
        <v>m文字目から、n文字分</v>
      </c>
      <c r="K624">
        <f t="shared" si="89"/>
        <v>621</v>
      </c>
      <c r="L624" t="str">
        <f t="shared" ca="1" si="82"/>
        <v>大文字化(先頭文字)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m文字目から、最後のn文字分を除いたもの</v>
      </c>
      <c r="E625" t="str">
        <f ca="1">IFERROR(VLOOKUP($A625,shell!$F:$G,2,FALSE),"")</f>
        <v/>
      </c>
      <c r="F625" t="str">
        <f t="shared" ca="1" si="84"/>
        <v>m文字目から、最後のn文字分を除いたもの</v>
      </c>
      <c r="G625">
        <f ca="1">IF($F625="","",COUNTIF($F$3:$F625,$F625))</f>
        <v>1</v>
      </c>
      <c r="H625">
        <f ca="1">IF(OR(G625&gt;1,G625=""),"",COUNTIF($G$3:$G625,1))</f>
        <v>473</v>
      </c>
      <c r="I625" t="str">
        <f t="shared" ca="1" si="85"/>
        <v>m文字目から、最後のn文字分を除いたもの</v>
      </c>
      <c r="K625">
        <f t="shared" si="89"/>
        <v>622</v>
      </c>
      <c r="L625" t="str">
        <f t="shared" ca="1" si="82"/>
        <v>大文字化(全文字)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後ろからm文字目から、最後まで</v>
      </c>
      <c r="E626" t="str">
        <f ca="1">IFERROR(VLOOKUP($A626,shell!$F:$G,2,FALSE),"")</f>
        <v/>
      </c>
      <c r="F626" t="str">
        <f t="shared" ca="1" si="84"/>
        <v>後ろからm文字目から、最後まで</v>
      </c>
      <c r="G626">
        <f ca="1">IF($F626="","",COUNTIF($F$3:$F626,$F626))</f>
        <v>1</v>
      </c>
      <c r="H626">
        <f ca="1">IF(OR(G626&gt;1,G626=""),"",COUNTIF($G$3:$G626,1))</f>
        <v>474</v>
      </c>
      <c r="I626" t="str">
        <f t="shared" ca="1" si="85"/>
        <v>後ろからm文字目から、最後まで</v>
      </c>
      <c r="K626">
        <f t="shared" si="89"/>
        <v>623</v>
      </c>
      <c r="L626" t="str">
        <f t="shared" ca="1" si="82"/>
        <v>小文字化(先頭文字)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後ろからm文字目から、n文字分</v>
      </c>
      <c r="E627" t="str">
        <f ca="1">IFERROR(VLOOKUP($A627,shell!$F:$G,2,FALSE),"")</f>
        <v/>
      </c>
      <c r="F627" t="str">
        <f t="shared" ca="1" si="84"/>
        <v>後ろからm文字目から、n文字分</v>
      </c>
      <c r="G627">
        <f ca="1">IF($F627="","",COUNTIF($F$3:$F627,$F627))</f>
        <v>1</v>
      </c>
      <c r="H627">
        <f ca="1">IF(OR(G627&gt;1,G627=""),"",COUNTIF($G$3:$G627,1))</f>
        <v>475</v>
      </c>
      <c r="I627" t="str">
        <f t="shared" ca="1" si="85"/>
        <v>後ろからm文字目から、n文字分</v>
      </c>
      <c r="K627">
        <f t="shared" si="89"/>
        <v>624</v>
      </c>
      <c r="L627" t="str">
        <f t="shared" ca="1" si="82"/>
        <v>小文字化(全文字)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後ろからm文字目から、最後のn文字分を除いたもの</v>
      </c>
      <c r="E628" t="str">
        <f ca="1">IFERROR(VLOOKUP($A628,shell!$F:$G,2,FALSE),"")</f>
        <v/>
      </c>
      <c r="F628" t="str">
        <f t="shared" ca="1" si="84"/>
        <v>後ろからm文字目から、最後のn文字分を除いたもの</v>
      </c>
      <c r="G628">
        <f ca="1">IF($F628="","",COUNTIF($F$3:$F628,$F628))</f>
        <v>1</v>
      </c>
      <c r="H628">
        <f ca="1">IF(OR(G628&gt;1,G628=""),"",COUNTIF($G$3:$G628,1))</f>
        <v>476</v>
      </c>
      <c r="I628" t="str">
        <f t="shared" ca="1" si="85"/>
        <v>後ろからm文字目から、最後のn文字分を除いたもの</v>
      </c>
      <c r="K628">
        <f t="shared" si="89"/>
        <v>625</v>
      </c>
      <c r="L628" t="str">
        <f t="shared" ca="1" si="82"/>
        <v>大文字小文字反転(先頭文字)</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文字c1を文字c2に置換</v>
      </c>
      <c r="E629" t="str">
        <f ca="1">IFERROR(VLOOKUP($A629,shell!$F:$G,2,FALSE),"")</f>
        <v/>
      </c>
      <c r="F629" t="str">
        <f t="shared" ca="1" si="84"/>
        <v>文字c1を文字c2に置換</v>
      </c>
      <c r="G629">
        <f ca="1">IF($F629="","",COUNTIF($F$3:$F629,$F629))</f>
        <v>1</v>
      </c>
      <c r="H629">
        <f ca="1">IF(OR(G629&gt;1,G629=""),"",COUNTIF($G$3:$G629,1))</f>
        <v>477</v>
      </c>
      <c r="I629" t="str">
        <f t="shared" ca="1" si="85"/>
        <v>文字c1を文字c2に置換</v>
      </c>
      <c r="K629">
        <f t="shared" si="89"/>
        <v>626</v>
      </c>
      <c r="L629" t="str">
        <f t="shared" ca="1" si="82"/>
        <v>大文字小文字反転(全文字)</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文字列そのまま</v>
      </c>
      <c r="E630" t="str">
        <f ca="1">IFERROR(VLOOKUP($A630,shell!$F:$G,2,FALSE),"")</f>
        <v/>
      </c>
      <c r="F630" t="str">
        <f t="shared" ca="1" si="84"/>
        <v>文字列そのまま</v>
      </c>
      <c r="G630">
        <f ca="1">IF($F630="","",COUNTIF($F$3:$F630,$F630))</f>
        <v>1</v>
      </c>
      <c r="H630">
        <f ca="1">IF(OR(G630&gt;1,G630=""),"",COUNTIF($G$3:$G630,1))</f>
        <v>478</v>
      </c>
      <c r="I630" t="str">
        <f t="shared" ca="1" si="85"/>
        <v>文字列そのまま</v>
      </c>
      <c r="K630">
        <f t="shared" si="89"/>
        <v>627</v>
      </c>
      <c r="L630" t="str">
        <f t="shared" ca="1" si="82"/>
        <v>数式展開</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すべての引用句</v>
      </c>
      <c r="E631" t="str">
        <f ca="1">IFERROR(VLOOKUP($A631,shell!$F:$G,2,FALSE),"")</f>
        <v/>
      </c>
      <c r="F631" t="str">
        <f t="shared" ca="1" si="84"/>
        <v>すべての引用句</v>
      </c>
      <c r="G631">
        <f ca="1">IF($F631="","",COUNTIF($F$3:$F631,$F631))</f>
        <v>1</v>
      </c>
      <c r="H631">
        <f ca="1">IF(OR(G631&gt;1,G631=""),"",COUNTIF($G$3:$G631,1))</f>
        <v>479</v>
      </c>
      <c r="I631" t="str">
        <f t="shared" ca="1" si="85"/>
        <v>すべての引用句</v>
      </c>
      <c r="K631">
        <f t="shared" si="89"/>
        <v>628</v>
      </c>
      <c r="L631" t="str">
        <f t="shared" ca="1" si="82"/>
        <v>特殊変数 引数の数</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完全修飾パス名</v>
      </c>
      <c r="E632" t="str">
        <f ca="1">IFERROR(VLOOKUP($A632,shell!$F:$G,2,FALSE),"")</f>
        <v/>
      </c>
      <c r="F632" t="str">
        <f t="shared" ca="1" si="84"/>
        <v>完全修飾パス名</v>
      </c>
      <c r="G632">
        <f ca="1">IF($F632="","",COUNTIF($F$3:$F632,$F632))</f>
        <v>1</v>
      </c>
      <c r="H632">
        <f ca="1">IF(OR(G632&gt;1,G632=""),"",COUNTIF($G$3:$G632,1))</f>
        <v>480</v>
      </c>
      <c r="I632" t="str">
        <f t="shared" ca="1" si="85"/>
        <v>完全修飾パス名</v>
      </c>
      <c r="K632">
        <f t="shared" si="89"/>
        <v>629</v>
      </c>
      <c r="L632" t="str">
        <f t="shared" ca="1" si="82"/>
        <v>特殊変数 引数の値</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ドライブ文字</v>
      </c>
      <c r="E633" t="str">
        <f ca="1">IFERROR(VLOOKUP($A633,shell!$F:$G,2,FALSE),"")</f>
        <v/>
      </c>
      <c r="F633" t="str">
        <f t="shared" ca="1" si="84"/>
        <v>ドライブ文字</v>
      </c>
      <c r="G633">
        <f ca="1">IF($F633="","",COUNTIF($F$3:$F633,$F633))</f>
        <v>1</v>
      </c>
      <c r="H633">
        <f ca="1">IF(OR(G633&gt;1,G633=""),"",COUNTIF($G$3:$G633,1))</f>
        <v>481</v>
      </c>
      <c r="I633" t="str">
        <f t="shared" ca="1" si="85"/>
        <v>ドライブ文字</v>
      </c>
      <c r="K633">
        <f t="shared" si="89"/>
        <v>630</v>
      </c>
      <c r="L633" t="str">
        <f t="shared" ca="1" si="82"/>
        <v>特殊変数 シェルスクリプトファイル名</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パス</v>
      </c>
      <c r="E634" t="str">
        <f ca="1">IFERROR(VLOOKUP($A634,shell!$F:$G,2,FALSE),"")</f>
        <v/>
      </c>
      <c r="F634" t="str">
        <f t="shared" ca="1" si="84"/>
        <v>パス</v>
      </c>
      <c r="G634">
        <f ca="1">IF($F634="","",COUNTIF($F$3:$F634,$F634))</f>
        <v>1</v>
      </c>
      <c r="H634">
        <f ca="1">IF(OR(G634&gt;1,G634=""),"",COUNTIF($G$3:$G634,1))</f>
        <v>482</v>
      </c>
      <c r="I634" t="str">
        <f t="shared" ca="1" si="85"/>
        <v>パス</v>
      </c>
      <c r="K634">
        <f t="shared" si="89"/>
        <v>631</v>
      </c>
      <c r="L634" t="str">
        <f t="shared" ca="1" si="82"/>
        <v>特殊変数 全ての引数(区切りはスペース)</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ディレクトリパス</v>
      </c>
      <c r="E635" t="str">
        <f ca="1">IFERROR(VLOOKUP($A635,shell!$F:$G,2,FALSE),"")</f>
        <v/>
      </c>
      <c r="F635" t="str">
        <f t="shared" ca="1" si="84"/>
        <v>ディレクトリパス</v>
      </c>
      <c r="G635">
        <f ca="1">IF($F635="","",COUNTIF($F$3:$F635,$F635))</f>
        <v>1</v>
      </c>
      <c r="H635">
        <f ca="1">IF(OR(G635&gt;1,G635=""),"",COUNTIF($G$3:$G635,1))</f>
        <v>483</v>
      </c>
      <c r="I635" t="str">
        <f t="shared" ca="1" si="85"/>
        <v>ディレクトリパス</v>
      </c>
      <c r="K635">
        <f t="shared" si="89"/>
        <v>632</v>
      </c>
      <c r="L635" t="str">
        <f t="shared" ca="1" si="82"/>
        <v>特殊変数 全ての引数(区切りは環境変数IFSで指定したもの)</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ファイル名</v>
      </c>
      <c r="E636" t="str">
        <f ca="1">IFERROR(VLOOKUP($A636,shell!$F:$G,2,FALSE),"")</f>
        <v/>
      </c>
      <c r="F636" t="str">
        <f t="shared" ca="1" si="84"/>
        <v>ファイル名</v>
      </c>
      <c r="G636">
        <f ca="1">IF($F636="","",COUNTIF($F$3:$F636,$F636))</f>
        <v>1</v>
      </c>
      <c r="H636">
        <f ca="1">IF(OR(G636&gt;1,G636=""),"",COUNTIF($G$3:$G636,1))</f>
        <v>484</v>
      </c>
      <c r="I636" t="str">
        <f t="shared" ca="1" si="85"/>
        <v>ファイル名</v>
      </c>
      <c r="K636">
        <f t="shared" si="89"/>
        <v>633</v>
      </c>
      <c r="L636" t="str">
        <f t="shared" ca="1" si="82"/>
        <v>特殊変数 現在実行シェルプロセスID</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ファイル拡張子</v>
      </c>
      <c r="E637" t="str">
        <f ca="1">IFERROR(VLOOKUP($A637,shell!$F:$G,2,FALSE),"")</f>
        <v/>
      </c>
      <c r="F637" t="str">
        <f t="shared" ca="1" si="84"/>
        <v>ファイル拡張子</v>
      </c>
      <c r="G637">
        <f ca="1">IF($F637="","",COUNTIF($F$3:$F637,$F637))</f>
        <v>1</v>
      </c>
      <c r="H637">
        <f ca="1">IF(OR(G637&gt;1,G637=""),"",COUNTIF($G$3:$G637,1))</f>
        <v>485</v>
      </c>
      <c r="I637" t="str">
        <f t="shared" ca="1" si="85"/>
        <v>ファイル拡張子</v>
      </c>
      <c r="K637">
        <f t="shared" si="89"/>
        <v>634</v>
      </c>
      <c r="L637" t="str">
        <f t="shared" ca="1" si="82"/>
        <v>特殊変数 最終実行バックグラウンドプロセスID</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ファイル名.拡張子</v>
      </c>
      <c r="E638" t="str">
        <f ca="1">IFERROR(VLOOKUP($A638,shell!$F:$G,2,FALSE),"")</f>
        <v/>
      </c>
      <c r="F638" t="str">
        <f t="shared" ca="1" si="84"/>
        <v>ファイル名.拡張子</v>
      </c>
      <c r="G638">
        <f ca="1">IF($F638="","",COUNTIF($F$3:$F638,$F638))</f>
        <v>1</v>
      </c>
      <c r="H638">
        <f ca="1">IF(OR(G638&gt;1,G638=""),"",COUNTIF($G$3:$G638,1))</f>
        <v>486</v>
      </c>
      <c r="I638" t="str">
        <f t="shared" ca="1" si="85"/>
        <v>ファイル名.拡張子</v>
      </c>
      <c r="K638">
        <f t="shared" si="89"/>
        <v>635</v>
      </c>
      <c r="L638" t="str">
        <f t="shared" ca="1" si="82"/>
        <v>特殊変数 直前実行したコマンド終了値(0=正常終了、1=異常終了、それ以外はエラー）</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フォルダ名</v>
      </c>
      <c r="E639" t="str">
        <f ca="1">IFERROR(VLOOKUP($A639,shell!$F:$G,2,FALSE),"")</f>
        <v/>
      </c>
      <c r="F639" t="str">
        <f t="shared" ca="1" si="84"/>
        <v>フォルダ名</v>
      </c>
      <c r="G639">
        <f ca="1">IF($F639="","",COUNTIF($F$3:$F639,$F639))</f>
        <v>1</v>
      </c>
      <c r="H639">
        <f ca="1">IF(OR(G639&gt;1,G639=""),"",COUNTIF($G$3:$G639,1))</f>
        <v>487</v>
      </c>
      <c r="I639" t="str">
        <f t="shared" ca="1" si="85"/>
        <v>フォルダ名</v>
      </c>
      <c r="K639">
        <f t="shared" si="89"/>
        <v>636</v>
      </c>
      <c r="L639" t="str">
        <f t="shared" ca="1" si="82"/>
        <v>特殊変数 最終実行コマンド最終引数</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短いパス</v>
      </c>
      <c r="E640" t="str">
        <f ca="1">IFERROR(VLOOKUP($A640,shell!$F:$G,2,FALSE),"")</f>
        <v/>
      </c>
      <c r="F640" t="str">
        <f t="shared" ca="1" si="84"/>
        <v>短いパス</v>
      </c>
      <c r="G640">
        <f ca="1">IF($F640="","",COUNTIF($F$3:$F640,$F640))</f>
        <v>1</v>
      </c>
      <c r="H640">
        <f ca="1">IF(OR(G640&gt;1,G640=""),"",COUNTIF($G$3:$G640,1))</f>
        <v>488</v>
      </c>
      <c r="I640" t="str">
        <f t="shared" ca="1" si="85"/>
        <v>短いパス</v>
      </c>
      <c r="K640">
        <f t="shared" si="89"/>
        <v>637</v>
      </c>
      <c r="L640" t="str">
        <f t="shared" ca="1" si="82"/>
        <v>if (何もしない)</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ファイル属性</v>
      </c>
      <c r="E641" t="str">
        <f ca="1">IFERROR(VLOOKUP($A641,shell!$F:$G,2,FALSE),"")</f>
        <v/>
      </c>
      <c r="F641" t="str">
        <f t="shared" ca="1" si="84"/>
        <v>ファイル属性</v>
      </c>
      <c r="G641">
        <f ca="1">IF($F641="","",COUNTIF($F$3:$F641,$F641))</f>
        <v>1</v>
      </c>
      <c r="H641">
        <f ca="1">IF(OR(G641&gt;1,G641=""),"",COUNTIF($G$3:$G641,1))</f>
        <v>489</v>
      </c>
      <c r="I641" t="str">
        <f t="shared" ca="1" si="85"/>
        <v>ファイル属性</v>
      </c>
      <c r="K641">
        <f t="shared" si="89"/>
        <v>638</v>
      </c>
      <c r="L641" t="str">
        <f t="shared" ca="1" si="82"/>
        <v>switch</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ファイル日付/時刻</v>
      </c>
      <c r="E642" t="str">
        <f ca="1">IFERROR(VLOOKUP($A642,shell!$F:$G,2,FALSE),"")</f>
        <v/>
      </c>
      <c r="F642" t="str">
        <f t="shared" ca="1" si="84"/>
        <v>ファイル日付/時刻</v>
      </c>
      <c r="G642">
        <f ca="1">IF($F642="","",COUNTIF($F$3:$F642,$F642))</f>
        <v>1</v>
      </c>
      <c r="H642">
        <f ca="1">IF(OR(G642&gt;1,G642=""),"",COUNTIF($G$3:$G642,1))</f>
        <v>490</v>
      </c>
      <c r="I642" t="str">
        <f t="shared" ca="1" si="85"/>
        <v>ファイル日付/時刻</v>
      </c>
      <c r="K642">
        <f t="shared" si="89"/>
        <v>639</v>
      </c>
      <c r="L642" t="str">
        <f t="shared" ca="1" si="82"/>
        <v>for(数値指定1)</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ファイルサイズ</v>
      </c>
      <c r="E643" t="str">
        <f ca="1">IFERROR(VLOOKUP($A643,shell!$F:$G,2,FALSE),"")</f>
        <v/>
      </c>
      <c r="F643" t="str">
        <f t="shared" ca="1" si="84"/>
        <v>ファイルサイズ</v>
      </c>
      <c r="G643">
        <f ca="1">IF($F643="","",COUNTIF($F$3:$F643,$F643))</f>
        <v>1</v>
      </c>
      <c r="H643">
        <f ca="1">IF(OR(G643&gt;1,G643=""),"",COUNTIF($G$3:$G643,1))</f>
        <v>491</v>
      </c>
      <c r="I643" t="str">
        <f t="shared" ca="1" si="85"/>
        <v>ファイルサイズ</v>
      </c>
      <c r="K643">
        <f t="shared" si="89"/>
        <v>640</v>
      </c>
      <c r="L643" t="str">
        <f t="shared" ca="1" si="82"/>
        <v>for(数値指定2)</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削除</v>
      </c>
      <c r="E644" t="str">
        <f ca="1">IFERROR(VLOOKUP($A644,shell!$F:$G,2,FALSE),"")</f>
        <v/>
      </c>
      <c r="F644" t="str">
        <f t="shared" ca="1" si="84"/>
        <v>ファイル 削除</v>
      </c>
      <c r="G644">
        <f ca="1">IF($F644="","",COUNTIF($F$3:$F644,$F644))</f>
        <v>3</v>
      </c>
      <c r="H644" t="str">
        <f ca="1">IF(OR(G644&gt;1,G644=""),"",COUNTIF($G$3:$G644,1))</f>
        <v/>
      </c>
      <c r="I644" t="str">
        <f t="shared" ca="1" si="85"/>
        <v>ファイル 削除</v>
      </c>
      <c r="K644">
        <f t="shared" si="89"/>
        <v>641</v>
      </c>
      <c r="L644" t="str">
        <f t="shared" ref="L644:L707" ca="1" si="91">IFERROR(VLOOKUP($K644,$H:$I,2,FALSE),"")</f>
        <v>for(リスト指定)</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移動</v>
      </c>
      <c r="E645" t="str">
        <f ca="1">IFERROR(VLOOKUP($A645,shell!$F:$G,2,FALSE),"")</f>
        <v/>
      </c>
      <c r="F645" t="str">
        <f t="shared" ref="F645:F708" ca="1" si="93">B645&amp;C645&amp;D645&amp;E645</f>
        <v>ファイル 移動</v>
      </c>
      <c r="G645">
        <f ca="1">IF($F645="","",COUNTIF($F$3:$F645,$F645))</f>
        <v>1</v>
      </c>
      <c r="H645">
        <f ca="1">IF(OR(G645&gt;1,G645=""),"",COUNTIF($G$3:$G645,1))</f>
        <v>492</v>
      </c>
      <c r="I645" t="str">
        <f t="shared" ref="I645:I708" ca="1" si="94">F645</f>
        <v>ファイル 移動</v>
      </c>
      <c r="K645">
        <f t="shared" si="89"/>
        <v>642</v>
      </c>
      <c r="L645" t="str">
        <f t="shared" ca="1" si="91"/>
        <v>for(引数操作＠for each形式)</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コピー</v>
      </c>
      <c r="E646" t="str">
        <f ca="1">IFERROR(VLOOKUP($A646,shell!$F:$G,2,FALSE),"")</f>
        <v/>
      </c>
      <c r="F646" t="str">
        <f t="shared" ca="1" si="93"/>
        <v>ファイル コピー</v>
      </c>
      <c r="G646">
        <f ca="1">IF($F646="","",COUNTIF($F$3:$F646,$F646))</f>
        <v>1</v>
      </c>
      <c r="H646">
        <f ca="1">IF(OR(G646&gt;1,G646=""),"",COUNTIF($G$3:$G646,1))</f>
        <v>493</v>
      </c>
      <c r="I646" t="str">
        <f t="shared" ca="1" si="94"/>
        <v>ファイル コピー</v>
      </c>
      <c r="K646">
        <f t="shared" ref="K646:K709" si="98">K645+1</f>
        <v>643</v>
      </c>
      <c r="L646" t="str">
        <f t="shared" ca="1" si="91"/>
        <v>for(引数操作＠配列形式)</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名称変更</v>
      </c>
      <c r="E647" t="str">
        <f ca="1">IFERROR(VLOOKUP($A647,shell!$F:$G,2,FALSE),"")</f>
        <v/>
      </c>
      <c r="F647" t="str">
        <f t="shared" ca="1" si="93"/>
        <v>フォルダ 名称変更</v>
      </c>
      <c r="G647">
        <f ca="1">IF($F647="","",COUNTIF($F$3:$F647,$F647))</f>
        <v>1</v>
      </c>
      <c r="H647">
        <f ca="1">IF(OR(G647&gt;1,G647=""),"",COUNTIF($G$3:$G647,1))</f>
        <v>494</v>
      </c>
      <c r="I647" t="str">
        <f t="shared" ca="1" si="94"/>
        <v>フォルダ 名称変更</v>
      </c>
      <c r="K647">
        <f t="shared" si="98"/>
        <v>644</v>
      </c>
      <c r="L647" t="str">
        <f t="shared" ca="1" si="91"/>
        <v>while(無限ループ)</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作成</v>
      </c>
      <c r="E648" t="str">
        <f ca="1">IFERROR(VLOOKUP($A648,shell!$F:$G,2,FALSE),"")</f>
        <v/>
      </c>
      <c r="F648" t="str">
        <f t="shared" ca="1" si="93"/>
        <v>フォルダ 作成</v>
      </c>
      <c r="G648">
        <f ca="1">IF($F648="","",COUNTIF($F$3:$F648,$F648))</f>
        <v>2</v>
      </c>
      <c r="H648" t="str">
        <f ca="1">IF(OR(G648&gt;1,G648=""),"",COUNTIF($G$3:$G648,1))</f>
        <v/>
      </c>
      <c r="I648" t="str">
        <f t="shared" ca="1" si="94"/>
        <v>フォルダ 作成</v>
      </c>
      <c r="K648">
        <f t="shared" si="98"/>
        <v>645</v>
      </c>
      <c r="L648" t="str">
        <f t="shared" ca="1" si="91"/>
        <v>while</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削除</v>
      </c>
      <c r="E649" t="str">
        <f ca="1">IFERROR(VLOOKUP($A649,shell!$F:$G,2,FALSE),"")</f>
        <v/>
      </c>
      <c r="F649" t="str">
        <f t="shared" ca="1" si="93"/>
        <v>フォルダ 削除</v>
      </c>
      <c r="G649">
        <f ca="1">IF($F649="","",COUNTIF($F$3:$F649,$F649))</f>
        <v>2</v>
      </c>
      <c r="H649" t="str">
        <f ca="1">IF(OR(G649&gt;1,G649=""),"",COUNTIF($G$3:$G649,1))</f>
        <v/>
      </c>
      <c r="I649" t="str">
        <f t="shared" ca="1" si="94"/>
        <v>フォルダ 削除</v>
      </c>
      <c r="K649">
        <f t="shared" si="98"/>
        <v>646</v>
      </c>
      <c r="L649" t="str">
        <f t="shared" ca="1" si="91"/>
        <v>until</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移動</v>
      </c>
      <c r="E650" t="str">
        <f ca="1">IFERROR(VLOOKUP($A650,shell!$F:$G,2,FALSE),"")</f>
        <v/>
      </c>
      <c r="F650" t="str">
        <f t="shared" ca="1" si="93"/>
        <v>フォルダ 移動</v>
      </c>
      <c r="G650">
        <f ca="1">IF($F650="","",COUNTIF($F$3:$F650,$F650))</f>
        <v>1</v>
      </c>
      <c r="H650">
        <f ca="1">IF(OR(G650&gt;1,G650=""),"",COUNTIF($G$3:$G650,1))</f>
        <v>495</v>
      </c>
      <c r="I650" t="str">
        <f t="shared" ca="1" si="94"/>
        <v>フォルダ 移動</v>
      </c>
      <c r="K650">
        <f t="shared" si="98"/>
        <v>647</v>
      </c>
      <c r="L650" t="str">
        <f t="shared" ca="1" si="91"/>
        <v>論理結合(否定)</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コピー</v>
      </c>
      <c r="E651" t="str">
        <f ca="1">IFERROR(VLOOKUP($A651,shell!$F:$G,2,FALSE),"")</f>
        <v/>
      </c>
      <c r="F651" t="str">
        <f t="shared" ca="1" si="93"/>
        <v>フォルダ コピー</v>
      </c>
      <c r="G651">
        <f ca="1">IF($F651="","",COUNTIF($F$3:$F651,$F651))</f>
        <v>2</v>
      </c>
      <c r="H651" t="str">
        <f ca="1">IF(OR(G651&gt;1,G651=""),"",COUNTIF($G$3:$G651,1))</f>
        <v/>
      </c>
      <c r="I651" t="str">
        <f t="shared" ca="1" si="94"/>
        <v>フォルダ コピー</v>
      </c>
      <c r="K651">
        <f t="shared" si="98"/>
        <v>648</v>
      </c>
      <c r="L651" t="str">
        <f t="shared" ca="1" si="91"/>
        <v>論理結合(AND)</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フォルダ同期</v>
      </c>
      <c r="E652" t="str">
        <f ca="1">IFERROR(VLOOKUP($A652,shell!$F:$G,2,FALSE),"")</f>
        <v/>
      </c>
      <c r="F652" t="str">
        <f t="shared" ca="1" si="93"/>
        <v>フォルダ同期</v>
      </c>
      <c r="G652">
        <f ca="1">IF($F652="","",COUNTIF($F$3:$F652,$F652))</f>
        <v>1</v>
      </c>
      <c r="H652">
        <f ca="1">IF(OR(G652&gt;1,G652=""),"",COUNTIF($G$3:$G652,1))</f>
        <v>496</v>
      </c>
      <c r="I652" t="str">
        <f t="shared" ca="1" si="94"/>
        <v>フォルダ同期</v>
      </c>
      <c r="K652">
        <f t="shared" si="98"/>
        <v>649</v>
      </c>
      <c r="L652" t="str">
        <f t="shared" ca="1" si="91"/>
        <v>論理結合(OR)</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ツリー取得(ファイル＆フォルダ)</v>
      </c>
      <c r="E653" t="str">
        <f ca="1">IFERROR(VLOOKUP($A653,shell!$F:$G,2,FALSE),"")</f>
        <v/>
      </c>
      <c r="F653" t="str">
        <f t="shared" ca="1" si="93"/>
        <v>ファイル＆フォルダ ツリー取得(ファイル＆フォルダ)</v>
      </c>
      <c r="G653">
        <f ca="1">IF($F653="","",COUNTIF($F$3:$F653,$F653))</f>
        <v>1</v>
      </c>
      <c r="H653">
        <f ca="1">IF(OR(G653&gt;1,G653=""),"",COUNTIF($G$3:$G653,1))</f>
        <v>497</v>
      </c>
      <c r="I653" t="str">
        <f t="shared" ca="1" si="94"/>
        <v>ファイル＆フォルダ ツリー取得(ファイル＆フォルダ)</v>
      </c>
      <c r="K653">
        <f t="shared" si="98"/>
        <v>650</v>
      </c>
      <c r="L653" t="str">
        <f t="shared" ca="1" si="91"/>
        <v>論理結合(AND+OR)</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ファイル＆フォルダ ツリー取得(フォルダのみ)</v>
      </c>
      <c r="E654" t="str">
        <f ca="1">IFERROR(VLOOKUP($A654,shell!$F:$G,2,FALSE),"")</f>
        <v/>
      </c>
      <c r="F654" t="str">
        <f t="shared" ca="1" si="93"/>
        <v>ファイル＆フォルダ ツリー取得(フォルダのみ)</v>
      </c>
      <c r="G654">
        <f ca="1">IF($F654="","",COUNTIF($F$3:$F654,$F654))</f>
        <v>1</v>
      </c>
      <c r="H654">
        <f ca="1">IF(OR(G654&gt;1,G654=""),"",COUNTIF($G$3:$G654,1))</f>
        <v>498</v>
      </c>
      <c r="I654" t="str">
        <f t="shared" ca="1" si="94"/>
        <v>ファイル＆フォルダ ツリー取得(フォルダのみ)</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パス一覧取得(ファイル＆フォルダ)</v>
      </c>
      <c r="E655" t="str">
        <f ca="1">IFERROR(VLOOKUP($A655,shell!$F:$G,2,FALSE),"")</f>
        <v/>
      </c>
      <c r="F655" t="str">
        <f t="shared" ca="1" si="93"/>
        <v>パス一覧取得(ファイル＆フォルダ)</v>
      </c>
      <c r="G655">
        <f ca="1">IF($F655="","",COUNTIF($F$3:$F655,$F655))</f>
        <v>1</v>
      </c>
      <c r="H655">
        <f ca="1">IF(OR(G655&gt;1,G655=""),"",COUNTIF($G$3:$G655,1))</f>
        <v>499</v>
      </c>
      <c r="I655" t="str">
        <f t="shared" ca="1" si="94"/>
        <v>パス一覧取得(ファイル＆フォルダ)</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パス一覧取得(フォルダのみ)</v>
      </c>
      <c r="E656" t="str">
        <f ca="1">IFERROR(VLOOKUP($A656,shell!$F:$G,2,FALSE),"")</f>
        <v/>
      </c>
      <c r="F656" t="str">
        <f t="shared" ca="1" si="93"/>
        <v>パス一覧取得(フォルダのみ)</v>
      </c>
      <c r="G656">
        <f ca="1">IF($F656="","",COUNTIF($F$3:$F656,$F656))</f>
        <v>1</v>
      </c>
      <c r="H656">
        <f ca="1">IF(OR(G656&gt;1,G656=""),"",COUNTIF($G$3:$G656,1))</f>
        <v>500</v>
      </c>
      <c r="I656" t="str">
        <f t="shared" ca="1" si="94"/>
        <v>パス一覧取得(フォルダのみ)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パス一覧取得(ファイルのみ)</v>
      </c>
      <c r="E657" t="str">
        <f ca="1">IFERROR(VLOOKUP($A657,shell!$F:$G,2,FALSE),"")</f>
        <v/>
      </c>
      <c r="F657" t="str">
        <f t="shared" ca="1" si="93"/>
        <v>パス一覧取得(ファイルのみ)</v>
      </c>
      <c r="G657">
        <f ca="1">IF($F657="","",COUNTIF($F$3:$F657,$F657))</f>
        <v>1</v>
      </c>
      <c r="H657">
        <f ca="1">IF(OR(G657&gt;1,G657=""),"",COUNTIF($G$3:$G657,1))</f>
        <v>501</v>
      </c>
      <c r="I657" t="str">
        <f t="shared" ca="1" si="94"/>
        <v>パス一覧取得(ファイルのみ)</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パス一覧取得(.c、.hファイルのみ)</v>
      </c>
      <c r="E658" t="str">
        <f ca="1">IFERROR(VLOOKUP($A658,shell!$F:$G,2,FALSE),"")</f>
        <v/>
      </c>
      <c r="F658" t="str">
        <f t="shared" ca="1" si="93"/>
        <v>パス一覧取得(.c、.hファイルのみ)</v>
      </c>
      <c r="G658">
        <f ca="1">IF($F658="","",COUNTIF($F$3:$F658,$F658))</f>
        <v>1</v>
      </c>
      <c r="H658">
        <f ca="1">IF(OR(G658&gt;1,G658=""),"",COUNTIF($G$3:$G658,1))</f>
        <v>502</v>
      </c>
      <c r="I658" t="str">
        <f t="shared" ca="1" si="94"/>
        <v>パス一覧取得(.c、.hファイルのみ)</v>
      </c>
      <c r="K658">
        <f t="shared" si="98"/>
        <v>655</v>
      </c>
      <c r="L658" t="str">
        <f t="shared" ca="1" si="91"/>
        <v>数値比較(≦)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シンボリックリンク作成（フォルダ）</v>
      </c>
      <c r="E659" t="str">
        <f ca="1">IFERROR(VLOOKUP($A659,shell!$F:$G,2,FALSE),"")</f>
        <v/>
      </c>
      <c r="F659" t="str">
        <f t="shared" ca="1" si="93"/>
        <v>シンボリックリンク作成（フォルダ）</v>
      </c>
      <c r="G659">
        <f ca="1">IF($F659="","",COUNTIF($F$3:$F659,$F659))</f>
        <v>1</v>
      </c>
      <c r="H659">
        <f ca="1">IF(OR(G659&gt;1,G659=""),"",COUNTIF($G$3:$G659,1))</f>
        <v>503</v>
      </c>
      <c r="I659" t="str">
        <f t="shared" ca="1" si="94"/>
        <v>シンボリックリンク作成（フォルダ）</v>
      </c>
      <c r="K659">
        <f t="shared" si="98"/>
        <v>656</v>
      </c>
      <c r="L659" t="str">
        <f t="shared" ca="1" si="91"/>
        <v>数値比較(＜)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シンボリックリンク作成（ファイル）</v>
      </c>
      <c r="E660" t="str">
        <f ca="1">IFERROR(VLOOKUP($A660,shell!$F:$G,2,FALSE),"")</f>
        <v/>
      </c>
      <c r="F660" t="str">
        <f t="shared" ca="1" si="93"/>
        <v>シンボリックリンク作成（ファイル）</v>
      </c>
      <c r="G660">
        <f ca="1">IF($F660="","",COUNTIF($F$3:$F660,$F660))</f>
        <v>1</v>
      </c>
      <c r="H660">
        <f ca="1">IF(OR(G660&gt;1,G660=""),"",COUNTIF($G$3:$G660,1))</f>
        <v>504</v>
      </c>
      <c r="I660" t="str">
        <f t="shared" ca="1" si="94"/>
        <v>シンボリックリンク作成（ファイル）</v>
      </c>
      <c r="K660">
        <f t="shared" si="98"/>
        <v>657</v>
      </c>
      <c r="L660" t="str">
        <f t="shared" ca="1" si="91"/>
        <v>文字列比較(＝)</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ショートカットファイル作成（フォルダ/ファイル）</v>
      </c>
      <c r="E661" t="str">
        <f ca="1">IFERROR(VLOOKUP($A661,shell!$F:$G,2,FALSE),"")</f>
        <v/>
      </c>
      <c r="F661" t="str">
        <f t="shared" ca="1" si="93"/>
        <v>ショートカットファイル作成（フォルダ/ファイル）</v>
      </c>
      <c r="G661">
        <f ca="1">IF($F661="","",COUNTIF($F$3:$F661,$F661))</f>
        <v>1</v>
      </c>
      <c r="H661">
        <f ca="1">IF(OR(G661&gt;1,G661=""),"",COUNTIF($G$3:$G661,1))</f>
        <v>505</v>
      </c>
      <c r="I661" t="str">
        <f t="shared" ca="1" si="94"/>
        <v>ショートカットファイル作成（フォルダ/ファイル）</v>
      </c>
      <c r="K661">
        <f t="shared" si="98"/>
        <v>658</v>
      </c>
      <c r="L661" t="str">
        <f t="shared" ca="1" si="91"/>
        <v>文字列比較(≠)</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システム属性設定</v>
      </c>
      <c r="E662" t="str">
        <f ca="1">IFERROR(VLOOKUP($A662,shell!$F:$G,2,FALSE),"")</f>
        <v/>
      </c>
      <c r="F662" t="str">
        <f t="shared" ca="1" si="93"/>
        <v>システム属性設定</v>
      </c>
      <c r="G662">
        <f ca="1">IF($F662="","",COUNTIF($F$3:$F662,$F662))</f>
        <v>1</v>
      </c>
      <c r="H662">
        <f ca="1">IF(OR(G662&gt;1,G662=""),"",COUNTIF($G$3:$G662,1))</f>
        <v>506</v>
      </c>
      <c r="I662" t="str">
        <f t="shared" ca="1" si="94"/>
        <v>システム属性設定</v>
      </c>
      <c r="K662">
        <f t="shared" si="98"/>
        <v>659</v>
      </c>
      <c r="L662" t="str">
        <f t="shared" ca="1" si="91"/>
        <v>空文字列判定</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システム属性解除</v>
      </c>
      <c r="E663" t="str">
        <f ca="1">IFERROR(VLOOKUP($A663,shell!$F:$G,2,FALSE),"")</f>
        <v/>
      </c>
      <c r="F663" t="str">
        <f t="shared" ca="1" si="93"/>
        <v>システム属性解除</v>
      </c>
      <c r="G663">
        <f ca="1">IF($F663="","",COUNTIF($F$3:$F663,$F663))</f>
        <v>1</v>
      </c>
      <c r="H663">
        <f ca="1">IF(OR(G663&gt;1,G663=""),"",COUNTIF($G$3:$G663,1))</f>
        <v>507</v>
      </c>
      <c r="I663" t="str">
        <f t="shared" ca="1" si="94"/>
        <v>システム属性解除</v>
      </c>
      <c r="K663">
        <f t="shared" si="98"/>
        <v>660</v>
      </c>
      <c r="L663" t="str">
        <f t="shared" ca="1" si="91"/>
        <v>非空文字列判定</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隠し属性設定</v>
      </c>
      <c r="E664" t="str">
        <f ca="1">IFERROR(VLOOKUP($A664,shell!$F:$G,2,FALSE),"")</f>
        <v/>
      </c>
      <c r="F664" t="str">
        <f t="shared" ca="1" si="93"/>
        <v>隠し属性設定</v>
      </c>
      <c r="G664">
        <f ca="1">IF($F664="","",COUNTIF($F$3:$F664,$F664))</f>
        <v>1</v>
      </c>
      <c r="H664">
        <f ca="1">IF(OR(G664&gt;1,G664=""),"",COUNTIF($G$3:$G664,1))</f>
        <v>508</v>
      </c>
      <c r="I664" t="str">
        <f t="shared" ca="1" si="94"/>
        <v>隠し属性設定</v>
      </c>
      <c r="K664">
        <f t="shared" si="98"/>
        <v>661</v>
      </c>
      <c r="L664" t="str">
        <f t="shared" ca="1" si="91"/>
        <v>存在確認</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隠し属性解除</v>
      </c>
      <c r="E665" t="str">
        <f ca="1">IFERROR(VLOOKUP($A665,shell!$F:$G,2,FALSE),"")</f>
        <v/>
      </c>
      <c r="F665" t="str">
        <f t="shared" ca="1" si="93"/>
        <v>隠し属性解除</v>
      </c>
      <c r="G665">
        <f ca="1">IF($F665="","",COUNTIF($F$3:$F665,$F665))</f>
        <v>1</v>
      </c>
      <c r="H665">
        <f ca="1">IF(OR(G665&gt;1,G665=""),"",COUNTIF($G$3:$G665,1))</f>
        <v>509</v>
      </c>
      <c r="I665" t="str">
        <f t="shared" ca="1" si="94"/>
        <v>隠し属性解除</v>
      </c>
      <c r="K665">
        <f t="shared" si="98"/>
        <v>662</v>
      </c>
      <c r="L665" t="str">
        <f t="shared" ca="1" si="91"/>
        <v>存在確認(ファイルのみ)</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静的IPアドレス化</v>
      </c>
      <c r="E666" t="str">
        <f ca="1">IFERROR(VLOOKUP($A666,shell!$F:$G,2,FALSE),"")</f>
        <v/>
      </c>
      <c r="F666" t="str">
        <f t="shared" ca="1" si="93"/>
        <v>静的IPアドレス化</v>
      </c>
      <c r="G666">
        <f ca="1">IF($F666="","",COUNTIF($F$3:$F666,$F666))</f>
        <v>1</v>
      </c>
      <c r="H666">
        <f ca="1">IF(OR(G666&gt;1,G666=""),"",COUNTIF($G$3:$G666,1))</f>
        <v>510</v>
      </c>
      <c r="I666" t="str">
        <f t="shared" ca="1" si="94"/>
        <v>静的IPアドレス化</v>
      </c>
      <c r="K666">
        <f t="shared" si="98"/>
        <v>663</v>
      </c>
      <c r="L666" t="str">
        <f t="shared" ca="1" si="91"/>
        <v>存在確認(ディレクトリのみ)</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動的IPアドレス化</v>
      </c>
      <c r="E667">
        <f ca="1">IFERROR(VLOOKUP($A667,shell!$F:$G,2,FALSE),"")</f>
        <v>0</v>
      </c>
      <c r="F667" t="str">
        <f t="shared" ca="1" si="93"/>
        <v>動的IPアドレス化0</v>
      </c>
      <c r="G667">
        <f ca="1">IF($F667="","",COUNTIF($F$3:$F667,$F667))</f>
        <v>1</v>
      </c>
      <c r="H667">
        <f ca="1">IF(OR(G667&gt;1,G667=""),"",COUNTIF($G$3:$G667,1))</f>
        <v>511</v>
      </c>
      <c r="I667" t="str">
        <f t="shared" ca="1" si="94"/>
        <v>動的IPアドレス化0</v>
      </c>
      <c r="K667">
        <f t="shared" si="98"/>
        <v>664</v>
      </c>
      <c r="L667" t="str">
        <f t="shared" ca="1" si="91"/>
        <v>存在確認(シンボリックリンク)</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シェバン(shebang)</v>
      </c>
      <c r="F668" t="str">
        <f t="shared" ca="1" si="93"/>
        <v>シェバン(shebang)</v>
      </c>
      <c r="G668">
        <f ca="1">IF($F668="","",COUNTIF($F$3:$F668,$F668))</f>
        <v>1</v>
      </c>
      <c r="H668">
        <f ca="1">IF(OR(G668&gt;1,G668=""),"",COUNTIF($G$3:$G668,1))</f>
        <v>512</v>
      </c>
      <c r="I668" t="str">
        <f t="shared" ca="1" si="94"/>
        <v>シェバン(shebang)</v>
      </c>
      <c r="K668">
        <f t="shared" si="98"/>
        <v>665</v>
      </c>
      <c r="L668" t="str">
        <f t="shared" ca="1" si="91"/>
        <v>ファイル種別判定(0バイト以上)</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v>
      </c>
      <c r="F669" t="str">
        <f t="shared" ca="1" si="93"/>
        <v>コマンド実行</v>
      </c>
      <c r="G669">
        <f ca="1">IF($F669="","",COUNTIF($F$3:$F669,$F669))</f>
        <v>3</v>
      </c>
      <c r="H669" t="str">
        <f ca="1">IF(OR(G669&gt;1,G669=""),"",COUNTIF($G$3:$G669,1))</f>
        <v/>
      </c>
      <c r="I669" t="str">
        <f t="shared" ca="1" si="94"/>
        <v>コマンド実行</v>
      </c>
      <c r="K669">
        <f t="shared" si="98"/>
        <v>666</v>
      </c>
      <c r="L669" t="str">
        <f t="shared" ca="1" si="91"/>
        <v>ファイル種別判定(レギュラーファイル)</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コマンド実行(非エイリアス)</v>
      </c>
      <c r="F670" t="str">
        <f t="shared" ca="1" si="93"/>
        <v>コマンド実行(非エイリアス)</v>
      </c>
      <c r="G670">
        <f ca="1">IF($F670="","",COUNTIF($F$3:$F670,$F670))</f>
        <v>1</v>
      </c>
      <c r="H670">
        <f ca="1">IF(OR(G670&gt;1,G670=""),"",COUNTIF($G$3:$G670,1))</f>
        <v>513</v>
      </c>
      <c r="I670" t="str">
        <f t="shared" ca="1" si="94"/>
        <v>コマンド実行(非エイリアス)</v>
      </c>
      <c r="K670">
        <f t="shared" si="98"/>
        <v>667</v>
      </c>
      <c r="L670" t="str">
        <f t="shared" ca="1" si="91"/>
        <v>ファイル種別判定(読込み可)</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コマンド実行(直近実行コマンド)</v>
      </c>
      <c r="F671" t="str">
        <f t="shared" ca="1" si="93"/>
        <v>コマンド実行(直近実行コマンド)</v>
      </c>
      <c r="G671">
        <f ca="1">IF($F671="","",COUNTIF($F$3:$F671,$F671))</f>
        <v>1</v>
      </c>
      <c r="H671">
        <f ca="1">IF(OR(G671&gt;1,G671=""),"",COUNTIF($G$3:$G671,1))</f>
        <v>514</v>
      </c>
      <c r="I671" t="str">
        <f t="shared" ca="1" si="94"/>
        <v>コマンド実行(直近実行コマンド)</v>
      </c>
      <c r="K671">
        <f t="shared" si="98"/>
        <v>668</v>
      </c>
      <c r="L671" t="str">
        <f t="shared" ca="1" si="91"/>
        <v>ファイル種別判定(書込み可)</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コマンド実行(直前コマンド)</v>
      </c>
      <c r="F672" t="str">
        <f t="shared" ca="1" si="93"/>
        <v>コマンド実行(直前コマンド)</v>
      </c>
      <c r="G672">
        <f ca="1">IF($F672="","",COUNTIF($F$3:$F672,$F672))</f>
        <v>1</v>
      </c>
      <c r="H672">
        <f ca="1">IF(OR(G672&gt;1,G672=""),"",COUNTIF($G$3:$G672,1))</f>
        <v>515</v>
      </c>
      <c r="I672" t="str">
        <f t="shared" ca="1" si="94"/>
        <v>コマンド実行(直前コマンド)</v>
      </c>
      <c r="K672">
        <f t="shared" si="98"/>
        <v>669</v>
      </c>
      <c r="L672" t="str">
        <f t="shared" ca="1" si="91"/>
        <v>ファイル種別判定(実行可能)(ディレクトリの場合は移動可能)</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直前コマンドの最初の引数</v>
      </c>
      <c r="F673" t="str">
        <f t="shared" ca="1" si="93"/>
        <v>直前コマンドの最初の引数</v>
      </c>
      <c r="G673">
        <f ca="1">IF($F673="","",COUNTIF($F$3:$F673,$F673))</f>
        <v>1</v>
      </c>
      <c r="H673">
        <f ca="1">IF(OR(G673&gt;1,G673=""),"",COUNTIF($G$3:$G673,1))</f>
        <v>516</v>
      </c>
      <c r="I673" t="str">
        <f t="shared" ca="1" si="94"/>
        <v>直前コマンドの最初の引数</v>
      </c>
      <c r="K673">
        <f t="shared" si="98"/>
        <v>670</v>
      </c>
      <c r="L673" t="str">
        <f t="shared" ca="1" si="91"/>
        <v>ファイル種別判定(シンボリックリンクファイル)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直前コマンドの最終の引数</v>
      </c>
      <c r="F674" t="str">
        <f t="shared" ca="1" si="93"/>
        <v>直前コマンドの最終の引数</v>
      </c>
      <c r="G674">
        <f ca="1">IF($F674="","",COUNTIF($F$3:$F674,$F674))</f>
        <v>1</v>
      </c>
      <c r="H674">
        <f ca="1">IF(OR(G674&gt;1,G674=""),"",COUNTIF($G$3:$G674,1))</f>
        <v>517</v>
      </c>
      <c r="I674" t="str">
        <f t="shared" ca="1" si="94"/>
        <v>直前コマンドの最終の引数</v>
      </c>
      <c r="K674">
        <f t="shared" si="98"/>
        <v>671</v>
      </c>
      <c r="L674" t="str">
        <f t="shared" ca="1" si="91"/>
        <v>ファイル種別判定(ブロックデバイスファイル)</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直前コマンドの全引数</v>
      </c>
      <c r="F675" t="str">
        <f t="shared" ca="1" si="93"/>
        <v>直前コマンドの全引数</v>
      </c>
      <c r="G675">
        <f ca="1">IF($F675="","",COUNTIF($F$3:$F675,$F675))</f>
        <v>1</v>
      </c>
      <c r="H675">
        <f ca="1">IF(OR(G675&gt;1,G675=""),"",COUNTIF($G$3:$G675,1))</f>
        <v>518</v>
      </c>
      <c r="I675" t="str">
        <f t="shared" ca="1" si="94"/>
        <v>直前コマンドの全引数</v>
      </c>
      <c r="K675">
        <f t="shared" si="98"/>
        <v>672</v>
      </c>
      <c r="L675" t="str">
        <f t="shared" ca="1" si="91"/>
        <v>ファイル種別判定(キャラクタデバイスファイル)</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直前コマンドの全引数(最終引数を除く)</v>
      </c>
      <c r="F676" t="str">
        <f t="shared" ca="1" si="93"/>
        <v>直前コマンドの全引数(最終引数を除く)</v>
      </c>
      <c r="G676">
        <f ca="1">IF($F676="","",COUNTIF($F$3:$F676,$F676))</f>
        <v>1</v>
      </c>
      <c r="H676">
        <f ca="1">IF(OR(G676&gt;1,G676=""),"",COUNTIF($G$3:$G676,1))</f>
        <v>519</v>
      </c>
      <c r="I676" t="str">
        <f t="shared" ca="1" si="94"/>
        <v>直前コマンドの全引数(最終引数を除く)</v>
      </c>
      <c r="K676">
        <f t="shared" si="98"/>
        <v>673</v>
      </c>
      <c r="L676" t="str">
        <f t="shared" ca="1" si="91"/>
        <v>ファイル種別判定(名前付きパイプ)</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直前コマンドの最終引数</v>
      </c>
      <c r="F677" t="str">
        <f t="shared" ca="1" si="93"/>
        <v>直前コマンドの最終引数</v>
      </c>
      <c r="G677">
        <f ca="1">IF($F677="","",COUNTIF($F$3:$F677,$F677))</f>
        <v>1</v>
      </c>
      <c r="H677">
        <f ca="1">IF(OR(G677&gt;1,G677=""),"",COUNTIF($G$3:$G677,1))</f>
        <v>520</v>
      </c>
      <c r="I677" t="str">
        <f t="shared" ca="1" si="94"/>
        <v>直前コマンドの最終引数</v>
      </c>
      <c r="K677">
        <f t="shared" si="98"/>
        <v>674</v>
      </c>
      <c r="L677" t="str">
        <f t="shared" ca="1" si="91"/>
        <v>ファイル種別判定(ソケットファイル)</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直前コマンドの実行結果</v>
      </c>
      <c r="F678" t="str">
        <f t="shared" ca="1" si="93"/>
        <v>直前コマンドの実行結果</v>
      </c>
      <c r="G678">
        <f ca="1">IF($F678="","",COUNTIF($F$3:$F678,$F678))</f>
        <v>1</v>
      </c>
      <c r="H678">
        <f ca="1">IF(OR(G678&gt;1,G678=""),"",COUNTIF($G$3:$G678,1))</f>
        <v>521</v>
      </c>
      <c r="I678" t="str">
        <f t="shared" ca="1" si="94"/>
        <v>直前コマンドの実行結果</v>
      </c>
      <c r="K678">
        <f t="shared" si="98"/>
        <v>675</v>
      </c>
      <c r="L678" t="str">
        <f t="shared" ca="1" si="91"/>
        <v>ファイル種別判定(スティッキービット設定)</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シェルのPID</v>
      </c>
      <c r="F679" t="str">
        <f t="shared" ca="1" si="93"/>
        <v>シェルのPID</v>
      </c>
      <c r="G679">
        <f ca="1">IF($F679="","",COUNTIF($F$3:$F679,$F679))</f>
        <v>1</v>
      </c>
      <c r="H679">
        <f ca="1">IF(OR(G679&gt;1,G679=""),"",COUNTIF($G$3:$G679,1))</f>
        <v>522</v>
      </c>
      <c r="I679" t="str">
        <f t="shared" ca="1" si="94"/>
        <v>シェルのPID</v>
      </c>
      <c r="K679">
        <f t="shared" si="98"/>
        <v>676</v>
      </c>
      <c r="L679" t="str">
        <f t="shared" ca="1" si="91"/>
        <v>ファイル種別判定(セットユーザIDビット設定)</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直近n番目に実行したコマンド</v>
      </c>
      <c r="F680" t="str">
        <f t="shared" ca="1" si="93"/>
        <v>直近n番目に実行したコマンド</v>
      </c>
      <c r="G680">
        <f ca="1">IF($F680="","",COUNTIF($F$3:$F680,$F680))</f>
        <v>1</v>
      </c>
      <c r="H680">
        <f ca="1">IF(OR(G680&gt;1,G680=""),"",COUNTIF($G$3:$G680,1))</f>
        <v>523</v>
      </c>
      <c r="I680" t="str">
        <f t="shared" ca="1" si="94"/>
        <v>直近n番目に実行したコマンド</v>
      </c>
      <c r="K680">
        <f t="shared" si="98"/>
        <v>677</v>
      </c>
      <c r="L680" t="str">
        <f t="shared" ca="1" si="91"/>
        <v>ファイル種別判定(セットグループIDビット設定)</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直近n番目に実行したコマンド(ヒストリ)</v>
      </c>
      <c r="F681" t="str">
        <f t="shared" ca="1" si="93"/>
        <v>直近n番目に実行したコマンド(ヒストリ)</v>
      </c>
      <c r="G681">
        <f ca="1">IF($F681="","",COUNTIF($F$3:$F681,$F681))</f>
        <v>1</v>
      </c>
      <c r="H681">
        <f ca="1">IF(OR(G681&gt;1,G681=""),"",COUNTIF($G$3:$G681,1))</f>
        <v>524</v>
      </c>
      <c r="I681" t="str">
        <f t="shared" ca="1" si="94"/>
        <v>直近n番目に実行したコマンド(ヒストリ)</v>
      </c>
      <c r="K681">
        <f t="shared" si="98"/>
        <v>678</v>
      </c>
      <c r="L681" t="str">
        <f t="shared" ca="1" si="91"/>
        <v>ファイル種別判定(実効ユーザID所有)</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直前コマンド最終引数のファイルベース名</v>
      </c>
      <c r="F682" t="str">
        <f t="shared" ca="1" si="93"/>
        <v>直前コマンド最終引数のファイルベース名</v>
      </c>
      <c r="G682">
        <f ca="1">IF($F682="","",COUNTIF($F$3:$F682,$F682))</f>
        <v>1</v>
      </c>
      <c r="H682">
        <f ca="1">IF(OR(G682&gt;1,G682=""),"",COUNTIF($G$3:$G682,1))</f>
        <v>525</v>
      </c>
      <c r="I682" t="str">
        <f t="shared" ca="1" si="94"/>
        <v>直前コマンド最終引数のファイルベース名</v>
      </c>
      <c r="K682">
        <f t="shared" si="98"/>
        <v>679</v>
      </c>
      <c r="L682" t="str">
        <f t="shared" ca="1" si="91"/>
        <v>ファイル種別判定(実効グループID所有)</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直前コマンド最終引数のディレクトリパス</v>
      </c>
      <c r="F683" t="str">
        <f t="shared" ca="1" si="93"/>
        <v>直前コマンド最終引数のディレクトリパス</v>
      </c>
      <c r="G683">
        <f ca="1">IF($F683="","",COUNTIF($F$3:$F683,$F683))</f>
        <v>1</v>
      </c>
      <c r="H683">
        <f ca="1">IF(OR(G683&gt;1,G683=""),"",COUNTIF($G$3:$G683,1))</f>
        <v>526</v>
      </c>
      <c r="I683" t="str">
        <f t="shared" ca="1" si="94"/>
        <v>直前コマンド最終引数のディレクトリパス</v>
      </c>
      <c r="K683">
        <f t="shared" si="98"/>
        <v>680</v>
      </c>
      <c r="L683" t="str">
        <f t="shared" ca="1" si="91"/>
        <v>正規表現一致確認</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直前コマンドのn番目のトークン(0:コマンド名、1以降:引数)</v>
      </c>
      <c r="F684" t="str">
        <f t="shared" ca="1" si="93"/>
        <v>直前コマンドのn番目のトークン(0:コマンド名、1以降:引数)</v>
      </c>
      <c r="G684">
        <f ca="1">IF($F684="","",COUNTIF($F$3:$F684,$F684))</f>
        <v>1</v>
      </c>
      <c r="H684">
        <f ca="1">IF(OR(G684&gt;1,G684=""),"",COUNTIF($G$3:$G684,1))</f>
        <v>527</v>
      </c>
      <c r="I684" t="str">
        <f t="shared" ca="1" si="94"/>
        <v>直前コマンドのn番目のトークン(0:コマンド名、1以降:引数)</v>
      </c>
      <c r="K684">
        <f t="shared" si="98"/>
        <v>681</v>
      </c>
      <c r="L684" t="str">
        <f t="shared" ca="1" si="91"/>
        <v>文字数値変換(文字→数値)</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直前コマンドのn～m番目のトークン</v>
      </c>
      <c r="F685" t="str">
        <f t="shared" ca="1" si="93"/>
        <v>直前コマンドのn～m番目のトークン</v>
      </c>
      <c r="G685">
        <f ca="1">IF($F685="","",COUNTIF($F$3:$F685,$F685))</f>
        <v>1</v>
      </c>
      <c r="H685">
        <f ca="1">IF(OR(G685&gt;1,G685=""),"",COUNTIF($G$3:$G685,1))</f>
        <v>528</v>
      </c>
      <c r="I685" t="str">
        <f t="shared" ca="1" si="94"/>
        <v>直前コマンドのn～m番目のトークン</v>
      </c>
      <c r="K685">
        <f t="shared" si="98"/>
        <v>682</v>
      </c>
      <c r="L685" t="str">
        <f t="shared" ca="1" si="91"/>
        <v>文字数値変換(数値→文字)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直前コマンドのn～最終トークン</v>
      </c>
      <c r="F686" t="str">
        <f t="shared" ca="1" si="93"/>
        <v>直前コマンドのn～最終トークン</v>
      </c>
      <c r="G686">
        <f ca="1">IF($F686="","",COUNTIF($F$3:$F686,$F686))</f>
        <v>1</v>
      </c>
      <c r="H686">
        <f ca="1">IF(OR(G686&gt;1,G686=""),"",COUNTIF($G$3:$G686,1))</f>
        <v>529</v>
      </c>
      <c r="I686" t="str">
        <f t="shared" ca="1" si="94"/>
        <v>直前コマンドのn～最終トークン</v>
      </c>
      <c r="K686">
        <f t="shared" si="98"/>
        <v>683</v>
      </c>
      <c r="L686" t="str">
        <f t="shared" ca="1" si="91"/>
        <v>ファイル作成</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コマンド連続実行(逐次)(cmd1実行結果に関わらず)</v>
      </c>
      <c r="F687" t="str">
        <f t="shared" ca="1" si="93"/>
        <v>コマンド連続実行(逐次)(cmd1実行結果に関わらず)</v>
      </c>
      <c r="G687">
        <f ca="1">IF($F687="","",COUNTIF($F$3:$F687,$F687))</f>
        <v>1</v>
      </c>
      <c r="H687">
        <f ca="1">IF(OR(G687&gt;1,G687=""),"",COUNTIF($G$3:$G687,1))</f>
        <v>530</v>
      </c>
      <c r="I687" t="str">
        <f t="shared" ca="1" si="94"/>
        <v>コマンド連続実行(逐次)(cmd1実行結果に関わらず)</v>
      </c>
      <c r="K687">
        <f t="shared" si="98"/>
        <v>684</v>
      </c>
      <c r="L687" t="str">
        <f t="shared" ca="1" si="91"/>
        <v>ファイル名取得</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コマンド連続実行(逐次)(cmd1正常終了時のみ)</v>
      </c>
      <c r="F688" t="str">
        <f t="shared" ca="1" si="93"/>
        <v>コマンド連続実行(逐次)(cmd1正常終了時のみ)</v>
      </c>
      <c r="G688">
        <f ca="1">IF($F688="","",COUNTIF($F$3:$F688,$F688))</f>
        <v>1</v>
      </c>
      <c r="H688">
        <f ca="1">IF(OR(G688&gt;1,G688=""),"",COUNTIF($G$3:$G688,1))</f>
        <v>531</v>
      </c>
      <c r="I688" t="str">
        <f t="shared" ca="1" si="94"/>
        <v>コマンド連続実行(逐次)(cmd1正常終了時のみ)</v>
      </c>
      <c r="K688">
        <f t="shared" si="98"/>
        <v>685</v>
      </c>
      <c r="L688" t="str">
        <f t="shared" ca="1" si="91"/>
        <v>ファイル名取得＆操作</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コマンド連続実行(逐次)(cmd1異常終了時のみ)</v>
      </c>
      <c r="F689" t="str">
        <f t="shared" ca="1" si="93"/>
        <v>コマンド連続実行(逐次)(cmd1異常終了時のみ)</v>
      </c>
      <c r="G689">
        <f ca="1">IF($F689="","",COUNTIF($F$3:$F689,$F689))</f>
        <v>1</v>
      </c>
      <c r="H689">
        <f ca="1">IF(OR(G689&gt;1,G689=""),"",COUNTIF($G$3:$G689,1))</f>
        <v>532</v>
      </c>
      <c r="I689" t="str">
        <f t="shared" ca="1" si="94"/>
        <v>コマンド連続実行(逐次)(cmd1異常終了時のみ)</v>
      </c>
      <c r="K689">
        <f t="shared" si="98"/>
        <v>686</v>
      </c>
      <c r="L689" t="str">
        <f t="shared" ca="1" si="91"/>
        <v>ファイル削除</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コマンド連続実行(並列)(cmd1実行結果に関わらず)</v>
      </c>
      <c r="F690" t="str">
        <f t="shared" ca="1" si="93"/>
        <v>コマンド連続実行(並列)(cmd1実行結果に関わらず)</v>
      </c>
      <c r="G690">
        <f ca="1">IF($F690="","",COUNTIF($F$3:$F690,$F690))</f>
        <v>1</v>
      </c>
      <c r="H690">
        <f ca="1">IF(OR(G690&gt;1,G690=""),"",COUNTIF($G$3:$G690,1))</f>
        <v>533</v>
      </c>
      <c r="I690" t="str">
        <f t="shared" ca="1" si="94"/>
        <v>コマンド連続実行(並列)(cmd1実行結果に関わらず)</v>
      </c>
      <c r="K690">
        <f t="shared" si="98"/>
        <v>687</v>
      </c>
      <c r="L690" t="str">
        <f t="shared" ca="1" si="91"/>
        <v>ファイル完全削除</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コマンド連続実行(実行結果引渡し)(cmd1標準出力→cmd2標準入力)</v>
      </c>
      <c r="F691" t="str">
        <f t="shared" ca="1" si="93"/>
        <v>コマンド連続実行(実行結果引渡し)(cmd1標準出力→cmd2標準入力)</v>
      </c>
      <c r="G691">
        <f ca="1">IF($F691="","",COUNTIF($F$3:$F691,$F691))</f>
        <v>1</v>
      </c>
      <c r="H691">
        <f ca="1">IF(OR(G691&gt;1,G691=""),"",COUNTIF($G$3:$G691,1))</f>
        <v>534</v>
      </c>
      <c r="I691" t="str">
        <f t="shared" ca="1" si="94"/>
        <v>コマンド連続実行(実行結果引渡し)(cmd1標準出力→cmd2標準入力)</v>
      </c>
      <c r="K691">
        <f t="shared" si="98"/>
        <v>688</v>
      </c>
      <c r="L691" t="str">
        <f t="shared" ca="1" si="91"/>
        <v>ファイル移動</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コマンド連続実行(実行結果引渡し)(cmd1標準出力＆エラー出力→cmd2標準入力)</v>
      </c>
      <c r="F692" t="str">
        <f t="shared" ca="1" si="93"/>
        <v>コマンド連続実行(実行結果引渡し)(cmd1標準出力＆エラー出力→cmd2標準入力)</v>
      </c>
      <c r="G692">
        <f ca="1">IF($F692="","",COUNTIF($F$3:$F692,$F692))</f>
        <v>1</v>
      </c>
      <c r="H692">
        <f ca="1">IF(OR(G692&gt;1,G692=""),"",COUNTIF($G$3:$G692,1))</f>
        <v>535</v>
      </c>
      <c r="I692" t="str">
        <f t="shared" ca="1" si="94"/>
        <v>コマンド連続実行(実行結果引渡し)(cmd1標準出力＆エラー出力→cmd2標準入力)</v>
      </c>
      <c r="K692">
        <f t="shared" si="98"/>
        <v>689</v>
      </c>
      <c r="L692" t="str">
        <f t="shared" ca="1" si="91"/>
        <v>ファイルリネーム1</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まとめてコマンド実行(サブシェル)</v>
      </c>
      <c r="F693" t="str">
        <f t="shared" ca="1" si="93"/>
        <v>まとめてコマンド実行(サブシェル)</v>
      </c>
      <c r="G693">
        <f ca="1">IF($F693="","",COUNTIF($F$3:$F693,$F693))</f>
        <v>1</v>
      </c>
      <c r="H693">
        <f ca="1">IF(OR(G693&gt;1,G693=""),"",COUNTIF($G$3:$G693,1))</f>
        <v>536</v>
      </c>
      <c r="I693" t="str">
        <f t="shared" ca="1" si="94"/>
        <v>まとめてコマンド実行(サブシェル)</v>
      </c>
      <c r="K693">
        <f t="shared" si="98"/>
        <v>690</v>
      </c>
      <c r="L693" t="str">
        <f t="shared" ca="1" si="91"/>
        <v>ファイルリネーム2</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まとめてコマンド実行(現在シェル)</v>
      </c>
      <c r="F694" t="str">
        <f t="shared" ca="1" si="93"/>
        <v>まとめてコマンド実行(現在シェル)</v>
      </c>
      <c r="G694">
        <f ca="1">IF($F694="","",COUNTIF($F$3:$F694,$F694))</f>
        <v>1</v>
      </c>
      <c r="H694">
        <f ca="1">IF(OR(G694&gt;1,G694=""),"",COUNTIF($G$3:$G694,1))</f>
        <v>537</v>
      </c>
      <c r="I694" t="str">
        <f t="shared" ca="1" si="94"/>
        <v>まとめてコマンド実行(現在シェル)</v>
      </c>
      <c r="K694">
        <f t="shared" si="98"/>
        <v>691</v>
      </c>
      <c r="L694" t="str">
        <f t="shared" ca="1" si="91"/>
        <v>ファイルコピー1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サブシェル実行結果保存1</v>
      </c>
      <c r="F695" t="str">
        <f t="shared" ca="1" si="93"/>
        <v>サブシェル実行結果保存1</v>
      </c>
      <c r="G695">
        <f ca="1">IF($F695="","",COUNTIF($F$3:$F695,$F695))</f>
        <v>1</v>
      </c>
      <c r="H695">
        <f ca="1">IF(OR(G695&gt;1,G695=""),"",COUNTIF($G$3:$G695,1))</f>
        <v>538</v>
      </c>
      <c r="I695" t="str">
        <f t="shared" ca="1" si="94"/>
        <v>サブシェル実行結果保存1</v>
      </c>
      <c r="K695">
        <f t="shared" si="98"/>
        <v>692</v>
      </c>
      <c r="L695" t="str">
        <f t="shared" ca="1" si="91"/>
        <v>ファイルコピー2</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サブシェル実行結果保存2</v>
      </c>
      <c r="F696" t="str">
        <f t="shared" ca="1" si="93"/>
        <v>サブシェル実行結果保存2</v>
      </c>
      <c r="G696">
        <f ca="1">IF($F696="","",COUNTIF($F$3:$F696,$F696))</f>
        <v>1</v>
      </c>
      <c r="H696">
        <f ca="1">IF(OR(G696&gt;1,G696=""),"",COUNTIF($G$3:$G696,1))</f>
        <v>539</v>
      </c>
      <c r="I696" t="str">
        <f t="shared" ca="1" si="94"/>
        <v>サブシェル実行結果保存2</v>
      </c>
      <c r="K696">
        <f t="shared" si="98"/>
        <v>693</v>
      </c>
      <c r="L696" t="str">
        <f t="shared" ca="1" si="91"/>
        <v>ファイルコピー(ディレクトリ作成＆コピー)</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コメント</v>
      </c>
      <c r="F697" t="str">
        <f t="shared" ca="1" si="93"/>
        <v>コメント</v>
      </c>
      <c r="G697">
        <f ca="1">IF($F697="","",COUNTIF($F$3:$F697,$F697))</f>
        <v>4</v>
      </c>
      <c r="H697" t="str">
        <f ca="1">IF(OR(G697&gt;1,G697=""),"",COUNTIF($G$3:$G697,1))</f>
        <v/>
      </c>
      <c r="I697" t="str">
        <f t="shared" ca="1" si="94"/>
        <v>コメント</v>
      </c>
      <c r="K697">
        <f t="shared" si="98"/>
        <v>694</v>
      </c>
      <c r="L697" t="str">
        <f t="shared" ca="1" si="91"/>
        <v>ファイルコピー(シンボリックリンク)</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シェルスクリプト実行(現在シェル)</v>
      </c>
      <c r="F698" t="str">
        <f t="shared" ca="1" si="93"/>
        <v>シェルスクリプト実行(現在シェル)</v>
      </c>
      <c r="G698">
        <f ca="1">IF($F698="","",COUNTIF($F$3:$F698,$F698))</f>
        <v>1</v>
      </c>
      <c r="H698">
        <f ca="1">IF(OR(G698&gt;1,G698=""),"",COUNTIF($G$3:$G698,1))</f>
        <v>540</v>
      </c>
      <c r="I698" t="str">
        <f t="shared" ca="1" si="94"/>
        <v>シェルスクリプト実行(現在シェル)</v>
      </c>
      <c r="K698">
        <f t="shared" si="98"/>
        <v>695</v>
      </c>
      <c r="L698" t="str">
        <f t="shared" ca="1" si="91"/>
        <v>ファイルコピー(パーミッション保持)</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シェルスクリプト実行(現在シェル)</v>
      </c>
      <c r="F699" t="str">
        <f t="shared" ca="1" si="93"/>
        <v>シェルスクリプト実行(現在シェル)</v>
      </c>
      <c r="G699">
        <f ca="1">IF($F699="","",COUNTIF($F$3:$F699,$F699))</f>
        <v>2</v>
      </c>
      <c r="H699" t="str">
        <f ca="1">IF(OR(G699&gt;1,G699=""),"",COUNTIF($G$3:$G699,1))</f>
        <v/>
      </c>
      <c r="I699" t="str">
        <f t="shared" ca="1" si="94"/>
        <v>シェルスクリプト実行(現在シェル)</v>
      </c>
      <c r="K699">
        <f t="shared" si="98"/>
        <v>696</v>
      </c>
      <c r="L699" t="str">
        <f t="shared" ca="1" si="91"/>
        <v>ファイルコピー(ブロック単位)</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シェルスクリプト実行(サブシェル)</v>
      </c>
      <c r="F700" t="str">
        <f t="shared" ca="1" si="93"/>
        <v>シェルスクリプト実行(サブシェル)</v>
      </c>
      <c r="G700">
        <f ca="1">IF($F700="","",COUNTIF($F$3:$F700,$F700))</f>
        <v>1</v>
      </c>
      <c r="H700">
        <f ca="1">IF(OR(G700&gt;1,G700=""),"",COUNTIF($G$3:$G700,1))</f>
        <v>541</v>
      </c>
      <c r="I700" t="str">
        <f t="shared" ca="1" si="94"/>
        <v>シェルスクリプト実行(サブシェル)</v>
      </c>
      <c r="K700">
        <f t="shared" si="98"/>
        <v>697</v>
      </c>
      <c r="L700" t="str">
        <f t="shared" ca="1" si="91"/>
        <v>ファイルコピー＆アクセス権設定</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シェルスクリプト実行(サブシェル)</v>
      </c>
      <c r="F701" t="str">
        <f t="shared" ca="1" si="93"/>
        <v>シェルスクリプト実行(サブシェル)</v>
      </c>
      <c r="G701">
        <f ca="1">IF($F701="","",COUNTIF($F$3:$F701,$F701))</f>
        <v>2</v>
      </c>
      <c r="H701" t="str">
        <f ca="1">IF(OR(G701&gt;1,G701=""),"",COUNTIF($G$3:$G701,1))</f>
        <v/>
      </c>
      <c r="I701" t="str">
        <f t="shared" ca="1" si="94"/>
        <v>シェルスクリプト実行(サブシェル)</v>
      </c>
      <c r="K701">
        <f t="shared" si="98"/>
        <v>698</v>
      </c>
      <c r="L701" t="str">
        <f t="shared" ca="1" si="91"/>
        <v>ファイル分割(行番号指定)</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変数定義</v>
      </c>
      <c r="F702" t="str">
        <f t="shared" ca="1" si="93"/>
        <v>変数定義</v>
      </c>
      <c r="G702">
        <f ca="1">IF($F702="","",COUNTIF($F$3:$F702,$F702))</f>
        <v>3</v>
      </c>
      <c r="H702" t="str">
        <f ca="1">IF(OR(G702&gt;1,G702=""),"",COUNTIF($G$3:$G702,1))</f>
        <v/>
      </c>
      <c r="I702" t="str">
        <f t="shared" ca="1" si="94"/>
        <v>変数定義</v>
      </c>
      <c r="K702">
        <f t="shared" si="98"/>
        <v>699</v>
      </c>
      <c r="L702" t="str">
        <f t="shared" ca="1" si="91"/>
        <v>ファイル分割(文脈指定)</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1</v>
      </c>
      <c r="H703">
        <f ca="1">IF(OR(G703&gt;1,G703=""),"",COUNTIF($G$3:$G703,1))</f>
        <v>542</v>
      </c>
      <c r="I703" t="str">
        <f t="shared" ca="1" si="94"/>
        <v>変数参照</v>
      </c>
      <c r="K703">
        <f t="shared" si="98"/>
        <v>700</v>
      </c>
      <c r="L703" t="str">
        <f t="shared" ca="1" si="91"/>
        <v>ディレクトリパス取得</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2</v>
      </c>
      <c r="H704" t="str">
        <f ca="1">IF(OR(G704&gt;1,G704=""),"",COUNTIF($G$3:$G704,1))</f>
        <v/>
      </c>
      <c r="I704" t="str">
        <f t="shared" ca="1" si="94"/>
        <v>変数参照</v>
      </c>
      <c r="K704">
        <f t="shared" si="98"/>
        <v>701</v>
      </c>
      <c r="L704" t="str">
        <f t="shared" ca="1" si="91"/>
        <v>ディレクトリ名取得＆操作</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3</v>
      </c>
      <c r="H705" t="str">
        <f ca="1">IF(OR(G705&gt;1,G705=""),"",COUNTIF($G$3:$G705,1))</f>
        <v/>
      </c>
      <c r="I705" t="str">
        <f t="shared" ca="1" si="94"/>
        <v>変数参照</v>
      </c>
      <c r="K705">
        <f t="shared" si="98"/>
        <v>702</v>
      </c>
      <c r="L705" t="str">
        <f t="shared" ca="1" si="91"/>
        <v>ディレクトリ移動</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変数参照(非空文字列時word返却＆var非保存)</v>
      </c>
      <c r="F706" t="str">
        <f t="shared" ca="1" si="93"/>
        <v>変数参照(非空文字列時word返却＆var非保存)</v>
      </c>
      <c r="G706">
        <f ca="1">IF($F706="","",COUNTIF($F$3:$F706,$F706))</f>
        <v>1</v>
      </c>
      <c r="H706">
        <f ca="1">IF(OR(G706&gt;1,G706=""),"",COUNTIF($G$3:$G706,1))</f>
        <v>543</v>
      </c>
      <c r="I706" t="str">
        <f t="shared" ca="1" si="94"/>
        <v>変数参照(非空文字列時word返却＆var非保存)</v>
      </c>
      <c r="K706">
        <f t="shared" si="98"/>
        <v>703</v>
      </c>
      <c r="L706" t="str">
        <f t="shared" ca="1" si="91"/>
        <v>ディレクトリ移動(直前)</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空文字列時word返却＆var非保存)</v>
      </c>
      <c r="F707" t="str">
        <f t="shared" ca="1" si="93"/>
        <v>変数参照(　空文字列時word返却＆var非保存)</v>
      </c>
      <c r="G707">
        <f ca="1">IF($F707="","",COUNTIF($F$3:$F707,$F707))</f>
        <v>1</v>
      </c>
      <c r="H707">
        <f ca="1">IF(OR(G707&gt;1,G707=""),"",COUNTIF($G$3:$G707,1))</f>
        <v>544</v>
      </c>
      <c r="I707" t="str">
        <f t="shared" ca="1" si="94"/>
        <v>変数参照(　空文字列時word返却＆var非保存)</v>
      </c>
      <c r="K707">
        <f t="shared" si="98"/>
        <v>704</v>
      </c>
      <c r="L707" t="str">
        <f t="shared" ca="1" si="91"/>
        <v>ディレクトリ移動([mv後のディレクトリへ](https://qiita.com/arene-calix/items/41d8d4ba572f1d652727))</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空文字列時word返却＆var　保存)</v>
      </c>
      <c r="F708" t="str">
        <f t="shared" ca="1" si="93"/>
        <v>変数参照(　空文字列時word返却＆var　保存)</v>
      </c>
      <c r="G708">
        <f ca="1">IF($F708="","",COUNTIF($F$3:$F708,$F708))</f>
        <v>1</v>
      </c>
      <c r="H708">
        <f ca="1">IF(OR(G708&gt;1,G708=""),"",COUNTIF($G$3:$G708,1))</f>
        <v>545</v>
      </c>
      <c r="I708" t="str">
        <f t="shared" ca="1" si="94"/>
        <v>変数参照(　空文字列時word返却＆var　保存)</v>
      </c>
      <c r="K708">
        <f t="shared" si="98"/>
        <v>705</v>
      </c>
      <c r="L708" t="str">
        <f t="shared" ref="L708:L771" ca="1" si="100">IFERROR(VLOOKUP($K708,$H:$I,2,FALSE),"")</f>
        <v>ディレクトリ移動(保存)</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空文字列時標準エラー出力表示)</v>
      </c>
      <c r="F709" t="str">
        <f t="shared" ref="F709:F772" ca="1" si="102">B709&amp;C709&amp;D709&amp;E709</f>
        <v>変数参照(　空文字列時標準エラー出力表示)</v>
      </c>
      <c r="G709">
        <f ca="1">IF($F709="","",COUNTIF($F$3:$F709,$F709))</f>
        <v>1</v>
      </c>
      <c r="H709">
        <f ca="1">IF(OR(G709&gt;1,G709=""),"",COUNTIF($G$3:$G709,1))</f>
        <v>546</v>
      </c>
      <c r="I709" t="str">
        <f t="shared" ref="I709:I772" ca="1" si="103">F709</f>
        <v>変数参照(　空文字列時標準エラー出力表示)</v>
      </c>
      <c r="K709">
        <f t="shared" si="98"/>
        <v>706</v>
      </c>
      <c r="L709" t="str">
        <f t="shared" ca="1" si="100"/>
        <v>ディレクトリ作成(再帰的)</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変数定義(配列)</v>
      </c>
      <c r="F710" t="str">
        <f t="shared" ca="1" si="102"/>
        <v>変数定義(配列)</v>
      </c>
      <c r="G710">
        <f ca="1">IF($F710="","",COUNTIF($F$3:$F710,$F710))</f>
        <v>1</v>
      </c>
      <c r="H710">
        <f ca="1">IF(OR(G710&gt;1,G710=""),"",COUNTIF($G$3:$G710,1))</f>
        <v>547</v>
      </c>
      <c r="I710" t="str">
        <f t="shared" ca="1" si="103"/>
        <v>変数定義(配列)</v>
      </c>
      <c r="K710">
        <f t="shared" ref="K710:K773" si="107">K709+1</f>
        <v>707</v>
      </c>
      <c r="L710" t="str">
        <f t="shared" ca="1" si="100"/>
        <v>ディレクトリ削除(再帰的1)</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変数参照(配列)</v>
      </c>
      <c r="F711" t="str">
        <f t="shared" ca="1" si="102"/>
        <v>変数参照(配列)</v>
      </c>
      <c r="G711">
        <f ca="1">IF($F711="","",COUNTIF($F$3:$F711,$F711))</f>
        <v>1</v>
      </c>
      <c r="H711">
        <f ca="1">IF(OR(G711&gt;1,G711=""),"",COUNTIF($G$3:$G711,1))</f>
        <v>548</v>
      </c>
      <c r="I711" t="str">
        <f t="shared" ca="1" si="103"/>
        <v>変数参照(配列)</v>
      </c>
      <c r="K711">
        <f t="shared" si="107"/>
        <v>708</v>
      </c>
      <c r="L711" t="str">
        <f t="shared" ca="1" si="100"/>
        <v>ディレクトリ削除(再帰的2)</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v>
      </c>
      <c r="F712" t="str">
        <f t="shared" ca="1" si="102"/>
        <v>関数定義</v>
      </c>
      <c r="G712">
        <f ca="1">IF($F712="","",COUNTIF($F$3:$F712,$F712))</f>
        <v>3</v>
      </c>
      <c r="H712" t="str">
        <f ca="1">IF(OR(G712&gt;1,G712=""),"",COUNTIF($G$3:$G712,1))</f>
        <v/>
      </c>
      <c r="I712" t="str">
        <f t="shared" ca="1" si="103"/>
        <v>関数定義</v>
      </c>
      <c r="K712">
        <f t="shared" si="107"/>
        <v>709</v>
      </c>
      <c r="L712" t="str">
        <f t="shared" ca="1" si="100"/>
        <v>セクションサイズ取得</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関数定義削除</v>
      </c>
      <c r="F713" t="str">
        <f t="shared" ca="1" si="102"/>
        <v>関数定義削除</v>
      </c>
      <c r="G713">
        <f ca="1">IF($F713="","",COUNTIF($F$3:$F713,$F713))</f>
        <v>1</v>
      </c>
      <c r="H713">
        <f ca="1">IF(OR(G713&gt;1,G713=""),"",COUNTIF($G$3:$G713,1))</f>
        <v>549</v>
      </c>
      <c r="I713" t="str">
        <f t="shared" ca="1" si="103"/>
        <v>関数定義削除</v>
      </c>
      <c r="K713">
        <f t="shared" si="107"/>
        <v>710</v>
      </c>
      <c r="L713" t="str">
        <f t="shared" ca="1" si="100"/>
        <v>ディレクトリコピー(再帰的)</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シェル変数設定</v>
      </c>
      <c r="F714" t="str">
        <f t="shared" ca="1" si="102"/>
        <v>シェル変数設定</v>
      </c>
      <c r="G714">
        <f ca="1">IF($F714="","",COUNTIF($F$3:$F714,$F714))</f>
        <v>1</v>
      </c>
      <c r="H714">
        <f ca="1">IF(OR(G714&gt;1,G714=""),"",COUNTIF($G$3:$G714,1))</f>
        <v>550</v>
      </c>
      <c r="I714" t="str">
        <f t="shared" ca="1" si="103"/>
        <v>シェル変数設定</v>
      </c>
      <c r="K714">
        <f t="shared" si="107"/>
        <v>711</v>
      </c>
      <c r="L714" t="str">
        <f t="shared" ca="1" si="100"/>
        <v>ファイル読込（一行ずつ）</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コマンドライン引数受取後実行</v>
      </c>
      <c r="F715" t="str">
        <f t="shared" ca="1" si="102"/>
        <v>xargs コマンドライン引数受取後実行</v>
      </c>
      <c r="G715">
        <f ca="1">IF($F715="","",COUNTIF($F$3:$F715,$F715))</f>
        <v>1</v>
      </c>
      <c r="H715">
        <f ca="1">IF(OR(G715&gt;1,G715=""),"",COUNTIF($G$3:$G715,1))</f>
        <v>551</v>
      </c>
      <c r="I715" t="str">
        <f t="shared" ca="1" si="103"/>
        <v>xargs コマンドライン引数受取後実行</v>
      </c>
      <c r="K715">
        <f t="shared" si="107"/>
        <v>712</v>
      </c>
      <c r="L715" t="str">
        <f t="shared" ca="1" si="100"/>
        <v>文字コード判定</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xargs コマンドの間に展開(-I)</v>
      </c>
      <c r="F716" t="str">
        <f t="shared" ca="1" si="102"/>
        <v>xargs コマンドの間に展開(-I)</v>
      </c>
      <c r="G716">
        <f ca="1">IF($F716="","",COUNTIF($F$3:$F716,$F716))</f>
        <v>1</v>
      </c>
      <c r="H716">
        <f ca="1">IF(OR(G716&gt;1,G716=""),"",COUNTIF($G$3:$G716,1))</f>
        <v>552</v>
      </c>
      <c r="I716" t="str">
        <f t="shared" ca="1" si="103"/>
        <v>xargs コマンドの間に展開(-I)</v>
      </c>
      <c r="K716">
        <f t="shared" si="107"/>
        <v>713</v>
      </c>
      <c r="L716" t="str">
        <f t="shared" ca="1" si="100"/>
        <v>文字コード変換(sjis→utf8)(iconv)</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標準出力書き出し(改行付与)</v>
      </c>
      <c r="F717" t="str">
        <f t="shared" ca="1" si="102"/>
        <v>標準出力書き出し(改行付与)</v>
      </c>
      <c r="G717">
        <f ca="1">IF($F717="","",COUNTIF($F$3:$F717,$F717))</f>
        <v>1</v>
      </c>
      <c r="H717">
        <f ca="1">IF(OR(G717&gt;1,G717=""),"",COUNTIF($G$3:$G717,1))</f>
        <v>553</v>
      </c>
      <c r="I717" t="str">
        <f t="shared" ca="1" si="103"/>
        <v>標準出力書き出し(改行付与)</v>
      </c>
      <c r="K717">
        <f t="shared" si="107"/>
        <v>714</v>
      </c>
      <c r="L717" t="str">
        <f t="shared" ca="1" si="100"/>
        <v>文字コード変換(sjis→utf8)(nkf)</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標準出力書き出し(改行なし)</v>
      </c>
      <c r="F718" t="str">
        <f t="shared" ca="1" si="102"/>
        <v>標準出力書き出し(改行なし)</v>
      </c>
      <c r="G718">
        <f ca="1">IF($F718="","",COUNTIF($F$3:$F718,$F718))</f>
        <v>1</v>
      </c>
      <c r="H718">
        <f ca="1">IF(OR(G718&gt;1,G718=""),"",COUNTIF($G$3:$G718,1))</f>
        <v>554</v>
      </c>
      <c r="I718" t="str">
        <f t="shared" ca="1" si="103"/>
        <v>標準出力書き出し(改行なし)</v>
      </c>
      <c r="K718">
        <f t="shared" si="107"/>
        <v>715</v>
      </c>
      <c r="L718" t="str">
        <f t="shared" ca="1" si="100"/>
        <v>改行コード判定＠nkf</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標準入力取得１</v>
      </c>
      <c r="F719" t="str">
        <f t="shared" ca="1" si="102"/>
        <v>標準入力取得１</v>
      </c>
      <c r="G719">
        <f ca="1">IF($F719="","",COUNTIF($F$3:$F719,$F719))</f>
        <v>1</v>
      </c>
      <c r="H719">
        <f ca="1">IF(OR(G719&gt;1,G719=""),"",COUNTIF($G$3:$G719,1))</f>
        <v>555</v>
      </c>
      <c r="I719" t="str">
        <f t="shared" ca="1" si="103"/>
        <v>標準入力取得１</v>
      </c>
      <c r="K719">
        <f t="shared" si="107"/>
        <v>716</v>
      </c>
      <c r="L719" t="str">
        <f t="shared" ca="1" si="100"/>
        <v>改行コード変換＠sed(Mac→Unix)</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標準入力取得２</v>
      </c>
      <c r="F720" t="str">
        <f t="shared" ca="1" si="102"/>
        <v>標準入力取得２</v>
      </c>
      <c r="G720">
        <f ca="1">IF($F720="","",COUNTIF($F$3:$F720,$F720))</f>
        <v>1</v>
      </c>
      <c r="H720">
        <f ca="1">IF(OR(G720&gt;1,G720=""),"",COUNTIF($G$3:$G720,1))</f>
        <v>556</v>
      </c>
      <c r="I720" t="str">
        <f t="shared" ca="1" si="103"/>
        <v>標準入力取得２</v>
      </c>
      <c r="K720">
        <f t="shared" si="107"/>
        <v>717</v>
      </c>
      <c r="L720" t="str">
        <f t="shared" ca="1" si="100"/>
        <v>改行コード変換＠sed(Windows→Unix)</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C言語のprintfと同等</v>
      </c>
      <c r="F721" t="str">
        <f t="shared" ca="1" si="102"/>
        <v>C言語のprintfと同等</v>
      </c>
      <c r="G721">
        <f ca="1">IF($F721="","",COUNTIF($F$3:$F721,$F721))</f>
        <v>1</v>
      </c>
      <c r="H721">
        <f ca="1">IF(OR(G721&gt;1,G721=""),"",COUNTIF($G$3:$G721,1))</f>
        <v>557</v>
      </c>
      <c r="I721" t="str">
        <f t="shared" ca="1" si="103"/>
        <v>C言語のprintfと同等</v>
      </c>
      <c r="K721">
        <f t="shared" si="107"/>
        <v>718</v>
      </c>
      <c r="L721" t="str">
        <f t="shared" ca="1" si="100"/>
        <v>改行コード変換＠sed(Unix→Windows)</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永遠文字列表示</v>
      </c>
      <c r="F722" t="str">
        <f t="shared" ca="1" si="102"/>
        <v>永遠文字列表示</v>
      </c>
      <c r="G722">
        <f ca="1">IF($F722="","",COUNTIF($F$3:$F722,$F722))</f>
        <v>1</v>
      </c>
      <c r="H722">
        <f ca="1">IF(OR(G722&gt;1,G722=""),"",COUNTIF($G$3:$G722,1))</f>
        <v>558</v>
      </c>
      <c r="I722" t="str">
        <f t="shared" ca="1" si="103"/>
        <v>永遠文字列表示</v>
      </c>
      <c r="K722">
        <f t="shared" si="107"/>
        <v>719</v>
      </c>
      <c r="L722" t="str">
        <f t="shared" ca="1" si="100"/>
        <v>改行コード変換＠nkf(xxx→Unix)</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何もしない(戻り値1)</v>
      </c>
      <c r="F723" t="str">
        <f t="shared" ca="1" si="102"/>
        <v>何もしない(戻り値1)</v>
      </c>
      <c r="G723">
        <f ca="1">IF($F723="","",COUNTIF($F$3:$F723,$F723))</f>
        <v>1</v>
      </c>
      <c r="H723">
        <f ca="1">IF(OR(G723&gt;1,G723=""),"",COUNTIF($G$3:$G723,1))</f>
        <v>559</v>
      </c>
      <c r="I723" t="str">
        <f t="shared" ca="1" si="103"/>
        <v>何もしない(戻り値1)</v>
      </c>
      <c r="K723">
        <f t="shared" si="107"/>
        <v>720</v>
      </c>
      <c r="L723" t="str">
        <f t="shared" ca="1" si="100"/>
        <v>改行コード変換＠nkf(xxx→Windows)</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何もしない(戻り値0)</v>
      </c>
      <c r="F724" t="str">
        <f t="shared" ca="1" si="102"/>
        <v>何もしない(戻り値0)</v>
      </c>
      <c r="G724">
        <f ca="1">IF($F724="","",COUNTIF($F$3:$F724,$F724))</f>
        <v>1</v>
      </c>
      <c r="H724">
        <f ca="1">IF(OR(G724&gt;1,G724=""),"",COUNTIF($G$3:$G724,1))</f>
        <v>560</v>
      </c>
      <c r="I724" t="str">
        <f t="shared" ca="1" si="103"/>
        <v>何もしない(戻り値0)</v>
      </c>
      <c r="K724">
        <f t="shared" si="107"/>
        <v>721</v>
      </c>
      <c r="L724" t="str">
        <f t="shared" ca="1" si="100"/>
        <v>改行コード変換＠nkf(xxx→Mac)</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コマンド戻り値判定</v>
      </c>
      <c r="F725" t="str">
        <f t="shared" ca="1" si="102"/>
        <v>コマンド戻り値判定</v>
      </c>
      <c r="G725">
        <f ca="1">IF($F725="","",COUNTIF($F$3:$F725,$F725))</f>
        <v>1</v>
      </c>
      <c r="H725">
        <f ca="1">IF(OR(G725&gt;1,G725=""),"",COUNTIF($G$3:$G725,1))</f>
        <v>561</v>
      </c>
      <c r="I725" t="str">
        <f t="shared" ca="1" si="103"/>
        <v>コマンド戻り値判定</v>
      </c>
      <c r="K725">
        <f t="shared" si="107"/>
        <v>722</v>
      </c>
      <c r="L725" t="str">
        <f t="shared" ca="1" si="100"/>
        <v>改行コード変換＠nkf 上書き</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出力を複数ファイルやプロセスに渡す</v>
      </c>
      <c r="F726" t="str">
        <f t="shared" ca="1" si="102"/>
        <v>出力を複数ファイルやプロセスに渡す</v>
      </c>
      <c r="G726">
        <f ca="1">IF($F726="","",COUNTIF($F$3:$F726,$F726))</f>
        <v>1</v>
      </c>
      <c r="H726">
        <f ca="1">IF(OR(G726&gt;1,G726=""),"",COUNTIF($G$3:$G726,1))</f>
        <v>562</v>
      </c>
      <c r="I726" t="str">
        <f t="shared" ca="1" si="103"/>
        <v>出力を複数ファイルやプロセスに渡す</v>
      </c>
      <c r="K726">
        <f t="shared" si="107"/>
        <v>723</v>
      </c>
      <c r="L726" t="str">
        <f t="shared" ca="1" si="100"/>
        <v>ハードリンク作成</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エイリアス設定</v>
      </c>
      <c r="F727" t="str">
        <f t="shared" ca="1" si="102"/>
        <v>エイリアス設定</v>
      </c>
      <c r="G727">
        <f ca="1">IF($F727="","",COUNTIF($F$3:$F727,$F727))</f>
        <v>1</v>
      </c>
      <c r="H727">
        <f ca="1">IF(OR(G727&gt;1,G727=""),"",COUNTIF($G$3:$G727,1))</f>
        <v>563</v>
      </c>
      <c r="I727" t="str">
        <f t="shared" ca="1" si="103"/>
        <v>エイリアス設定</v>
      </c>
      <c r="K727">
        <f t="shared" si="107"/>
        <v>724</v>
      </c>
      <c r="L727" t="str">
        <f t="shared" ca="1" si="100"/>
        <v>シンボリックリンク作成</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エイリアス解除</v>
      </c>
      <c r="F728" t="str">
        <f t="shared" ca="1" si="102"/>
        <v>エイリアス解除</v>
      </c>
      <c r="G728">
        <f ca="1">IF($F728="","",COUNTIF($F$3:$F728,$F728))</f>
        <v>1</v>
      </c>
      <c r="H728">
        <f ca="1">IF(OR(G728&gt;1,G728=""),"",COUNTIF($G$3:$G728,1))</f>
        <v>564</v>
      </c>
      <c r="I728" t="str">
        <f t="shared" ca="1" si="103"/>
        <v>エイリアス解除</v>
      </c>
      <c r="K728">
        <f t="shared" si="107"/>
        <v>725</v>
      </c>
      <c r="L728" t="str">
        <f t="shared" ca="1" si="100"/>
        <v>リンク指示先表示</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管理者権限実行</v>
      </c>
      <c r="F729" t="str">
        <f t="shared" ca="1" si="102"/>
        <v>管理者権限実行</v>
      </c>
      <c r="G729">
        <f ca="1">IF($F729="","",COUNTIF($F$3:$F729,$F729))</f>
        <v>1</v>
      </c>
      <c r="H729">
        <f ca="1">IF(OR(G729&gt;1,G729=""),"",COUNTIF($G$3:$G729,1))</f>
        <v>565</v>
      </c>
      <c r="I729" t="str">
        <f t="shared" ca="1" si="103"/>
        <v>管理者権限実行</v>
      </c>
      <c r="K729">
        <f t="shared" si="107"/>
        <v>726</v>
      </c>
      <c r="L729" t="str">
        <f t="shared" ca="1" si="100"/>
        <v>リンク指示先表示(シンボリックリンク解決済み絶対パス)</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ユーザ切り替え</v>
      </c>
      <c r="F730" t="str">
        <f t="shared" ca="1" si="102"/>
        <v>ユーザ切り替え</v>
      </c>
      <c r="G730">
        <f ca="1">IF($F730="","",COUNTIF($F$3:$F730,$F730))</f>
        <v>1</v>
      </c>
      <c r="H730">
        <f ca="1">IF(OR(G730&gt;1,G730=""),"",COUNTIF($G$3:$G730,1))</f>
        <v>566</v>
      </c>
      <c r="I730" t="str">
        <f t="shared" ca="1" si="103"/>
        <v>ユーザ切り替え</v>
      </c>
      <c r="K730">
        <f t="shared" si="107"/>
        <v>727</v>
      </c>
      <c r="L730" t="str">
        <f t="shared" ca="1" si="100"/>
        <v>リンクファイル削除1</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コマンド履歴表示</v>
      </c>
      <c r="F731" t="str">
        <f t="shared" ca="1" si="102"/>
        <v>コマンド履歴表示</v>
      </c>
      <c r="G731">
        <f ca="1">IF($F731="","",COUNTIF($F$3:$F731,$F731))</f>
        <v>1</v>
      </c>
      <c r="H731">
        <f ca="1">IF(OR(G731&gt;1,G731=""),"",COUNTIF($G$3:$G731,1))</f>
        <v>567</v>
      </c>
      <c r="I731" t="str">
        <f t="shared" ca="1" si="103"/>
        <v>コマンド履歴表示</v>
      </c>
      <c r="K731">
        <f t="shared" si="107"/>
        <v>728</v>
      </c>
      <c r="L731" t="str">
        <f t="shared" ca="1" si="100"/>
        <v>リンクファイル削除2</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タイムリミット設定後コマンド実行</v>
      </c>
      <c r="F732" t="str">
        <f t="shared" ca="1" si="102"/>
        <v>タイムリミット設定後コマンド実行</v>
      </c>
      <c r="G732">
        <f ca="1">IF($F732="","",COUNTIF($F$3:$F732,$F732))</f>
        <v>1</v>
      </c>
      <c r="H732">
        <f ca="1">IF(OR(G732&gt;1,G732=""),"",COUNTIF($G$3:$G732,1))</f>
        <v>568</v>
      </c>
      <c r="I732" t="str">
        <f t="shared" ca="1" si="103"/>
        <v>タイムリミット設定後コマンド実行</v>
      </c>
      <c r="K732">
        <f t="shared" si="107"/>
        <v>729</v>
      </c>
      <c r="L732" t="str">
        <f t="shared" ca="1" si="100"/>
        <v>データを印刷できる形式に変換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実行遅延</v>
      </c>
      <c r="F733" t="str">
        <f t="shared" ca="1" si="102"/>
        <v>実行遅延</v>
      </c>
      <c r="G733">
        <f ca="1">IF($F733="","",COUNTIF($F$3:$F733,$F733))</f>
        <v>1</v>
      </c>
      <c r="H733">
        <f ca="1">IF(OR(G733&gt;1,G733=""),"",COUNTIF($G$3:$G733,1))</f>
        <v>569</v>
      </c>
      <c r="I733" t="str">
        <f t="shared" ca="1" si="103"/>
        <v>実行遅延</v>
      </c>
      <c r="K733">
        <f t="shared" si="107"/>
        <v>730</v>
      </c>
      <c r="L733" t="str">
        <f t="shared" ca="1" si="100"/>
        <v>テキストファイル 折り返し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現在シェル表示</v>
      </c>
      <c r="F734" t="str">
        <f t="shared" ca="1" si="102"/>
        <v>現在シェル表示</v>
      </c>
      <c r="G734">
        <f ca="1">IF($F734="","",COUNTIF($F$3:$F734,$F734))</f>
        <v>1</v>
      </c>
      <c r="H734">
        <f ca="1">IF(OR(G734&gt;1,G734=""),"",COUNTIF($G$3:$G734,1))</f>
        <v>570</v>
      </c>
      <c r="I734" t="str">
        <f t="shared" ca="1" si="103"/>
        <v>現在シェル表示</v>
      </c>
      <c r="K734">
        <f t="shared" si="107"/>
        <v>731</v>
      </c>
      <c r="L734" t="str">
        <f t="shared" ca="1" si="100"/>
        <v>テキストファイル 折り返し(強制)</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set(変数一覧表示)</v>
      </c>
      <c r="F735" t="str">
        <f t="shared" ca="1" si="102"/>
        <v>set(変数一覧表示)</v>
      </c>
      <c r="G735">
        <f ca="1">IF($F735="","",COUNTIF($F$3:$F735,$F735))</f>
        <v>1</v>
      </c>
      <c r="H735">
        <f ca="1">IF(OR(G735&gt;1,G735=""),"",COUNTIF($G$3:$G735,1))</f>
        <v>571</v>
      </c>
      <c r="I735" t="str">
        <f t="shared" ca="1" si="103"/>
        <v>set(変数一覧表示)</v>
      </c>
      <c r="K735">
        <f t="shared" si="107"/>
        <v>732</v>
      </c>
      <c r="L735" t="str">
        <f t="shared" ca="1" si="100"/>
        <v>テキストファイル ヘッダフッタ付与</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set(シェルオプション表示)</v>
      </c>
      <c r="F736" t="str">
        <f t="shared" ca="1" si="102"/>
        <v>set(シェルオプション表示)</v>
      </c>
      <c r="G736">
        <f ca="1">IF($F736="","",COUNTIF($F$3:$F736,$F736))</f>
        <v>1</v>
      </c>
      <c r="H736">
        <f ca="1">IF(OR(G736&gt;1,G736=""),"",COUNTIF($G$3:$G736,1))</f>
        <v>572</v>
      </c>
      <c r="I736" t="str">
        <f t="shared" ca="1" si="103"/>
        <v>set(シェルオプション表示)</v>
      </c>
      <c r="K736">
        <f t="shared" si="107"/>
        <v>733</v>
      </c>
      <c r="L736" t="str">
        <f t="shared" ca="1" si="100"/>
        <v>タイムスタンプ更新(現在時刻)</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set(エラー発生時強制終了)</v>
      </c>
      <c r="F737" t="str">
        <f t="shared" ca="1" si="102"/>
        <v>set(エラー発生時強制終了)</v>
      </c>
      <c r="G737">
        <f ca="1">IF($F737="","",COUNTIF($F$3:$F737,$F737))</f>
        <v>1</v>
      </c>
      <c r="H737">
        <f ca="1">IF(OR(G737&gt;1,G737=""),"",COUNTIF($G$3:$G737,1))</f>
        <v>573</v>
      </c>
      <c r="I737" t="str">
        <f t="shared" ca="1" si="103"/>
        <v>set(エラー発生時強制終了)</v>
      </c>
      <c r="K737">
        <f t="shared" si="107"/>
        <v>734</v>
      </c>
      <c r="L737" t="str">
        <f t="shared" ca="1" si="100"/>
        <v>タイムスタンプ更新(指定時刻)</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set(未定義変数使用時強制終了)</v>
      </c>
      <c r="F738" t="str">
        <f t="shared" ca="1" si="102"/>
        <v>set(未定義変数使用時強制終了)</v>
      </c>
      <c r="G738">
        <f ca="1">IF($F738="","",COUNTIF($F$3:$F738,$F738))</f>
        <v>1</v>
      </c>
      <c r="H738">
        <f ca="1">IF(OR(G738&gt;1,G738=""),"",COUNTIF($G$3:$G738,1))</f>
        <v>574</v>
      </c>
      <c r="I738" t="str">
        <f t="shared" ca="1" si="103"/>
        <v>set(未定義変数使用時強制終了)</v>
      </c>
      <c r="K738">
        <f t="shared" si="107"/>
        <v>735</v>
      </c>
      <c r="L738" t="str">
        <f t="shared" ca="1" si="100"/>
        <v>タブ→空白変換(8文字)</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set(パス名展開無効化)</v>
      </c>
      <c r="F739" t="str">
        <f t="shared" ca="1" si="102"/>
        <v>set(パス名展開無効化)</v>
      </c>
      <c r="G739">
        <f ca="1">IF($F739="","",COUNTIF($F$3:$F739,$F739))</f>
        <v>1</v>
      </c>
      <c r="H739">
        <f ca="1">IF(OR(G739&gt;1,G739=""),"",COUNTIF($G$3:$G739,1))</f>
        <v>575</v>
      </c>
      <c r="I739" t="str">
        <f t="shared" ca="1" si="103"/>
        <v>set(パス名展開無効化)</v>
      </c>
      <c r="K739">
        <f t="shared" si="107"/>
        <v>736</v>
      </c>
      <c r="L739" t="str">
        <f t="shared" ca="1" si="100"/>
        <v>空白→タブ変換(8文字)</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1</v>
      </c>
      <c r="H740">
        <f ca="1">IF(OR(G740&gt;1,G740=""),"",COUNTIF($G$3:$G740,1))</f>
        <v>576</v>
      </c>
      <c r="I740" t="str">
        <f t="shared" ca="1" si="103"/>
        <v>set(実行コマンド出力)</v>
      </c>
      <c r="K740">
        <f t="shared" si="107"/>
        <v>737</v>
      </c>
      <c r="L740" t="str">
        <f t="shared" ca="1" si="100"/>
        <v>ファイルパーミッション変更</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set(実行コマンド出力)</v>
      </c>
      <c r="F741" t="str">
        <f t="shared" ca="1" si="102"/>
        <v>set(実行コマンド出力)</v>
      </c>
      <c r="G741">
        <f ca="1">IF($F741="","",COUNTIF($F$3:$F741,$F741))</f>
        <v>2</v>
      </c>
      <c r="H741" t="str">
        <f ca="1">IF(OR(G741&gt;1,G741=""),"",COUNTIF($G$3:$G741,1))</f>
        <v/>
      </c>
      <c r="I741" t="str">
        <f t="shared" ca="1" si="103"/>
        <v>set(実行コマンド出力)</v>
      </c>
      <c r="K741">
        <f t="shared" si="107"/>
        <v>738</v>
      </c>
      <c r="L741" t="str">
        <f t="shared" ca="1" si="100"/>
        <v>ファイルパーミッション変更(再帰的)</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set(構文チェックのみ実施(実行しない))</v>
      </c>
      <c r="F742" t="str">
        <f t="shared" ca="1" si="102"/>
        <v>set(構文チェックのみ実施(実行しない))</v>
      </c>
      <c r="G742">
        <f ca="1">IF($F742="","",COUNTIF($F$3:$F742,$F742))</f>
        <v>1</v>
      </c>
      <c r="H742">
        <f ca="1">IF(OR(G742&gt;1,G742=""),"",COUNTIF($G$3:$G742,1))</f>
        <v>577</v>
      </c>
      <c r="I742" t="str">
        <f t="shared" ca="1" si="103"/>
        <v>set(構文チェックのみ実施(実行しない))</v>
      </c>
      <c r="K742">
        <f t="shared" si="107"/>
        <v>739</v>
      </c>
      <c r="L742" t="str">
        <f t="shared" ca="1" si="100"/>
        <v>所有者変更(change owner)</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set(ブレース展開無効化)</v>
      </c>
      <c r="F743" t="str">
        <f t="shared" ca="1" si="102"/>
        <v>set(ブレース展開無効化)</v>
      </c>
      <c r="G743">
        <f ca="1">IF($F743="","",COUNTIF($F$3:$F743,$F743))</f>
        <v>1</v>
      </c>
      <c r="H743">
        <f ca="1">IF(OR(G743&gt;1,G743=""),"",COUNTIF($G$3:$G743,1))</f>
        <v>578</v>
      </c>
      <c r="I743" t="str">
        <f t="shared" ca="1" si="103"/>
        <v>set(ブレース展開無効化)</v>
      </c>
      <c r="K743">
        <f t="shared" si="107"/>
        <v>740</v>
      </c>
      <c r="L743" t="str">
        <f t="shared" ca="1" si="100"/>
        <v>一時的空ファイル/ディレクトリ作成</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set(リダイレクト時ファイル上書き無効化)</v>
      </c>
      <c r="F744" t="str">
        <f t="shared" ca="1" si="102"/>
        <v>set(リダイレクト時ファイル上書き無効化)</v>
      </c>
      <c r="G744">
        <f ca="1">IF($F744="","",COUNTIF($F$3:$F744,$F744))</f>
        <v>1</v>
      </c>
      <c r="H744">
        <f ca="1">IF(OR(G744&gt;1,G744=""),"",COUNTIF($G$3:$G744,1))</f>
        <v>579</v>
      </c>
      <c r="I744" t="str">
        <f t="shared" ca="1" si="103"/>
        <v>set(リダイレクト時ファイル上書き無効化)</v>
      </c>
      <c r="K744">
        <f t="shared" si="107"/>
        <v>741</v>
      </c>
      <c r="L744" t="str">
        <f t="shared" ca="1" si="100"/>
        <v>圧縮(tar)</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set(作成/変更変数の自動的エクスポート)</v>
      </c>
      <c r="F745" t="str">
        <f t="shared" ca="1" si="102"/>
        <v>set(作成/変更変数の自動的エクスポート)</v>
      </c>
      <c r="G745">
        <f ca="1">IF($F745="","",COUNTIF($F$3:$F745,$F745))</f>
        <v>1</v>
      </c>
      <c r="H745">
        <f ca="1">IF(OR(G745&gt;1,G745=""),"",COUNTIF($G$3:$G745,1))</f>
        <v>580</v>
      </c>
      <c r="I745" t="str">
        <f t="shared" ca="1" si="103"/>
        <v>set(作成/変更変数の自動的エクスポート)</v>
      </c>
      <c r="K745">
        <f t="shared" si="107"/>
        <v>742</v>
      </c>
      <c r="L745" t="str">
        <f t="shared" ca="1" si="100"/>
        <v>展開(tar)</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bash動作設定(シェルオプション)</v>
      </c>
      <c r="F746" t="str">
        <f t="shared" ca="1" si="102"/>
        <v>bash動作設定(シェルオプション)</v>
      </c>
      <c r="G746">
        <f ca="1">IF($F746="","",COUNTIF($F$3:$F746,$F746))</f>
        <v>1</v>
      </c>
      <c r="H746">
        <f ca="1">IF(OR(G746&gt;1,G746=""),"",COUNTIF($G$3:$G746,1))</f>
        <v>581</v>
      </c>
      <c r="I746" t="str">
        <f t="shared" ca="1" si="103"/>
        <v>bash動作設定(シェルオプション)</v>
      </c>
      <c r="K746">
        <f t="shared" si="107"/>
        <v>743</v>
      </c>
      <c r="L746" t="str">
        <f t="shared" ca="1" si="100"/>
        <v>圧縮(gzip)</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不一致globsを除去</v>
      </c>
      <c r="F747" t="str">
        <f t="shared" ca="1" si="102"/>
        <v>不一致globsを除去</v>
      </c>
      <c r="G747">
        <f ca="1">IF($F747="","",COUNTIF($F$3:$F747,$F747))</f>
        <v>1</v>
      </c>
      <c r="H747">
        <f ca="1">IF(OR(G747&gt;1,G747=""),"",COUNTIF($G$3:$G747,1))</f>
        <v>582</v>
      </c>
      <c r="I747" t="str">
        <f t="shared" ca="1" si="103"/>
        <v>不一致globsを除去</v>
      </c>
      <c r="K747">
        <f t="shared" si="107"/>
        <v>744</v>
      </c>
      <c r="L747" t="str">
        <f t="shared" ca="1" si="100"/>
        <v>展開(gzip)</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不一致globsはエラーにする</v>
      </c>
      <c r="F748" t="str">
        <f t="shared" ca="1" si="102"/>
        <v>不一致globsはエラーにする</v>
      </c>
      <c r="G748">
        <f ca="1">IF($F748="","",COUNTIF($F$3:$F748,$F748))</f>
        <v>1</v>
      </c>
      <c r="H748">
        <f ca="1">IF(OR(G748&gt;1,G748=""),"",COUNTIF($G$3:$G748,1))</f>
        <v>583</v>
      </c>
      <c r="I748" t="str">
        <f t="shared" ca="1" si="103"/>
        <v>不一致globsはエラーにする</v>
      </c>
      <c r="K748">
        <f t="shared" si="107"/>
        <v>745</v>
      </c>
      <c r="L748" t="str">
        <f t="shared" ca="1" si="100"/>
        <v>ファイルサイズ増減</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globsの大文字小文字を区別しない</v>
      </c>
      <c r="F749" t="str">
        <f t="shared" ca="1" si="102"/>
        <v>globsの大文字小文字を区別しない</v>
      </c>
      <c r="G749">
        <f ca="1">IF($F749="","",COUNTIF($F$3:$F749,$F749))</f>
        <v>1</v>
      </c>
      <c r="H749">
        <f ca="1">IF(OR(G749&gt;1,G749=""),"",COUNTIF($G$3:$G749,1))</f>
        <v>584</v>
      </c>
      <c r="I749" t="str">
        <f t="shared" ca="1" si="103"/>
        <v>globsの大文字小文字を区別しない</v>
      </c>
      <c r="K749">
        <f t="shared" si="107"/>
        <v>746</v>
      </c>
      <c r="L749" t="str">
        <f t="shared" ca="1" si="100"/>
        <v>差分ファイル作成</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dotfilesもワイルドカードにマッチさせる</v>
      </c>
      <c r="F750" t="str">
        <f t="shared" ca="1" si="102"/>
        <v>dotfilesもワイルドカードにマッチさせる</v>
      </c>
      <c r="G750">
        <f ca="1">IF($F750="","",COUNTIF($F$3:$F750,$F750))</f>
        <v>1</v>
      </c>
      <c r="H750">
        <f ca="1">IF(OR(G750&gt;1,G750=""),"",COUNTIF($G$3:$G750,1))</f>
        <v>585</v>
      </c>
      <c r="I750" t="str">
        <f t="shared" ca="1" si="103"/>
        <v>dotfilesもワイルドカードにマッチさせる</v>
      </c>
      <c r="K750">
        <f t="shared" si="107"/>
        <v>747</v>
      </c>
      <c r="L750" t="str">
        <f t="shared" ca="1" si="100"/>
        <v>差分適用(単一ファイル指定)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「**」を再帰マッチにする</v>
      </c>
      <c r="F751" t="str">
        <f t="shared" ca="1" si="102"/>
        <v>「**」を再帰マッチにする</v>
      </c>
      <c r="G751">
        <f ca="1">IF($F751="","",COUNTIF($F$3:$F751,$F751))</f>
        <v>1</v>
      </c>
      <c r="H751">
        <f ca="1">IF(OR(G751&gt;1,G751=""),"",COUNTIF($G$3:$G751,1))</f>
        <v>586</v>
      </c>
      <c r="I751" t="str">
        <f t="shared" ca="1" si="103"/>
        <v>「**」を再帰マッチにする</v>
      </c>
      <c r="K751">
        <f t="shared" si="107"/>
        <v>748</v>
      </c>
      <c r="L751" t="str">
        <f t="shared" ca="1" si="100"/>
        <v>差分適用(フォルダ配下全て)</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v>
      </c>
      <c r="F752" t="str">
        <f t="shared" ca="1" si="102"/>
        <v>算術演算</v>
      </c>
      <c r="G752">
        <f ca="1">IF($F752="","",COUNTIF($F$3:$F752,$F752))</f>
        <v>1</v>
      </c>
      <c r="H752">
        <f ca="1">IF(OR(G752&gt;1,G752=""),"",COUNTIF($G$3:$G752,1))</f>
        <v>587</v>
      </c>
      <c r="I752" t="str">
        <f t="shared" ca="1" si="103"/>
        <v>算術演算</v>
      </c>
      <c r="K752">
        <f t="shared" si="107"/>
        <v>749</v>
      </c>
      <c r="L752" t="str">
        <f t="shared" ca="1" si="100"/>
        <v>差分巻き戻し</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算術演算(加)</v>
      </c>
      <c r="F753" t="str">
        <f t="shared" ca="1" si="102"/>
        <v>算術演算(加)</v>
      </c>
      <c r="G753">
        <f ca="1">IF($F753="","",COUNTIF($F$3:$F753,$F753))</f>
        <v>1</v>
      </c>
      <c r="H753">
        <f ca="1">IF(OR(G753&gt;1,G753=""),"",COUNTIF($G$3:$G753,1))</f>
        <v>588</v>
      </c>
      <c r="I753" t="str">
        <f t="shared" ca="1" si="103"/>
        <v>算術演算(加)</v>
      </c>
      <c r="K753">
        <f t="shared" si="107"/>
        <v>750</v>
      </c>
      <c r="L753" t="str">
        <f t="shared" ca="1" si="100"/>
        <v>インデント調整</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算術演算(減)</v>
      </c>
      <c r="F754" t="str">
        <f t="shared" ca="1" si="102"/>
        <v>算術演算(減)</v>
      </c>
      <c r="G754">
        <f ca="1">IF($F754="","",COUNTIF($F$3:$F754,$F754))</f>
        <v>1</v>
      </c>
      <c r="H754">
        <f ca="1">IF(OR(G754&gt;1,G754=""),"",COUNTIF($G$3:$G754,1))</f>
        <v>589</v>
      </c>
      <c r="I754" t="str">
        <f t="shared" ca="1" si="103"/>
        <v>算術演算(減)</v>
      </c>
      <c r="K754">
        <f t="shared" si="107"/>
        <v>751</v>
      </c>
      <c r="L754" t="str">
        <f t="shared" ca="1" si="100"/>
        <v>現在ディレクトリパス表示1</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算術演算(乗)</v>
      </c>
      <c r="F755" t="str">
        <f t="shared" ca="1" si="102"/>
        <v>算術演算(乗)</v>
      </c>
      <c r="G755">
        <f ca="1">IF($F755="","",COUNTIF($F$3:$F755,$F755))</f>
        <v>1</v>
      </c>
      <c r="H755">
        <f ca="1">IF(OR(G755&gt;1,G755=""),"",COUNTIF($G$3:$G755,1))</f>
        <v>590</v>
      </c>
      <c r="I755" t="str">
        <f t="shared" ca="1" si="103"/>
        <v>算術演算(乗)</v>
      </c>
      <c r="K755">
        <f t="shared" si="107"/>
        <v>752</v>
      </c>
      <c r="L755" t="str">
        <f t="shared" ca="1" si="100"/>
        <v>現在ディレクトリパス表示2</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算術演算(割)</v>
      </c>
      <c r="F756" t="str">
        <f t="shared" ca="1" si="102"/>
        <v>算術演算(割)</v>
      </c>
      <c r="G756">
        <f ca="1">IF($F756="","",COUNTIF($F$3:$F756,$F756))</f>
        <v>1</v>
      </c>
      <c r="H756">
        <f ca="1">IF(OR(G756&gt;1,G756=""),"",COUNTIF($G$3:$G756,1))</f>
        <v>591</v>
      </c>
      <c r="I756" t="str">
        <f t="shared" ca="1" si="103"/>
        <v>算術演算(割)</v>
      </c>
      <c r="K756">
        <f t="shared" si="107"/>
        <v>753</v>
      </c>
      <c r="L756" t="str">
        <f t="shared" ca="1" si="100"/>
        <v>現在ディレクトリパス表示(実パス表示)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算術演算(剰余)</v>
      </c>
      <c r="F757" t="str">
        <f t="shared" ca="1" si="102"/>
        <v>算術演算(剰余)</v>
      </c>
      <c r="G757">
        <f ca="1">IF($F757="","",COUNTIF($F$3:$F757,$F757))</f>
        <v>1</v>
      </c>
      <c r="H757">
        <f ca="1">IF(OR(G757&gt;1,G757=""),"",COUNTIF($G$3:$G757,1))</f>
        <v>592</v>
      </c>
      <c r="I757" t="str">
        <f t="shared" ca="1" si="103"/>
        <v>算術演算(剰余)</v>
      </c>
      <c r="K757">
        <f t="shared" si="107"/>
        <v>754</v>
      </c>
      <c r="L757" t="str">
        <f t="shared" ca="1" si="100"/>
        <v>現在ディレクトリパス表示(シンボリックリンクパス経由)(デフォルト)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ブレース展開(例01)</v>
      </c>
      <c r="F758" t="str">
        <f t="shared" ca="1" si="102"/>
        <v>ブレース展開(例01)</v>
      </c>
      <c r="G758">
        <f ca="1">IF($F758="","",COUNTIF($F$3:$F758,$F758))</f>
        <v>1</v>
      </c>
      <c r="H758">
        <f ca="1">IF(OR(G758&gt;1,G758=""),"",COUNTIF($G$3:$G758,1))</f>
        <v>593</v>
      </c>
      <c r="I758" t="str">
        <f t="shared" ca="1" si="103"/>
        <v>ブレース展開(例01)</v>
      </c>
      <c r="K758">
        <f t="shared" si="107"/>
        <v>755</v>
      </c>
      <c r="L758" t="str">
        <f t="shared" ca="1" si="100"/>
        <v>スクリプト格納先ファイルパス表示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ブレース展開(例02)</v>
      </c>
      <c r="F759" t="str">
        <f t="shared" ca="1" si="102"/>
        <v>ブレース展開(例02)</v>
      </c>
      <c r="G759">
        <f ca="1">IF($F759="","",COUNTIF($F$3:$F759,$F759))</f>
        <v>1</v>
      </c>
      <c r="H759">
        <f ca="1">IF(OR(G759&gt;1,G759=""),"",COUNTIF($G$3:$G759,1))</f>
        <v>594</v>
      </c>
      <c r="I759" t="str">
        <f t="shared" ca="1" si="103"/>
        <v>ブレース展開(例02)</v>
      </c>
      <c r="K759">
        <f t="shared" si="107"/>
        <v>756</v>
      </c>
      <c r="L759" t="str">
        <f t="shared" ca="1" si="100"/>
        <v>ファイル一覧出力</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ブレース展開(例03)</v>
      </c>
      <c r="F760" t="str">
        <f t="shared" ca="1" si="102"/>
        <v>ブレース展開(例03)</v>
      </c>
      <c r="G760">
        <f ca="1">IF($F760="","",COUNTIF($F$3:$F760,$F760))</f>
        <v>1</v>
      </c>
      <c r="H760">
        <f ca="1">IF(OR(G760&gt;1,G760=""),"",COUNTIF($G$3:$G760,1))</f>
        <v>595</v>
      </c>
      <c r="I760" t="str">
        <f t="shared" ca="1" si="103"/>
        <v>ブレース展開(例03)</v>
      </c>
      <c r="K760">
        <f t="shared" si="107"/>
        <v>757</v>
      </c>
      <c r="L760" t="str">
        <f t="shared" ca="1" si="100"/>
        <v>ファイル/ディレクトリ一覧表示</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ブレース展開(例04)</v>
      </c>
      <c r="F761" t="str">
        <f t="shared" ca="1" si="102"/>
        <v>ブレース展開(例04)</v>
      </c>
      <c r="G761">
        <f ca="1">IF($F761="","",COUNTIF($F$3:$F761,$F761))</f>
        <v>1</v>
      </c>
      <c r="H761">
        <f ca="1">IF(OR(G761&gt;1,G761=""),"",COUNTIF($G$3:$G761,1))</f>
        <v>596</v>
      </c>
      <c r="I761" t="str">
        <f t="shared" ca="1" si="103"/>
        <v>ブレース展開(例04)</v>
      </c>
      <c r="K761">
        <f t="shared" si="107"/>
        <v>758</v>
      </c>
      <c r="L761" t="str">
        <f t="shared" ca="1" si="100"/>
        <v>ファイル/ディレクトリ一覧表示(隠しファイル/詳細情報含む)</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ブレース展開(例05)</v>
      </c>
      <c r="F762" t="str">
        <f t="shared" ca="1" si="102"/>
        <v>ブレース展開(例05)</v>
      </c>
      <c r="G762">
        <f ca="1">IF($F762="","",COUNTIF($F$3:$F762,$F762))</f>
        <v>1</v>
      </c>
      <c r="H762">
        <f ca="1">IF(OR(G762&gt;1,G762=""),"",COUNTIF($G$3:$G762,1))</f>
        <v>597</v>
      </c>
      <c r="I762" t="str">
        <f t="shared" ca="1" si="103"/>
        <v>ブレース展開(例05)</v>
      </c>
      <c r="K762">
        <f t="shared" si="107"/>
        <v>759</v>
      </c>
      <c r="L762" t="str">
        <f t="shared" ca="1" si="100"/>
        <v>ディレクトリ一覧出力1★</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ブレース展開(例06)</v>
      </c>
      <c r="F763" t="str">
        <f t="shared" ca="1" si="102"/>
        <v>ブレース展開(例06)</v>
      </c>
      <c r="G763">
        <f ca="1">IF($F763="","",COUNTIF($F$3:$F763,$F763))</f>
        <v>1</v>
      </c>
      <c r="H763">
        <f ca="1">IF(OR(G763&gt;1,G763=""),"",COUNTIF($G$3:$G763,1))</f>
        <v>598</v>
      </c>
      <c r="I763" t="str">
        <f t="shared" ca="1" si="103"/>
        <v>ブレース展開(例06)</v>
      </c>
      <c r="K763">
        <f t="shared" si="107"/>
        <v>760</v>
      </c>
      <c r="L763" t="str">
        <f t="shared" ca="1" si="100"/>
        <v>ディレクトリ一覧出力2★</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ブレース展開(例07)</v>
      </c>
      <c r="F764" t="str">
        <f t="shared" ca="1" si="102"/>
        <v>ブレース展開(例07)</v>
      </c>
      <c r="G764">
        <f ca="1">IF($F764="","",COUNTIF($F$3:$F764,$F764))</f>
        <v>1</v>
      </c>
      <c r="H764">
        <f ca="1">IF(OR(G764&gt;1,G764=""),"",COUNTIF($G$3:$G764,1))</f>
        <v>599</v>
      </c>
      <c r="I764" t="str">
        <f t="shared" ca="1" si="103"/>
        <v>ブレース展開(例07)</v>
      </c>
      <c r="K764">
        <f t="shared" si="107"/>
        <v>761</v>
      </c>
      <c r="L764" t="str">
        <f t="shared" ca="1" si="100"/>
        <v>ディレクトリ一覧出力4</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ブレース展開(例08)</v>
      </c>
      <c r="F765" t="str">
        <f t="shared" ca="1" si="102"/>
        <v>ブレース展開(例08)</v>
      </c>
      <c r="G765">
        <f ca="1">IF($F765="","",COUNTIF($F$3:$F765,$F765))</f>
        <v>1</v>
      </c>
      <c r="H765">
        <f ca="1">IF(OR(G765&gt;1,G765=""),"",COUNTIF($G$3:$G765,1))</f>
        <v>600</v>
      </c>
      <c r="I765" t="str">
        <f t="shared" ca="1" si="103"/>
        <v>ブレース展開(例08)</v>
      </c>
      <c r="K765">
        <f t="shared" si="107"/>
        <v>762</v>
      </c>
      <c r="L765" t="str">
        <f t="shared" ca="1" si="100"/>
        <v>ファイル中身表示</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ブレース展開(例09)</v>
      </c>
      <c r="F766" t="str">
        <f t="shared" ca="1" si="102"/>
        <v>ブレース展開(例09)</v>
      </c>
      <c r="G766">
        <f ca="1">IF($F766="","",COUNTIF($F$3:$F766,$F766))</f>
        <v>1</v>
      </c>
      <c r="H766">
        <f ca="1">IF(OR(G766&gt;1,G766=""),"",COUNTIF($G$3:$G766,1))</f>
        <v>601</v>
      </c>
      <c r="I766" t="str">
        <f t="shared" ca="1" si="103"/>
        <v>ブレース展開(例09)</v>
      </c>
      <c r="K766">
        <f t="shared" si="107"/>
        <v>763</v>
      </c>
      <c r="L766" t="str">
        <f t="shared" ca="1" si="100"/>
        <v>ファイル中身表示(反転)</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ブレース展開(例10)</v>
      </c>
      <c r="F767" t="str">
        <f t="shared" ca="1" si="102"/>
        <v>ブレース展開(例10)</v>
      </c>
      <c r="G767">
        <f ca="1">IF($F767="","",COUNTIF($F$3:$F767,$F767))</f>
        <v>1</v>
      </c>
      <c r="H767">
        <f ca="1">IF(OR(G767&gt;1,G767=""),"",COUNTIF($G$3:$G767,1))</f>
        <v>602</v>
      </c>
      <c r="I767" t="str">
        <f t="shared" ca="1" si="103"/>
        <v>ブレース展開(例10)</v>
      </c>
      <c r="K767">
        <f t="shared" si="107"/>
        <v>764</v>
      </c>
      <c r="L767" t="str">
        <f t="shared" ca="1" si="100"/>
        <v>ファイル中身表示(行番号付)(number line)</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ブレース展開(例11)</v>
      </c>
      <c r="F768" t="str">
        <f t="shared" ca="1" si="102"/>
        <v>ブレース展開(例11)</v>
      </c>
      <c r="G768">
        <f ca="1">IF($F768="","",COUNTIF($F$3:$F768,$F768))</f>
        <v>1</v>
      </c>
      <c r="H768">
        <f ca="1">IF(OR(G768&gt;1,G768=""),"",COUNTIF($G$3:$G768,1))</f>
        <v>603</v>
      </c>
      <c r="I768" t="str">
        <f t="shared" ca="1" si="103"/>
        <v>ブレース展開(例11)</v>
      </c>
      <c r="K768">
        <f t="shared" si="107"/>
        <v>765</v>
      </c>
      <c r="L768" t="str">
        <f t="shared" ca="1" si="100"/>
        <v>ファイル中身表示(バイナリ表示)</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参照</v>
      </c>
      <c r="F769" t="str">
        <f t="shared" ca="1" si="102"/>
        <v>参照</v>
      </c>
      <c r="G769">
        <f ca="1">IF($F769="","",COUNTIF($F$3:$F769,$F769))</f>
        <v>1</v>
      </c>
      <c r="H769">
        <f ca="1">IF(OR(G769&gt;1,G769=""),"",COUNTIF($G$3:$G769,1))</f>
        <v>604</v>
      </c>
      <c r="I769" t="str">
        <f t="shared" ca="1" si="103"/>
        <v>参照</v>
      </c>
      <c r="K769">
        <f t="shared" si="107"/>
        <v>766</v>
      </c>
      <c r="L769" t="str">
        <f t="shared" ca="1" si="100"/>
        <v>ファイル中身表示(1画面ずつ)</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空変数時デフォルト値参照</v>
      </c>
      <c r="F770" t="str">
        <f t="shared" ca="1" si="102"/>
        <v>空変数時デフォルト値参照</v>
      </c>
      <c r="G770">
        <f ca="1">IF($F770="","",COUNTIF($F$3:$F770,$F770))</f>
        <v>1</v>
      </c>
      <c r="H770">
        <f ca="1">IF(OR(G770&gt;1,G770=""),"",COUNTIF($G$3:$G770,1))</f>
        <v>605</v>
      </c>
      <c r="I770" t="str">
        <f t="shared" ca="1" si="103"/>
        <v>空変数時デフォルト値参照</v>
      </c>
      <c r="K770">
        <f t="shared" si="107"/>
        <v>767</v>
      </c>
      <c r="L770" t="str">
        <f t="shared" ca="1" si="100"/>
        <v>ファイル中身表示(一部先頭)</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空変数時デフォルト値代入</v>
      </c>
      <c r="F771" t="str">
        <f t="shared" ca="1" si="102"/>
        <v>空変数時デフォルト値代入</v>
      </c>
      <c r="G771">
        <f ca="1">IF($F771="","",COUNTIF($F$3:$F771,$F771))</f>
        <v>1</v>
      </c>
      <c r="H771">
        <f ca="1">IF(OR(G771&gt;1,G771=""),"",COUNTIF($G$3:$G771,1))</f>
        <v>606</v>
      </c>
      <c r="I771" t="str">
        <f t="shared" ca="1" si="103"/>
        <v>空変数時デフォルト値代入</v>
      </c>
      <c r="K771">
        <f t="shared" si="107"/>
        <v>768</v>
      </c>
      <c r="L771" t="str">
        <f t="shared" ca="1" si="100"/>
        <v>ファイル中身表示(一部末尾)</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変数未定義時デフォルト値参照</v>
      </c>
      <c r="F772" t="str">
        <f t="shared" ca="1" si="102"/>
        <v>変数未定義時デフォルト値参照</v>
      </c>
      <c r="G772">
        <f ca="1">IF($F772="","",COUNTIF($F$3:$F772,$F772))</f>
        <v>1</v>
      </c>
      <c r="H772">
        <f ca="1">IF(OR(G772&gt;1,G772=""),"",COUNTIF($G$3:$G772,1))</f>
        <v>607</v>
      </c>
      <c r="I772" t="str">
        <f t="shared" ca="1" si="103"/>
        <v>変数未定義時デフォルト値参照</v>
      </c>
      <c r="K772">
        <f t="shared" si="107"/>
        <v>769</v>
      </c>
      <c r="L772" t="str">
        <f t="shared" ref="L772:L835" ca="1" si="109">IFERROR(VLOOKUP($K772,$H:$I,2,FALSE),"")</f>
        <v>ファイル中身表示(更新)</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変数未定義時デフォルト値代入</v>
      </c>
      <c r="F773" t="str">
        <f t="shared" ref="F773:F836" ca="1" si="111">B773&amp;C773&amp;D773&amp;E773</f>
        <v>変数未定義時デフォルト値代入</v>
      </c>
      <c r="G773">
        <f ca="1">IF($F773="","",COUNTIF($F$3:$F773,$F773))</f>
        <v>1</v>
      </c>
      <c r="H773">
        <f ca="1">IF(OR(G773&gt;1,G773=""),"",COUNTIF($G$3:$G773,1))</f>
        <v>608</v>
      </c>
      <c r="I773" t="str">
        <f t="shared" ref="I773:I836" ca="1" si="112">F773</f>
        <v>変数未定義時デフォルト値代入</v>
      </c>
      <c r="K773">
        <f t="shared" si="107"/>
        <v>770</v>
      </c>
      <c r="L773" t="str">
        <f t="shared" ca="1" si="109"/>
        <v>ファイル中身表示(ソート)</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変数未定義時エラー出力</v>
      </c>
      <c r="F774" t="str">
        <f t="shared" ca="1" si="111"/>
        <v>変数未定義時エラー出力</v>
      </c>
      <c r="G774">
        <f ca="1">IF($F774="","",COUNTIF($F$3:$F774,$F774))</f>
        <v>1</v>
      </c>
      <c r="H774">
        <f ca="1">IF(OR(G774&gt;1,G774=""),"",COUNTIF($G$3:$G774,1))</f>
        <v>609</v>
      </c>
      <c r="I774" t="str">
        <f t="shared" ca="1" si="112"/>
        <v>変数未定義時エラー出力</v>
      </c>
      <c r="K774">
        <f t="shared" ref="K774:K837" si="116">K773+1</f>
        <v>771</v>
      </c>
      <c r="L774" t="str">
        <f t="shared" ca="1" si="109"/>
        <v>ファイル中身表示(ソート)例1</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非空変数時代用代入</v>
      </c>
      <c r="F775" t="str">
        <f t="shared" ca="1" si="111"/>
        <v>非空変数時代用代入</v>
      </c>
      <c r="G775">
        <f ca="1">IF($F775="","",COUNTIF($F$3:$F775,$F775))</f>
        <v>1</v>
      </c>
      <c r="H775">
        <f ca="1">IF(OR(G775&gt;1,G775=""),"",COUNTIF($G$3:$G775,1))</f>
        <v>610</v>
      </c>
      <c r="I775" t="str">
        <f t="shared" ca="1" si="112"/>
        <v>非空変数時代用代入</v>
      </c>
      <c r="K775">
        <f t="shared" si="116"/>
        <v>772</v>
      </c>
      <c r="L775" t="str">
        <f t="shared" ca="1" si="109"/>
        <v>ファイル中身表示(ソート)例2</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非空変数時代用参照</v>
      </c>
      <c r="F776" t="str">
        <f t="shared" ca="1" si="111"/>
        <v>非空変数時代用参照</v>
      </c>
      <c r="G776">
        <f ca="1">IF($F776="","",COUNTIF($F$3:$F776,$F776))</f>
        <v>1</v>
      </c>
      <c r="H776">
        <f ca="1">IF(OR(G776&gt;1,G776=""),"",COUNTIF($G$3:$G776,1))</f>
        <v>611</v>
      </c>
      <c r="I776" t="str">
        <f t="shared" ca="1" si="112"/>
        <v>非空変数時代用参照</v>
      </c>
      <c r="K776">
        <f t="shared" si="116"/>
        <v>773</v>
      </c>
      <c r="L776" t="str">
        <f t="shared" ca="1" si="109"/>
        <v>ファイル中身表示(ソート)例3</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1</v>
      </c>
      <c r="H777">
        <f ca="1">IF(OR(G777&gt;1,G777=""),"",COUNTIF($G$3:$G777,1))</f>
        <v>612</v>
      </c>
      <c r="I777" t="str">
        <f t="shared" ca="1" si="112"/>
        <v>文字列抽出</v>
      </c>
      <c r="K777">
        <f t="shared" si="116"/>
        <v>774</v>
      </c>
      <c r="L777" t="str">
        <f t="shared" ca="1" si="109"/>
        <v>ファイル中身表示(ソート)例4</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2</v>
      </c>
      <c r="H778" t="str">
        <f ca="1">IF(OR(G778&gt;1,G778=""),"",COUNTIF($G$3:$G778,1))</f>
        <v/>
      </c>
      <c r="I778" t="str">
        <f t="shared" ca="1" si="112"/>
        <v>文字列抽出</v>
      </c>
      <c r="K778">
        <f t="shared" si="116"/>
        <v>775</v>
      </c>
      <c r="L778" t="str">
        <f t="shared" ca="1" si="109"/>
        <v>ファイル中身表示(ソート)例5</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3</v>
      </c>
      <c r="H779" t="str">
        <f ca="1">IF(OR(G779&gt;1,G779=""),"",COUNTIF($G$3:$G779,1))</f>
        <v/>
      </c>
      <c r="I779" t="str">
        <f t="shared" ca="1" si="112"/>
        <v>文字列抽出</v>
      </c>
      <c r="K779">
        <f t="shared" si="116"/>
        <v>776</v>
      </c>
      <c r="L779" t="str">
        <f t="shared" ca="1" si="109"/>
        <v>ファイル中身表示(シャッフル)</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文字数出力</v>
      </c>
      <c r="F780" t="str">
        <f t="shared" ca="1" si="111"/>
        <v>文字数出力</v>
      </c>
      <c r="G780">
        <f ca="1">IF($F780="","",COUNTIF($F$3:$F780,$F780))</f>
        <v>1</v>
      </c>
      <c r="H780">
        <f ca="1">IF(OR(G780&gt;1,G780=""),"",COUNTIF($G$3:$G780,1))</f>
        <v>613</v>
      </c>
      <c r="I780" t="str">
        <f t="shared" ca="1" si="112"/>
        <v>文字数出力</v>
      </c>
      <c r="K780">
        <f t="shared" si="116"/>
        <v>777</v>
      </c>
      <c r="L780" t="str">
        <f t="shared" ca="1" si="109"/>
        <v>ファイル中身表示(重複削除)</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配列要素数出力</v>
      </c>
      <c r="F781" t="str">
        <f t="shared" ca="1" si="111"/>
        <v>配列要素数出力</v>
      </c>
      <c r="G781">
        <f ca="1">IF($F781="","",COUNTIF($F$3:$F781,$F781))</f>
        <v>1</v>
      </c>
      <c r="H781">
        <f ca="1">IF(OR(G781&gt;1,G781=""),"",COUNTIF($G$3:$G781,1))</f>
        <v>614</v>
      </c>
      <c r="I781" t="str">
        <f t="shared" ca="1" si="112"/>
        <v>配列要素数出力</v>
      </c>
      <c r="K781">
        <f t="shared" si="116"/>
        <v>778</v>
      </c>
      <c r="L781" t="str">
        <f t="shared" ca="1" si="109"/>
        <v>ファイル中身表示(前後関係指定ソート)</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前方一致除去(最短一致)</v>
      </c>
      <c r="F782" t="str">
        <f t="shared" ca="1" si="111"/>
        <v>前方一致除去(最短一致)</v>
      </c>
      <c r="G782">
        <f ca="1">IF($F782="","",COUNTIF($F$3:$F782,$F782))</f>
        <v>1</v>
      </c>
      <c r="H782">
        <f ca="1">IF(OR(G782&gt;1,G782=""),"",COUNTIF($G$3:$G782,1))</f>
        <v>615</v>
      </c>
      <c r="I782" t="str">
        <f t="shared" ca="1" si="112"/>
        <v>前方一致除去(最短一致)</v>
      </c>
      <c r="K782">
        <f t="shared" si="116"/>
        <v>779</v>
      </c>
      <c r="L782" t="str">
        <f t="shared" ca="1" si="109"/>
        <v>ファイル中身表示(垂直抽出)</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前方一致除去(最長一致)</v>
      </c>
      <c r="F783" t="str">
        <f t="shared" ca="1" si="111"/>
        <v>前方一致除去(最長一致)</v>
      </c>
      <c r="G783">
        <f ca="1">IF($F783="","",COUNTIF($F$3:$F783,$F783))</f>
        <v>1</v>
      </c>
      <c r="H783">
        <f ca="1">IF(OR(G783&gt;1,G783=""),"",COUNTIF($G$3:$G783,1))</f>
        <v>616</v>
      </c>
      <c r="I783" t="str">
        <f t="shared" ca="1" si="112"/>
        <v>前方一致除去(最長一致)</v>
      </c>
      <c r="K783">
        <f t="shared" si="116"/>
        <v>780</v>
      </c>
      <c r="L783" t="str">
        <f t="shared" ca="1" si="109"/>
        <v>ファイル中身表示(列結合)</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後方一致除去(最短一致)</v>
      </c>
      <c r="F784" t="str">
        <f t="shared" ca="1" si="111"/>
        <v>後方一致除去(最短一致)</v>
      </c>
      <c r="G784">
        <f ca="1">IF($F784="","",COUNTIF($F$3:$F784,$F784))</f>
        <v>1</v>
      </c>
      <c r="H784">
        <f ca="1">IF(OR(G784&gt;1,G784=""),"",COUNTIF($G$3:$G784,1))</f>
        <v>617</v>
      </c>
      <c r="I784" t="str">
        <f t="shared" ca="1" si="112"/>
        <v>後方一致除去(最短一致)</v>
      </c>
      <c r="K784">
        <f t="shared" si="116"/>
        <v>781</v>
      </c>
      <c r="L784" t="str">
        <f t="shared" ca="1" si="109"/>
        <v>ファイル中身表示(差異比較列結合)</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後方一致除去(最長一致)</v>
      </c>
      <c r="F785" t="str">
        <f t="shared" ca="1" si="111"/>
        <v>後方一致除去(最長一致)</v>
      </c>
      <c r="G785">
        <f ca="1">IF($F785="","",COUNTIF($F$3:$F785,$F785))</f>
        <v>1</v>
      </c>
      <c r="H785">
        <f ca="1">IF(OR(G785&gt;1,G785=""),"",COUNTIF($G$3:$G785,1))</f>
        <v>618</v>
      </c>
      <c r="I785" t="str">
        <f t="shared" ca="1" si="112"/>
        <v>後方一致除去(最長一致)</v>
      </c>
      <c r="K785">
        <f t="shared" si="116"/>
        <v>782</v>
      </c>
      <c r="L785" t="str">
        <f t="shared" ca="1" si="109"/>
        <v>テキストファイル 行数 表示(word count)</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文字列置換(先頭単語のみ)</v>
      </c>
      <c r="F786" t="str">
        <f t="shared" ca="1" si="111"/>
        <v>文字列置換(先頭単語のみ)</v>
      </c>
      <c r="G786">
        <f ca="1">IF($F786="","",COUNTIF($F$3:$F786,$F786))</f>
        <v>1</v>
      </c>
      <c r="H786">
        <f ca="1">IF(OR(G786&gt;1,G786=""),"",COUNTIF($G$3:$G786,1))</f>
        <v>619</v>
      </c>
      <c r="I786" t="str">
        <f t="shared" ca="1" si="112"/>
        <v>文字列置換(先頭単語のみ)</v>
      </c>
      <c r="K786">
        <f t="shared" si="116"/>
        <v>783</v>
      </c>
      <c r="L786" t="str">
        <f t="shared" ca="1" si="109"/>
        <v>テキストファイル 単語数 表示</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文字列置換(全単語)</v>
      </c>
      <c r="F787" t="str">
        <f t="shared" ca="1" si="111"/>
        <v>文字列置換(全単語)</v>
      </c>
      <c r="G787">
        <f ca="1">IF($F787="","",COUNTIF($F$3:$F787,$F787))</f>
        <v>1</v>
      </c>
      <c r="H787">
        <f ca="1">IF(OR(G787&gt;1,G787=""),"",COUNTIF($G$3:$G787,1))</f>
        <v>620</v>
      </c>
      <c r="I787" t="str">
        <f t="shared" ca="1" si="112"/>
        <v>文字列置換(全単語)</v>
      </c>
      <c r="K787">
        <f t="shared" si="116"/>
        <v>784</v>
      </c>
      <c r="L787" t="str">
        <f t="shared" ca="1" si="109"/>
        <v>テキストファイル バイト数(文字数) 表示</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大文字化(先頭文字)</v>
      </c>
      <c r="F788" t="str">
        <f t="shared" ca="1" si="111"/>
        <v>大文字化(先頭文字)</v>
      </c>
      <c r="G788">
        <f ca="1">IF($F788="","",COUNTIF($F$3:$F788,$F788))</f>
        <v>1</v>
      </c>
      <c r="H788">
        <f ca="1">IF(OR(G788&gt;1,G788=""),"",COUNTIF($G$3:$G788,1))</f>
        <v>621</v>
      </c>
      <c r="I788" t="str">
        <f t="shared" ca="1" si="112"/>
        <v>大文字化(先頭文字)</v>
      </c>
      <c r="K788">
        <f t="shared" si="116"/>
        <v>785</v>
      </c>
      <c r="L788" t="str">
        <f t="shared" ca="1" si="109"/>
        <v>ファイル比較</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大文字化(全文字)</v>
      </c>
      <c r="F789" t="str">
        <f t="shared" ca="1" si="111"/>
        <v>大文字化(全文字)</v>
      </c>
      <c r="G789">
        <f ca="1">IF($F789="","",COUNTIF($F$3:$F789,$F789))</f>
        <v>1</v>
      </c>
      <c r="H789">
        <f ca="1">IF(OR(G789&gt;1,G789=""),"",COUNTIF($G$3:$G789,1))</f>
        <v>622</v>
      </c>
      <c r="I789" t="str">
        <f t="shared" ca="1" si="112"/>
        <v>大文字化(全文字)</v>
      </c>
      <c r="K789">
        <f t="shared" si="116"/>
        <v>786</v>
      </c>
      <c r="L789" t="str">
        <f t="shared" ca="1" si="109"/>
        <v>ファイル比較(バイナリ比較)</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小文字化(先頭文字)</v>
      </c>
      <c r="F790" t="str">
        <f t="shared" ca="1" si="111"/>
        <v>小文字化(先頭文字)</v>
      </c>
      <c r="G790">
        <f ca="1">IF($F790="","",COUNTIF($F$3:$F790,$F790))</f>
        <v>1</v>
      </c>
      <c r="H790">
        <f ca="1">IF(OR(G790&gt;1,G790=""),"",COUNTIF($G$3:$G790,1))</f>
        <v>623</v>
      </c>
      <c r="I790" t="str">
        <f t="shared" ca="1" si="112"/>
        <v>小文字化(先頭文字)</v>
      </c>
      <c r="K790">
        <f t="shared" si="116"/>
        <v>787</v>
      </c>
      <c r="L790" t="str">
        <f t="shared" ca="1" si="109"/>
        <v>ファイル比較(テキスト比較)</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小文字化(全文字)</v>
      </c>
      <c r="F791" t="str">
        <f t="shared" ca="1" si="111"/>
        <v>小文字化(全文字)</v>
      </c>
      <c r="G791">
        <f ca="1">IF($F791="","",COUNTIF($F$3:$F791,$F791))</f>
        <v>1</v>
      </c>
      <c r="H791">
        <f ca="1">IF(OR(G791&gt;1,G791=""),"",COUNTIF($G$3:$G791,1))</f>
        <v>624</v>
      </c>
      <c r="I791" t="str">
        <f t="shared" ca="1" si="112"/>
        <v>小文字化(全文字)</v>
      </c>
      <c r="K791">
        <f t="shared" si="116"/>
        <v>788</v>
      </c>
      <c r="L791" t="str">
        <f t="shared" ca="1" si="109"/>
        <v>ファイル比較(左右並列表示)</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大文字小文字反転(先頭文字)</v>
      </c>
      <c r="F792" t="str">
        <f t="shared" ca="1" si="111"/>
        <v>大文字小文字反転(先頭文字)</v>
      </c>
      <c r="G792">
        <f ca="1">IF($F792="","",COUNTIF($F$3:$F792,$F792))</f>
        <v>1</v>
      </c>
      <c r="H792">
        <f ca="1">IF(OR(G792&gt;1,G792=""),"",COUNTIF($G$3:$G792,1))</f>
        <v>625</v>
      </c>
      <c r="I792" t="str">
        <f t="shared" ca="1" si="112"/>
        <v>大文字小文字反転(先頭文字)</v>
      </c>
      <c r="K792">
        <f t="shared" si="116"/>
        <v>789</v>
      </c>
      <c r="L792" t="str">
        <f t="shared" ca="1" si="109"/>
        <v>ファイル比較(3ファイル)</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大文字小文字反転(全文字)</v>
      </c>
      <c r="F793" t="str">
        <f t="shared" ca="1" si="111"/>
        <v>大文字小文字反転(全文字)</v>
      </c>
      <c r="G793">
        <f ca="1">IF($F793="","",COUNTIF($F$3:$F793,$F793))</f>
        <v>1</v>
      </c>
      <c r="H793">
        <f ca="1">IF(OR(G793&gt;1,G793=""),"",COUNTIF($G$3:$G793,1))</f>
        <v>626</v>
      </c>
      <c r="I793" t="str">
        <f t="shared" ca="1" si="112"/>
        <v>大文字小文字反転(全文字)</v>
      </c>
      <c r="K793">
        <f t="shared" si="116"/>
        <v>790</v>
      </c>
      <c r="L793" t="str">
        <f t="shared" ca="1" si="109"/>
        <v>ディレクトリ比較(再帰的)</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数式展開</v>
      </c>
      <c r="F794" t="str">
        <f t="shared" ca="1" si="111"/>
        <v>数式展開</v>
      </c>
      <c r="G794">
        <f ca="1">IF($F794="","",COUNTIF($F$3:$F794,$F794))</f>
        <v>1</v>
      </c>
      <c r="H794">
        <f ca="1">IF(OR(G794&gt;1,G794=""),"",COUNTIF($G$3:$G794,1))</f>
        <v>627</v>
      </c>
      <c r="I794" t="str">
        <f t="shared" ca="1" si="112"/>
        <v>数式展開</v>
      </c>
      <c r="K794">
        <f t="shared" si="116"/>
        <v>791</v>
      </c>
      <c r="L794" t="str">
        <f t="shared" ca="1" si="109"/>
        <v>ファイル一覧表示(再帰的)</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引数の数</v>
      </c>
      <c r="F795" t="str">
        <f t="shared" ca="1" si="111"/>
        <v>特殊変数 引数の数</v>
      </c>
      <c r="G795">
        <f ca="1">IF($F795="","",COUNTIF($F$3:$F795,$F795))</f>
        <v>1</v>
      </c>
      <c r="H795">
        <f ca="1">IF(OR(G795&gt;1,G795=""),"",COUNTIF($G$3:$G795,1))</f>
        <v>628</v>
      </c>
      <c r="I795" t="str">
        <f t="shared" ca="1" si="112"/>
        <v>特殊変数 引数の数</v>
      </c>
      <c r="K795">
        <f t="shared" si="116"/>
        <v>792</v>
      </c>
      <c r="L795" t="str">
        <f t="shared" ca="1" si="109"/>
        <v>ファイル一覧表示(再帰的)(ファイル指定)</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引数の値</v>
      </c>
      <c r="F796" t="str">
        <f t="shared" ca="1" si="111"/>
        <v>特殊変数 引数の値</v>
      </c>
      <c r="G796">
        <f ca="1">IF($F796="","",COUNTIF($F$3:$F796,$F796))</f>
        <v>1</v>
      </c>
      <c r="H796">
        <f ca="1">IF(OR(G796&gt;1,G796=""),"",COUNTIF($G$3:$G796,1))</f>
        <v>629</v>
      </c>
      <c r="I796" t="str">
        <f t="shared" ca="1" si="112"/>
        <v>特殊変数 引数の値</v>
      </c>
      <c r="K796">
        <f t="shared" si="116"/>
        <v>793</v>
      </c>
      <c r="L796" t="str">
        <f t="shared" ca="1" si="109"/>
        <v>ファイル一覧表示(AND検索)</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シェルスクリプトファイル名</v>
      </c>
      <c r="F797" t="str">
        <f t="shared" ca="1" si="111"/>
        <v>特殊変数 シェルスクリプトファイル名</v>
      </c>
      <c r="G797">
        <f ca="1">IF($F797="","",COUNTIF($F$3:$F797,$F797))</f>
        <v>1</v>
      </c>
      <c r="H797">
        <f ca="1">IF(OR(G797&gt;1,G797=""),"",COUNTIF($G$3:$G797,1))</f>
        <v>630</v>
      </c>
      <c r="I797" t="str">
        <f t="shared" ca="1" si="112"/>
        <v>特殊変数 シェルスクリプトファイル名</v>
      </c>
      <c r="K797">
        <f t="shared" si="116"/>
        <v>794</v>
      </c>
      <c r="L797" t="str">
        <f t="shared" ca="1" si="109"/>
        <v>ファイル一覧表示(OR検索)</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全ての引数(区切りはスペース)</v>
      </c>
      <c r="F798" t="str">
        <f t="shared" ca="1" si="111"/>
        <v>特殊変数 全ての引数(区切りはスペース)</v>
      </c>
      <c r="G798">
        <f ca="1">IF($F798="","",COUNTIF($F$3:$F798,$F798))</f>
        <v>1</v>
      </c>
      <c r="H798">
        <f ca="1">IF(OR(G798&gt;1,G798=""),"",COUNTIF($G$3:$G798,1))</f>
        <v>631</v>
      </c>
      <c r="I798" t="str">
        <f t="shared" ca="1" si="112"/>
        <v>特殊変数 全ての引数(区切りはスペース)</v>
      </c>
      <c r="K798">
        <f t="shared" si="116"/>
        <v>795</v>
      </c>
      <c r="L798" t="str">
        <f t="shared" ca="1" si="109"/>
        <v>ディレクトリ一覧表示(直下)</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全ての引数(区切りは環境変数IFSで指定したもの)</v>
      </c>
      <c r="F799" t="str">
        <f t="shared" ca="1" si="111"/>
        <v>特殊変数 全ての引数(区切りは環境変数IFSで指定したもの)</v>
      </c>
      <c r="G799">
        <f ca="1">IF($F799="","",COUNTIF($F$3:$F799,$F799))</f>
        <v>1</v>
      </c>
      <c r="H799">
        <f ca="1">IF(OR(G799&gt;1,G799=""),"",COUNTIF($G$3:$G799,1))</f>
        <v>632</v>
      </c>
      <c r="I799" t="str">
        <f t="shared" ca="1" si="112"/>
        <v>特殊変数 全ての引数(区切りは環境変数IFSで指定したもの)</v>
      </c>
      <c r="K799">
        <f t="shared" si="116"/>
        <v>796</v>
      </c>
      <c r="L799" t="str">
        <f t="shared" ca="1" si="109"/>
        <v>ディレクトリ一覧表示(再帰的)</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現在実行シェルプロセスID</v>
      </c>
      <c r="F800" t="str">
        <f t="shared" ca="1" si="111"/>
        <v>特殊変数 現在実行シェルプロセスID</v>
      </c>
      <c r="G800">
        <f ca="1">IF($F800="","",COUNTIF($F$3:$F800,$F800))</f>
        <v>1</v>
      </c>
      <c r="H800">
        <f ca="1">IF(OR(G800&gt;1,G800=""),"",COUNTIF($G$3:$G800,1))</f>
        <v>633</v>
      </c>
      <c r="I800" t="str">
        <f t="shared" ca="1" si="112"/>
        <v>特殊変数 現在実行シェルプロセスID</v>
      </c>
      <c r="K800">
        <f t="shared" si="116"/>
        <v>797</v>
      </c>
      <c r="L800" t="str">
        <f t="shared" ca="1" si="109"/>
        <v>ファイル/ディレクトリ一覧表示(再帰的)</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最終実行バックグラウンドプロセスID</v>
      </c>
      <c r="F801" t="str">
        <f t="shared" ca="1" si="111"/>
        <v>特殊変数 最終実行バックグラウンドプロセスID</v>
      </c>
      <c r="G801">
        <f ca="1">IF($F801="","",COUNTIF($F$3:$F801,$F801))</f>
        <v>1</v>
      </c>
      <c r="H801">
        <f ca="1">IF(OR(G801&gt;1,G801=""),"",COUNTIF($G$3:$G801,1))</f>
        <v>634</v>
      </c>
      <c r="I801" t="str">
        <f t="shared" ca="1" si="112"/>
        <v>特殊変数 最終実行バックグラウンドプロセスID</v>
      </c>
      <c r="K801">
        <f t="shared" si="116"/>
        <v>798</v>
      </c>
      <c r="L801" t="str">
        <f t="shared" ca="1" si="109"/>
        <v>ファイル/ディレクトリ検索</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直前実行したコマンド終了値(0=正常終了、1=異常終了、それ以外はエラー）</v>
      </c>
      <c r="F802" t="str">
        <f t="shared" ca="1" si="111"/>
        <v>特殊変数 直前実行したコマンド終了値(0=正常終了、1=異常終了、それ以外はエラー）</v>
      </c>
      <c r="G802">
        <f ca="1">IF($F802="","",COUNTIF($F$3:$F802,$F802))</f>
        <v>1</v>
      </c>
      <c r="H802">
        <f ca="1">IF(OR(G802&gt;1,G802=""),"",COUNTIF($G$3:$G802,1))</f>
        <v>635</v>
      </c>
      <c r="I802" t="str">
        <f t="shared" ca="1" si="112"/>
        <v>特殊変数 直前実行したコマンド終了値(0=正常終了、1=異常終了、それ以外はエラー）</v>
      </c>
      <c r="K802">
        <f t="shared" si="116"/>
        <v>799</v>
      </c>
      <c r="L802" t="str">
        <f t="shared" ca="1" si="109"/>
        <v>ファイルツリー出力</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最終実行コマンド最終引数</v>
      </c>
      <c r="F803" t="str">
        <f t="shared" ca="1" si="111"/>
        <v>特殊変数 最終実行コマンド最終引数</v>
      </c>
      <c r="G803">
        <f ca="1">IF($F803="","",COUNTIF($F$3:$F803,$F803))</f>
        <v>1</v>
      </c>
      <c r="H803">
        <f ca="1">IF(OR(G803&gt;1,G803=""),"",COUNTIF($G$3:$G803,1))</f>
        <v>636</v>
      </c>
      <c r="I803" t="str">
        <f t="shared" ca="1" si="112"/>
        <v>特殊変数 最終実行コマンド最終引数</v>
      </c>
      <c r="K803">
        <f t="shared" si="116"/>
        <v>800</v>
      </c>
      <c r="L803" t="str">
        <f t="shared" ca="1" si="109"/>
        <v>ファイル種別表示</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v>
      </c>
      <c r="F804" t="str">
        <f t="shared" ca="1" si="111"/>
        <v>if</v>
      </c>
      <c r="G804">
        <f ca="1">IF($F804="","",COUNTIF($F$3:$F804,$F804))</f>
        <v>2</v>
      </c>
      <c r="H804" t="str">
        <f ca="1">IF(OR(G804&gt;1,G804=""),"",COUNTIF($G$3:$G804,1))</f>
        <v/>
      </c>
      <c r="I804" t="str">
        <f t="shared" ca="1" si="112"/>
        <v>if</v>
      </c>
      <c r="K804">
        <f t="shared" si="116"/>
        <v>801</v>
      </c>
      <c r="L804" t="str">
        <f t="shared" ca="1" si="109"/>
        <v>リンク切れシンボリックリンク一覧表示(再帰的)</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if (何もしない)</v>
      </c>
      <c r="F805" t="str">
        <f t="shared" ca="1" si="111"/>
        <v>if (何もしない)</v>
      </c>
      <c r="G805">
        <f ca="1">IF($F805="","",COUNTIF($F$3:$F805,$F805))</f>
        <v>1</v>
      </c>
      <c r="H805">
        <f ca="1">IF(OR(G805&gt;1,G805=""),"",COUNTIF($G$3:$G805,1))</f>
        <v>637</v>
      </c>
      <c r="I805" t="str">
        <f t="shared" ca="1" si="112"/>
        <v>if (何もしない)</v>
      </c>
      <c r="K805">
        <f t="shared" si="116"/>
        <v>802</v>
      </c>
      <c r="L805" t="str">
        <f t="shared" ca="1" si="109"/>
        <v>ファイル数出力(フォルダ配下すべて)</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switch</v>
      </c>
      <c r="F806" t="str">
        <f t="shared" ca="1" si="111"/>
        <v>switch</v>
      </c>
      <c r="G806">
        <f ca="1">IF($F806="","",COUNTIF($F$3:$F806,$F806))</f>
        <v>1</v>
      </c>
      <c r="H806">
        <f ca="1">IF(OR(G806&gt;1,G806=""),"",COUNTIF($G$3:$G806,1))</f>
        <v>638</v>
      </c>
      <c r="I806" t="str">
        <f t="shared" ca="1" si="112"/>
        <v>switch</v>
      </c>
      <c r="K806">
        <f t="shared" si="116"/>
        <v>803</v>
      </c>
      <c r="L806" t="str">
        <f t="shared" ca="1" si="109"/>
        <v>ファイル数出力(フォルダ内のみ)</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for(数値指定1)</v>
      </c>
      <c r="F807" t="str">
        <f t="shared" ca="1" si="111"/>
        <v>for(数値指定1)</v>
      </c>
      <c r="G807">
        <f ca="1">IF($F807="","",COUNTIF($F$3:$F807,$F807))</f>
        <v>1</v>
      </c>
      <c r="H807">
        <f ca="1">IF(OR(G807&gt;1,G807=""),"",COUNTIF($G$3:$G807,1))</f>
        <v>639</v>
      </c>
      <c r="I807" t="str">
        <f t="shared" ca="1" si="112"/>
        <v>for(数値指定1)</v>
      </c>
      <c r="K807">
        <f t="shared" si="116"/>
        <v>804</v>
      </c>
      <c r="L807" t="str">
        <f t="shared" ca="1" si="109"/>
        <v>ファイル名抽出(拡張子含む)</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for(数値指定2)</v>
      </c>
      <c r="F808" t="str">
        <f t="shared" ca="1" si="111"/>
        <v>for(数値指定2)</v>
      </c>
      <c r="G808">
        <f ca="1">IF($F808="","",COUNTIF($F$3:$F808,$F808))</f>
        <v>1</v>
      </c>
      <c r="H808">
        <f ca="1">IF(OR(G808&gt;1,G808=""),"",COUNTIF($G$3:$G808,1))</f>
        <v>640</v>
      </c>
      <c r="I808" t="str">
        <f t="shared" ca="1" si="112"/>
        <v>for(数値指定2)</v>
      </c>
      <c r="K808">
        <f t="shared" si="116"/>
        <v>805</v>
      </c>
      <c r="L808" t="str">
        <f t="shared" ca="1" si="109"/>
        <v>ディレクトリパス抽出</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1</v>
      </c>
      <c r="H809">
        <f ca="1">IF(OR(G809&gt;1,G809=""),"",COUNTIF($G$3:$G809,1))</f>
        <v>641</v>
      </c>
      <c r="I809" t="str">
        <f t="shared" ca="1" si="112"/>
        <v>for(リスト指定)</v>
      </c>
      <c r="K809">
        <f t="shared" si="116"/>
        <v>806</v>
      </c>
      <c r="L809" t="str">
        <f t="shared" ca="1" si="109"/>
        <v>ファイルパス移植性確認</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2</v>
      </c>
      <c r="H810" t="str">
        <f ca="1">IF(OR(G810&gt;1,G810=""),"",COUNTIF($G$3:$G810,1))</f>
        <v/>
      </c>
      <c r="I810" t="str">
        <f t="shared" ca="1" si="112"/>
        <v>for(リスト指定)</v>
      </c>
      <c r="K810">
        <f t="shared" si="116"/>
        <v>807</v>
      </c>
      <c r="L810" t="str">
        <f t="shared" ca="1" si="109"/>
        <v>相対パス→絶対パス変換</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3</v>
      </c>
      <c r="H811" t="str">
        <f ca="1">IF(OR(G811&gt;1,G811=""),"",COUNTIF($G$3:$G811,1))</f>
        <v/>
      </c>
      <c r="I811" t="str">
        <f t="shared" ca="1" si="112"/>
        <v>for(リスト指定)</v>
      </c>
      <c r="K811">
        <f t="shared" si="116"/>
        <v>808</v>
      </c>
      <c r="L811" t="str">
        <f t="shared" ca="1" si="109"/>
        <v>高速ファイル/ディレクトリ検索</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4</v>
      </c>
      <c r="H812" t="str">
        <f ca="1">IF(OR(G812&gt;1,G812=""),"",COUNTIF($G$3:$G812,1))</f>
        <v/>
      </c>
      <c r="I812" t="str">
        <f t="shared" ca="1" si="112"/>
        <v>for(リスト指定)</v>
      </c>
      <c r="K812">
        <f t="shared" si="116"/>
        <v>809</v>
      </c>
      <c r="L812" t="str">
        <f t="shared" ca="1" si="109"/>
        <v>文章から索引作成</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for(引数操作＠for each形式)</v>
      </c>
      <c r="F813" t="str">
        <f t="shared" ca="1" si="111"/>
        <v>for(引数操作＠for each形式)</v>
      </c>
      <c r="G813">
        <f ca="1">IF($F813="","",COUNTIF($F$3:$F813,$F813))</f>
        <v>1</v>
      </c>
      <c r="H813">
        <f ca="1">IF(OR(G813&gt;1,G813=""),"",COUNTIF($G$3:$G813,1))</f>
        <v>642</v>
      </c>
      <c r="I813" t="str">
        <f t="shared" ca="1" si="112"/>
        <v>for(引数操作＠for each形式)</v>
      </c>
      <c r="K813">
        <f t="shared" si="116"/>
        <v>810</v>
      </c>
      <c r="L813" t="str">
        <f t="shared" ca="1" si="109"/>
        <v>ls用色設定コマンド出力</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for(引数操作＠配列形式)</v>
      </c>
      <c r="F814" t="str">
        <f t="shared" ca="1" si="111"/>
        <v>for(引数操作＠配列形式)</v>
      </c>
      <c r="G814">
        <f ca="1">IF($F814="","",COUNTIF($F$3:$F814,$F814))</f>
        <v>1</v>
      </c>
      <c r="H814">
        <f ca="1">IF(OR(G814&gt;1,G814=""),"",COUNTIF($G$3:$G814,1))</f>
        <v>643</v>
      </c>
      <c r="I814" t="str">
        <f t="shared" ca="1" si="112"/>
        <v>for(引数操作＠配列形式)</v>
      </c>
      <c r="K814">
        <f t="shared" si="116"/>
        <v>811</v>
      </c>
      <c r="L814" t="str">
        <f t="shared" ca="1" si="109"/>
        <v>16bitチェックサム＆ブロック数(1024Byte単位) 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while(無限ループ)</v>
      </c>
      <c r="F815" t="str">
        <f t="shared" ca="1" si="111"/>
        <v>while(無限ループ)</v>
      </c>
      <c r="G815">
        <f ca="1">IF($F815="","",COUNTIF($F$3:$F815,$F815))</f>
        <v>1</v>
      </c>
      <c r="H815">
        <f ca="1">IF(OR(G815&gt;1,G815=""),"",COUNTIF($G$3:$G815,1))</f>
        <v>644</v>
      </c>
      <c r="I815" t="str">
        <f t="shared" ca="1" si="112"/>
        <v>while(無限ループ)</v>
      </c>
      <c r="K815">
        <f t="shared" si="116"/>
        <v>812</v>
      </c>
      <c r="L815" t="str">
        <f t="shared" ca="1" si="109"/>
        <v>CRCチェックサム 表示</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while</v>
      </c>
      <c r="F816" t="str">
        <f t="shared" ca="1" si="111"/>
        <v>while</v>
      </c>
      <c r="G816">
        <f ca="1">IF($F816="","",COUNTIF($F$3:$F816,$F816))</f>
        <v>1</v>
      </c>
      <c r="H816">
        <f ca="1">IF(OR(G816&gt;1,G816=""),"",COUNTIF($G$3:$G816,1))</f>
        <v>645</v>
      </c>
      <c r="I816" t="str">
        <f t="shared" ca="1" si="112"/>
        <v>while</v>
      </c>
      <c r="K816">
        <f t="shared" si="116"/>
        <v>813</v>
      </c>
      <c r="L816" t="str">
        <f t="shared" ca="1" si="109"/>
        <v>BLAKE22ハッシュ値 表示</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until</v>
      </c>
      <c r="F817" t="str">
        <f t="shared" ca="1" si="111"/>
        <v>until</v>
      </c>
      <c r="G817">
        <f ca="1">IF($F817="","",COUNTIF($F$3:$F817,$F817))</f>
        <v>1</v>
      </c>
      <c r="H817">
        <f ca="1">IF(OR(G817&gt;1,G817=""),"",COUNTIF($G$3:$G817,1))</f>
        <v>646</v>
      </c>
      <c r="I817" t="str">
        <f t="shared" ca="1" si="112"/>
        <v>until</v>
      </c>
      <c r="K817">
        <f t="shared" si="116"/>
        <v>814</v>
      </c>
      <c r="L817" t="str">
        <f t="shared" ca="1" si="109"/>
        <v>128bitチェックサム表示</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論理結合(否定)</v>
      </c>
      <c r="F818" t="str">
        <f t="shared" ca="1" si="111"/>
        <v>論理結合(否定)</v>
      </c>
      <c r="G818">
        <f ca="1">IF($F818="","",COUNTIF($F$3:$F818,$F818))</f>
        <v>1</v>
      </c>
      <c r="H818">
        <f ca="1">IF(OR(G818&gt;1,G818=""),"",COUNTIF($G$3:$G818,1))</f>
        <v>647</v>
      </c>
      <c r="I818" t="str">
        <f t="shared" ca="1" si="112"/>
        <v>論理結合(否定)</v>
      </c>
      <c r="K818">
        <f t="shared" si="116"/>
        <v>815</v>
      </c>
      <c r="L818" t="str">
        <f t="shared" ca="1" si="109"/>
        <v>SHA-1ダイジェスト計算</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論理結合(AND)</v>
      </c>
      <c r="F819" t="str">
        <f t="shared" ca="1" si="111"/>
        <v>論理結合(AND)</v>
      </c>
      <c r="G819">
        <f ca="1">IF($F819="","",COUNTIF($F$3:$F819,$F819))</f>
        <v>1</v>
      </c>
      <c r="H819">
        <f ca="1">IF(OR(G819&gt;1,G819=""),"",COUNTIF($G$3:$G819,1))</f>
        <v>648</v>
      </c>
      <c r="I819" t="str">
        <f t="shared" ca="1" si="112"/>
        <v>論理結合(AND)</v>
      </c>
      <c r="K819">
        <f t="shared" si="116"/>
        <v>816</v>
      </c>
      <c r="L819" t="str">
        <f t="shared" ca="1" si="109"/>
        <v>SHAダイジェスト計算(xxxビット長)</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論理結合(OR)</v>
      </c>
      <c r="F820" t="str">
        <f t="shared" ca="1" si="111"/>
        <v>論理結合(OR)</v>
      </c>
      <c r="G820">
        <f ca="1">IF($F820="","",COUNTIF($F$3:$F820,$F820))</f>
        <v>1</v>
      </c>
      <c r="H820">
        <f ca="1">IF(OR(G820&gt;1,G820=""),"",COUNTIF($G$3:$G820,1))</f>
        <v>649</v>
      </c>
      <c r="I820" t="str">
        <f t="shared" ca="1" si="112"/>
        <v>論理結合(OR)</v>
      </c>
      <c r="K820">
        <f t="shared" si="116"/>
        <v>817</v>
      </c>
      <c r="L820" t="str">
        <f t="shared" ca="1" si="109"/>
        <v>Grep</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論理結合(AND+OR)</v>
      </c>
      <c r="F821" t="str">
        <f t="shared" ca="1" si="111"/>
        <v>論理結合(AND+OR)</v>
      </c>
      <c r="G821">
        <f ca="1">IF($F821="","",COUNTIF($F$3:$F821,$F821))</f>
        <v>1</v>
      </c>
      <c r="H821">
        <f ca="1">IF(OR(G821&gt;1,G821=""),"",COUNTIF($G$3:$G821,1))</f>
        <v>650</v>
      </c>
      <c r="I821" t="str">
        <f t="shared" ca="1" si="112"/>
        <v>論理結合(AND+OR)</v>
      </c>
      <c r="K821">
        <f t="shared" si="116"/>
        <v>818</v>
      </c>
      <c r="L821" t="str">
        <f t="shared" ca="1" si="109"/>
        <v>Grep(複数行マッチ)</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651</v>
      </c>
      <c r="I822" t="str">
        <f t="shared" ca="1" si="112"/>
        <v>数値比較(＝)</v>
      </c>
      <c r="K822">
        <f t="shared" si="116"/>
        <v>819</v>
      </c>
      <c r="L822" t="str">
        <f t="shared" ca="1" si="109"/>
        <v>Grep置換</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652</v>
      </c>
      <c r="I823" t="str">
        <f t="shared" ca="1" si="112"/>
        <v>数値比較(≠)</v>
      </c>
      <c r="K823">
        <f t="shared" si="116"/>
        <v>820</v>
      </c>
      <c r="L823" t="str">
        <f t="shared" ca="1" si="109"/>
        <v>数値単位変換1</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653</v>
      </c>
      <c r="I824" t="str">
        <f t="shared" ca="1" si="112"/>
        <v>数値比較(≧)</v>
      </c>
      <c r="K824">
        <f t="shared" si="116"/>
        <v>821</v>
      </c>
      <c r="L824" t="str">
        <f t="shared" ca="1" si="109"/>
        <v>数値単位変換2</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654</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655</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数値比較(＜)</v>
      </c>
      <c r="F827" t="str">
        <f t="shared" ca="1" si="111"/>
        <v>数値比較(＜)</v>
      </c>
      <c r="G827">
        <f ca="1">IF($F827="","",COUNTIF($F$3:$F827,$F827))</f>
        <v>1</v>
      </c>
      <c r="H827">
        <f ca="1">IF(OR(G827&gt;1,G827=""),"",COUNTIF($G$3:$G827,1))</f>
        <v>656</v>
      </c>
      <c r="I827" t="str">
        <f t="shared" ca="1" si="112"/>
        <v>数値比較(＜)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657</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文字列比較(≠)</v>
      </c>
      <c r="F829" t="str">
        <f t="shared" ca="1" si="111"/>
        <v>文字列比較(≠)</v>
      </c>
      <c r="G829">
        <f ca="1">IF($F829="","",COUNTIF($F$3:$F829,$F829))</f>
        <v>1</v>
      </c>
      <c r="H829">
        <f ca="1">IF(OR(G829&gt;1,G829=""),"",COUNTIF($G$3:$G829,1))</f>
        <v>658</v>
      </c>
      <c r="I829" t="str">
        <f t="shared" ca="1" si="112"/>
        <v>文字列比較(≠)</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空文字列判定</v>
      </c>
      <c r="F830" t="str">
        <f t="shared" ca="1" si="111"/>
        <v>空文字列判定</v>
      </c>
      <c r="G830">
        <f ca="1">IF($F830="","",COUNTIF($F$3:$F830,$F830))</f>
        <v>1</v>
      </c>
      <c r="H830">
        <f ca="1">IF(OR(G830&gt;1,G830=""),"",COUNTIF($G$3:$G830,1))</f>
        <v>659</v>
      </c>
      <c r="I830" t="str">
        <f t="shared" ca="1" si="112"/>
        <v>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非空文字列判定</v>
      </c>
      <c r="F831" t="str">
        <f t="shared" ca="1" si="111"/>
        <v>非空文字列判定</v>
      </c>
      <c r="G831">
        <f ca="1">IF($F831="","",COUNTIF($F$3:$F831,$F831))</f>
        <v>1</v>
      </c>
      <c r="H831">
        <f ca="1">IF(OR(G831&gt;1,G831=""),"",COUNTIF($G$3:$G831,1))</f>
        <v>660</v>
      </c>
      <c r="I831" t="str">
        <f t="shared" ca="1" si="112"/>
        <v>非空文字列判定</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v>
      </c>
      <c r="F832" t="str">
        <f t="shared" ca="1" si="111"/>
        <v>存在確認</v>
      </c>
      <c r="G832">
        <f ca="1">IF($F832="","",COUNTIF($F$3:$F832,$F832))</f>
        <v>1</v>
      </c>
      <c r="H832">
        <f ca="1">IF(OR(G832&gt;1,G832=""),"",COUNTIF($G$3:$G832,1))</f>
        <v>661</v>
      </c>
      <c r="I832" t="str">
        <f t="shared" ca="1" si="112"/>
        <v>存在確認</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存在確認(ファイルのみ)</v>
      </c>
      <c r="F833" t="str">
        <f t="shared" ca="1" si="111"/>
        <v>存在確認(ファイルのみ)</v>
      </c>
      <c r="G833">
        <f ca="1">IF($F833="","",COUNTIF($F$3:$F833,$F833))</f>
        <v>1</v>
      </c>
      <c r="H833">
        <f ca="1">IF(OR(G833&gt;1,G833=""),"",COUNTIF($G$3:$G833,1))</f>
        <v>662</v>
      </c>
      <c r="I833" t="str">
        <f t="shared" ca="1" si="112"/>
        <v>存在確認(ファイルのみ)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存在確認(ディレクトリのみ)</v>
      </c>
      <c r="F834" t="str">
        <f t="shared" ca="1" si="111"/>
        <v>存在確認(ディレクトリのみ)</v>
      </c>
      <c r="G834">
        <f ca="1">IF($F834="","",COUNTIF($F$3:$F834,$F834))</f>
        <v>1</v>
      </c>
      <c r="H834">
        <f ca="1">IF(OR(G834&gt;1,G834=""),"",COUNTIF($G$3:$G834,1))</f>
        <v>663</v>
      </c>
      <c r="I834" t="str">
        <f t="shared" ca="1" si="112"/>
        <v>存在確認(ディレクトリのみ)</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存在確認(シンボリックリンク)</v>
      </c>
      <c r="F835" t="str">
        <f t="shared" ca="1" si="111"/>
        <v>存在確認(シンボリックリンク)</v>
      </c>
      <c r="G835">
        <f ca="1">IF($F835="","",COUNTIF($F$3:$F835,$F835))</f>
        <v>1</v>
      </c>
      <c r="H835">
        <f ca="1">IF(OR(G835&gt;1,G835=""),"",COUNTIF($G$3:$G835,1))</f>
        <v>664</v>
      </c>
      <c r="I835" t="str">
        <f t="shared" ca="1" si="112"/>
        <v>存在確認(シンボリックリンク)</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ファイル種別判定(0バイト以上)</v>
      </c>
      <c r="F836" t="str">
        <f t="shared" ca="1" si="111"/>
        <v>ファイル種別判定(0バイト以上)</v>
      </c>
      <c r="G836">
        <f ca="1">IF($F836="","",COUNTIF($F$3:$F836,$F836))</f>
        <v>1</v>
      </c>
      <c r="H836">
        <f ca="1">IF(OR(G836&gt;1,G836=""),"",COUNTIF($G$3:$G836,1))</f>
        <v>665</v>
      </c>
      <c r="I836" t="str">
        <f t="shared" ca="1" si="112"/>
        <v>ファイル種別判定(0バイト以上)</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ファイル種別判定(レギュラーファイル)</v>
      </c>
      <c r="F837" t="str">
        <f t="shared" ref="F837:F900" ca="1" si="120">B837&amp;C837&amp;D837&amp;E837</f>
        <v>ファイル種別判定(レギュラーファイル)</v>
      </c>
      <c r="G837">
        <f ca="1">IF($F837="","",COUNTIF($F$3:$F837,$F837))</f>
        <v>1</v>
      </c>
      <c r="H837">
        <f ca="1">IF(OR(G837&gt;1,G837=""),"",COUNTIF($G$3:$G837,1))</f>
        <v>666</v>
      </c>
      <c r="I837" t="str">
        <f t="shared" ref="I837:I900" ca="1" si="121">F837</f>
        <v>ファイル種別判定(レギュラーファイル)</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ファイル種別判定(読込み可)</v>
      </c>
      <c r="F838" t="str">
        <f t="shared" ca="1" si="120"/>
        <v>ファイル種別判定(読込み可)</v>
      </c>
      <c r="G838">
        <f ca="1">IF($F838="","",COUNTIF($F$3:$F838,$F838))</f>
        <v>1</v>
      </c>
      <c r="H838">
        <f ca="1">IF(OR(G838&gt;1,G838=""),"",COUNTIF($G$3:$G838,1))</f>
        <v>667</v>
      </c>
      <c r="I838" t="str">
        <f t="shared" ca="1" si="121"/>
        <v>ファイル種別判定(読込み可)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ファイル種別判定(書込み可)</v>
      </c>
      <c r="F839" t="str">
        <f t="shared" ca="1" si="120"/>
        <v>ファイル種別判定(書込み可)</v>
      </c>
      <c r="G839">
        <f ca="1">IF($F839="","",COUNTIF($F$3:$F839,$F839))</f>
        <v>1</v>
      </c>
      <c r="H839">
        <f ca="1">IF(OR(G839&gt;1,G839=""),"",COUNTIF($G$3:$G839,1))</f>
        <v>668</v>
      </c>
      <c r="I839" t="str">
        <f t="shared" ca="1" si="121"/>
        <v>ファイル種別判定(書込み可)</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ファイル種別判定(実行可能)(ディレクトリの場合は移動可能)</v>
      </c>
      <c r="F840" t="str">
        <f t="shared" ca="1" si="120"/>
        <v>ファイル種別判定(実行可能)(ディレクトリの場合は移動可能)</v>
      </c>
      <c r="G840">
        <f ca="1">IF($F840="","",COUNTIF($F$3:$F840,$F840))</f>
        <v>1</v>
      </c>
      <c r="H840">
        <f ca="1">IF(OR(G840&gt;1,G840=""),"",COUNTIF($G$3:$G840,1))</f>
        <v>669</v>
      </c>
      <c r="I840" t="str">
        <f t="shared" ca="1" si="121"/>
        <v>ファイル種別判定(実行可能)(ディレクトリの場合は移動可能)</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1</v>
      </c>
      <c r="H841">
        <f ca="1">IF(OR(G841&gt;1,G841=""),"",COUNTIF($G$3:$G841,1))</f>
        <v>670</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ファイル種別判定(シンボリックリンクファイル)</v>
      </c>
      <c r="F842" t="str">
        <f t="shared" ca="1" si="120"/>
        <v>ファイル種別判定(シンボリックリンクファイル)</v>
      </c>
      <c r="G842">
        <f ca="1">IF($F842="","",COUNTIF($F$3:$F842,$F842))</f>
        <v>2</v>
      </c>
      <c r="H842" t="str">
        <f ca="1">IF(OR(G842&gt;1,G842=""),"",COUNTIF($G$3:$G842,1))</f>
        <v/>
      </c>
      <c r="I842" t="str">
        <f t="shared" ca="1" si="121"/>
        <v>ファイル種別判定(シンボリックリンクファイル)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ファイル種別判定(ブロックデバイスファイル)</v>
      </c>
      <c r="F843" t="str">
        <f t="shared" ca="1" si="120"/>
        <v>ファイル種別判定(ブロックデバイスファイル)</v>
      </c>
      <c r="G843">
        <f ca="1">IF($F843="","",COUNTIF($F$3:$F843,$F843))</f>
        <v>1</v>
      </c>
      <c r="H843">
        <f ca="1">IF(OR(G843&gt;1,G843=""),"",COUNTIF($G$3:$G843,1))</f>
        <v>671</v>
      </c>
      <c r="I843" t="str">
        <f t="shared" ca="1" si="121"/>
        <v>ファイル種別判定(ブロックデバイスファイル)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ファイル種別判定(キャラクタデバイスファイル)</v>
      </c>
      <c r="F844" t="str">
        <f t="shared" ca="1" si="120"/>
        <v>ファイル種別判定(キャラクタデバイスファイル)</v>
      </c>
      <c r="G844">
        <f ca="1">IF($F844="","",COUNTIF($F$3:$F844,$F844))</f>
        <v>1</v>
      </c>
      <c r="H844">
        <f ca="1">IF(OR(G844&gt;1,G844=""),"",COUNTIF($G$3:$G844,1))</f>
        <v>672</v>
      </c>
      <c r="I844" t="str">
        <f t="shared" ca="1" si="121"/>
        <v>ファイル種別判定(キャラクタデバイスファイル)</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ファイル種別判定(名前付きパイプ)</v>
      </c>
      <c r="F845" t="str">
        <f t="shared" ca="1" si="120"/>
        <v>ファイル種別判定(名前付きパイプ)</v>
      </c>
      <c r="G845">
        <f ca="1">IF($F845="","",COUNTIF($F$3:$F845,$F845))</f>
        <v>1</v>
      </c>
      <c r="H845">
        <f ca="1">IF(OR(G845&gt;1,G845=""),"",COUNTIF($G$3:$G845,1))</f>
        <v>673</v>
      </c>
      <c r="I845" t="str">
        <f t="shared" ca="1" si="121"/>
        <v>ファイル種別判定(名前付きパイプ)</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ファイル種別判定(ソケットファイル)</v>
      </c>
      <c r="F846" t="str">
        <f t="shared" ca="1" si="120"/>
        <v>ファイル種別判定(ソケットファイル)</v>
      </c>
      <c r="G846">
        <f ca="1">IF($F846="","",COUNTIF($F$3:$F846,$F846))</f>
        <v>1</v>
      </c>
      <c r="H846">
        <f ca="1">IF(OR(G846&gt;1,G846=""),"",COUNTIF($G$3:$G846,1))</f>
        <v>674</v>
      </c>
      <c r="I846" t="str">
        <f t="shared" ca="1" si="121"/>
        <v>ファイル種別判定(ソケットファイル)</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ファイル種別判定(スティッキービット設定)</v>
      </c>
      <c r="F847" t="str">
        <f t="shared" ca="1" si="120"/>
        <v>ファイル種別判定(スティッキービット設定)</v>
      </c>
      <c r="G847">
        <f ca="1">IF($F847="","",COUNTIF($F$3:$F847,$F847))</f>
        <v>1</v>
      </c>
      <c r="H847">
        <f ca="1">IF(OR(G847&gt;1,G847=""),"",COUNTIF($G$3:$G847,1))</f>
        <v>675</v>
      </c>
      <c r="I847" t="str">
        <f t="shared" ca="1" si="121"/>
        <v>ファイル種別判定(スティッキービット設定)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ファイル種別判定(セットユーザIDビット設定)</v>
      </c>
      <c r="F848" t="str">
        <f t="shared" ca="1" si="120"/>
        <v>ファイル種別判定(セットユーザIDビット設定)</v>
      </c>
      <c r="G848">
        <f ca="1">IF($F848="","",COUNTIF($F$3:$F848,$F848))</f>
        <v>1</v>
      </c>
      <c r="H848">
        <f ca="1">IF(OR(G848&gt;1,G848=""),"",COUNTIF($G$3:$G848,1))</f>
        <v>676</v>
      </c>
      <c r="I848" t="str">
        <f t="shared" ca="1" si="121"/>
        <v>ファイル種別判定(セットユーザIDビット設定)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ファイル種別判定(セットグループIDビット設定)</v>
      </c>
      <c r="F849" t="str">
        <f t="shared" ca="1" si="120"/>
        <v>ファイル種別判定(セットグループIDビット設定)</v>
      </c>
      <c r="G849">
        <f ca="1">IF($F849="","",COUNTIF($F$3:$F849,$F849))</f>
        <v>1</v>
      </c>
      <c r="H849">
        <f ca="1">IF(OR(G849&gt;1,G849=""),"",COUNTIF($G$3:$G849,1))</f>
        <v>677</v>
      </c>
      <c r="I849" t="str">
        <f t="shared" ca="1" si="121"/>
        <v>ファイル種別判定(セットグループIDビット設定)</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ファイル種別判定(実効ユーザID所有)</v>
      </c>
      <c r="F850" t="str">
        <f t="shared" ca="1" si="120"/>
        <v>ファイル種別判定(実効ユーザID所有)</v>
      </c>
      <c r="G850">
        <f ca="1">IF($F850="","",COUNTIF($F$3:$F850,$F850))</f>
        <v>1</v>
      </c>
      <c r="H850">
        <f ca="1">IF(OR(G850&gt;1,G850=""),"",COUNTIF($G$3:$G850,1))</f>
        <v>678</v>
      </c>
      <c r="I850" t="str">
        <f t="shared" ca="1" si="121"/>
        <v>ファイル種別判定(実効ユーザID所有)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ファイル種別判定(実効グループID所有)</v>
      </c>
      <c r="F851" t="str">
        <f t="shared" ca="1" si="120"/>
        <v>ファイル種別判定(実効グループID所有)</v>
      </c>
      <c r="G851">
        <f ca="1">IF($F851="","",COUNTIF($F$3:$F851,$F851))</f>
        <v>1</v>
      </c>
      <c r="H851">
        <f ca="1">IF(OR(G851&gt;1,G851=""),"",COUNTIF($G$3:$G851,1))</f>
        <v>679</v>
      </c>
      <c r="I851" t="str">
        <f t="shared" ca="1" si="121"/>
        <v>ファイル種別判定(実効グループID所有)</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正規表現一致確認</v>
      </c>
      <c r="F852" t="str">
        <f t="shared" ca="1" si="120"/>
        <v>正規表現一致確認</v>
      </c>
      <c r="G852">
        <f ca="1">IF($F852="","",COUNTIF($F$3:$F852,$F852))</f>
        <v>1</v>
      </c>
      <c r="H852">
        <f ca="1">IF(OR(G852&gt;1,G852=""),"",COUNTIF($G$3:$G852,1))</f>
        <v>680</v>
      </c>
      <c r="I852" t="str">
        <f t="shared" ca="1" si="121"/>
        <v>正規表現一致確認</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文字数値変換(文字→数値)</v>
      </c>
      <c r="F853" t="str">
        <f t="shared" ca="1" si="120"/>
        <v>文字数値変換(文字→数値)</v>
      </c>
      <c r="G853">
        <f ca="1">IF($F853="","",COUNTIF($F$3:$F853,$F853))</f>
        <v>1</v>
      </c>
      <c r="H853">
        <f ca="1">IF(OR(G853&gt;1,G853=""),"",COUNTIF($G$3:$G853,1))</f>
        <v>681</v>
      </c>
      <c r="I853" t="str">
        <f t="shared" ca="1" si="121"/>
        <v>文字数値変換(文字→数値)</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文字数値変換(数値→文字)</v>
      </c>
      <c r="F854" t="str">
        <f t="shared" ca="1" si="120"/>
        <v>文字数値変換(数値→文字)</v>
      </c>
      <c r="G854">
        <f ca="1">IF($F854="","",COUNTIF($F$3:$F854,$F854))</f>
        <v>1</v>
      </c>
      <c r="H854">
        <f ca="1">IF(OR(G854&gt;1,G854=""),"",COUNTIF($G$3:$G854,1))</f>
        <v>682</v>
      </c>
      <c r="I854" t="str">
        <f t="shared" ca="1" si="121"/>
        <v>文字数値変換(数値→文字)</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ファイル作成</v>
      </c>
      <c r="F855" t="str">
        <f t="shared" ca="1" si="120"/>
        <v>ファイル作成</v>
      </c>
      <c r="G855">
        <f ca="1">IF($F855="","",COUNTIF($F$3:$F855,$F855))</f>
        <v>1</v>
      </c>
      <c r="H855">
        <f ca="1">IF(OR(G855&gt;1,G855=""),"",COUNTIF($G$3:$G855,1))</f>
        <v>683</v>
      </c>
      <c r="I855" t="str">
        <f t="shared" ca="1" si="121"/>
        <v>ファイル作成</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v>
      </c>
      <c r="F856" t="str">
        <f t="shared" ca="1" si="120"/>
        <v>ファイル名取得</v>
      </c>
      <c r="G856">
        <f ca="1">IF($F856="","",COUNTIF($F$3:$F856,$F856))</f>
        <v>1</v>
      </c>
      <c r="H856">
        <f ca="1">IF(OR(G856&gt;1,G856=""),"",COUNTIF($G$3:$G856,1))</f>
        <v>684</v>
      </c>
      <c r="I856" t="str">
        <f t="shared" ca="1" si="121"/>
        <v>ファイル名取得</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ファイル名取得＆操作</v>
      </c>
      <c r="F857" t="str">
        <f t="shared" ca="1" si="120"/>
        <v>ファイル名取得＆操作</v>
      </c>
      <c r="G857">
        <f ca="1">IF($F857="","",COUNTIF($F$3:$F857,$F857))</f>
        <v>1</v>
      </c>
      <c r="H857">
        <f ca="1">IF(OR(G857&gt;1,G857=""),"",COUNTIF($G$3:$G857,1))</f>
        <v>685</v>
      </c>
      <c r="I857" t="str">
        <f t="shared" ca="1" si="121"/>
        <v>ファイル名取得＆操作</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ファイル削除</v>
      </c>
      <c r="F858" t="str">
        <f t="shared" ca="1" si="120"/>
        <v>ファイル削除</v>
      </c>
      <c r="G858">
        <f ca="1">IF($F858="","",COUNTIF($F$3:$F858,$F858))</f>
        <v>1</v>
      </c>
      <c r="H858">
        <f ca="1">IF(OR(G858&gt;1,G858=""),"",COUNTIF($G$3:$G858,1))</f>
        <v>686</v>
      </c>
      <c r="I858" t="str">
        <f t="shared" ca="1" si="121"/>
        <v>ファイル削除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ファイル完全削除</v>
      </c>
      <c r="F859" t="str">
        <f t="shared" ca="1" si="120"/>
        <v>ファイル完全削除</v>
      </c>
      <c r="G859">
        <f ca="1">IF($F859="","",COUNTIF($F$3:$F859,$F859))</f>
        <v>1</v>
      </c>
      <c r="H859">
        <f ca="1">IF(OR(G859&gt;1,G859=""),"",COUNTIF($G$3:$G859,1))</f>
        <v>687</v>
      </c>
      <c r="I859" t="str">
        <f t="shared" ca="1" si="121"/>
        <v>ファイル完全削除</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ファイル移動</v>
      </c>
      <c r="F860" t="str">
        <f t="shared" ca="1" si="120"/>
        <v>ファイル移動</v>
      </c>
      <c r="G860">
        <f ca="1">IF($F860="","",COUNTIF($F$3:$F860,$F860))</f>
        <v>1</v>
      </c>
      <c r="H860">
        <f ca="1">IF(OR(G860&gt;1,G860=""),"",COUNTIF($G$3:$G860,1))</f>
        <v>688</v>
      </c>
      <c r="I860" t="str">
        <f t="shared" ca="1" si="121"/>
        <v>ファイル移動</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ファイルリネーム1</v>
      </c>
      <c r="F861" t="str">
        <f t="shared" ca="1" si="120"/>
        <v>ファイルリネーム1</v>
      </c>
      <c r="G861">
        <f ca="1">IF($F861="","",COUNTIF($F$3:$F861,$F861))</f>
        <v>1</v>
      </c>
      <c r="H861">
        <f ca="1">IF(OR(G861&gt;1,G861=""),"",COUNTIF($G$3:$G861,1))</f>
        <v>689</v>
      </c>
      <c r="I861" t="str">
        <f t="shared" ca="1" si="121"/>
        <v>ファイルリネーム1</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ファイルリネーム2</v>
      </c>
      <c r="F862" t="str">
        <f t="shared" ca="1" si="120"/>
        <v>ファイルリネーム2</v>
      </c>
      <c r="G862">
        <f ca="1">IF($F862="","",COUNTIF($F$3:$F862,$F862))</f>
        <v>1</v>
      </c>
      <c r="H862">
        <f ca="1">IF(OR(G862&gt;1,G862=""),"",COUNTIF($G$3:$G862,1))</f>
        <v>690</v>
      </c>
      <c r="I862" t="str">
        <f t="shared" ca="1" si="121"/>
        <v>ファイルリネーム2</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ファイルコピー1</v>
      </c>
      <c r="F863" t="str">
        <f t="shared" ca="1" si="120"/>
        <v>ファイルコピー1</v>
      </c>
      <c r="G863">
        <f ca="1">IF($F863="","",COUNTIF($F$3:$F863,$F863))</f>
        <v>1</v>
      </c>
      <c r="H863">
        <f ca="1">IF(OR(G863&gt;1,G863=""),"",COUNTIF($G$3:$G863,1))</f>
        <v>691</v>
      </c>
      <c r="I863" t="str">
        <f t="shared" ca="1" si="121"/>
        <v>ファイルコピー1</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ファイルコピー2</v>
      </c>
      <c r="F864" t="str">
        <f t="shared" ca="1" si="120"/>
        <v>ファイルコピー2</v>
      </c>
      <c r="G864">
        <f ca="1">IF($F864="","",COUNTIF($F$3:$F864,$F864))</f>
        <v>1</v>
      </c>
      <c r="H864">
        <f ca="1">IF(OR(G864&gt;1,G864=""),"",COUNTIF($G$3:$G864,1))</f>
        <v>692</v>
      </c>
      <c r="I864" t="str">
        <f t="shared" ca="1" si="121"/>
        <v>ファイルコピー2</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ファイルコピー(ディレクトリ作成＆コピー)</v>
      </c>
      <c r="F865" t="str">
        <f t="shared" ca="1" si="120"/>
        <v>ファイルコピー(ディレクトリ作成＆コピー)</v>
      </c>
      <c r="G865">
        <f ca="1">IF($F865="","",COUNTIF($F$3:$F865,$F865))</f>
        <v>1</v>
      </c>
      <c r="H865">
        <f ca="1">IF(OR(G865&gt;1,G865=""),"",COUNTIF($G$3:$G865,1))</f>
        <v>693</v>
      </c>
      <c r="I865" t="str">
        <f t="shared" ca="1" si="121"/>
        <v>ファイルコピー(ディレクトリ作成＆コピー)</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ファイルコピー(シンボリックリンク)</v>
      </c>
      <c r="F866" t="str">
        <f t="shared" ca="1" si="120"/>
        <v>ファイルコピー(シンボリックリンク)</v>
      </c>
      <c r="G866">
        <f ca="1">IF($F866="","",COUNTIF($F$3:$F866,$F866))</f>
        <v>1</v>
      </c>
      <c r="H866">
        <f ca="1">IF(OR(G866&gt;1,G866=""),"",COUNTIF($G$3:$G866,1))</f>
        <v>694</v>
      </c>
      <c r="I866" t="str">
        <f t="shared" ca="1" si="121"/>
        <v>ファイルコピー(シンボリックリンク)</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ファイルコピー(パーミッション保持)</v>
      </c>
      <c r="F867" t="str">
        <f t="shared" ca="1" si="120"/>
        <v>ファイルコピー(パーミッション保持)</v>
      </c>
      <c r="G867">
        <f ca="1">IF($F867="","",COUNTIF($F$3:$F867,$F867))</f>
        <v>1</v>
      </c>
      <c r="H867">
        <f ca="1">IF(OR(G867&gt;1,G867=""),"",COUNTIF($G$3:$G867,1))</f>
        <v>695</v>
      </c>
      <c r="I867" t="str">
        <f t="shared" ca="1" si="121"/>
        <v>ファイルコピー(パーミッション保持)</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ファイルコピー(ブロック単位)</v>
      </c>
      <c r="F868" t="str">
        <f t="shared" ca="1" si="120"/>
        <v>ファイルコピー(ブロック単位)</v>
      </c>
      <c r="G868">
        <f ca="1">IF($F868="","",COUNTIF($F$3:$F868,$F868))</f>
        <v>1</v>
      </c>
      <c r="H868">
        <f ca="1">IF(OR(G868&gt;1,G868=""),"",COUNTIF($G$3:$G868,1))</f>
        <v>696</v>
      </c>
      <c r="I868" t="str">
        <f t="shared" ca="1" si="121"/>
        <v>ファイルコピー(ブロック単位)</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ファイルコピー＆アクセス権設定</v>
      </c>
      <c r="F869" t="str">
        <f t="shared" ca="1" si="120"/>
        <v>ファイルコピー＆アクセス権設定</v>
      </c>
      <c r="G869">
        <f ca="1">IF($F869="","",COUNTIF($F$3:$F869,$F869))</f>
        <v>1</v>
      </c>
      <c r="H869">
        <f ca="1">IF(OR(G869&gt;1,G869=""),"",COUNTIF($G$3:$G869,1))</f>
        <v>697</v>
      </c>
      <c r="I869" t="str">
        <f t="shared" ca="1" si="121"/>
        <v>ファイルコピー＆アクセス権設定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ファイル分割(行番号指定)</v>
      </c>
      <c r="F870" t="str">
        <f t="shared" ca="1" si="120"/>
        <v>ファイル分割(行番号指定)</v>
      </c>
      <c r="G870">
        <f ca="1">IF($F870="","",COUNTIF($F$3:$F870,$F870))</f>
        <v>1</v>
      </c>
      <c r="H870">
        <f ca="1">IF(OR(G870&gt;1,G870=""),"",COUNTIF($G$3:$G870,1))</f>
        <v>698</v>
      </c>
      <c r="I870" t="str">
        <f t="shared" ca="1" si="121"/>
        <v>ファイル分割(行番号指定)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ファイル分割(文脈指定)</v>
      </c>
      <c r="F871" t="str">
        <f t="shared" ca="1" si="120"/>
        <v>ファイル分割(文脈指定)</v>
      </c>
      <c r="G871">
        <f ca="1">IF($F871="","",COUNTIF($F$3:$F871,$F871))</f>
        <v>1</v>
      </c>
      <c r="H871">
        <f ca="1">IF(OR(G871&gt;1,G871=""),"",COUNTIF($G$3:$G871,1))</f>
        <v>699</v>
      </c>
      <c r="I871" t="str">
        <f t="shared" ca="1" si="121"/>
        <v>ファイル分割(文脈指定)</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ディレクトリパス取得</v>
      </c>
      <c r="F872" t="str">
        <f t="shared" ca="1" si="120"/>
        <v>ディレクトリパス取得</v>
      </c>
      <c r="G872">
        <f ca="1">IF($F872="","",COUNTIF($F$3:$F872,$F872))</f>
        <v>1</v>
      </c>
      <c r="H872">
        <f ca="1">IF(OR(G872&gt;1,G872=""),"",COUNTIF($G$3:$G872,1))</f>
        <v>700</v>
      </c>
      <c r="I872" t="str">
        <f t="shared" ca="1" si="121"/>
        <v>ディレクトリパス取得</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ディレクトリ名取得＆操作</v>
      </c>
      <c r="F873" t="str">
        <f t="shared" ca="1" si="120"/>
        <v>ディレクトリ名取得＆操作</v>
      </c>
      <c r="G873">
        <f ca="1">IF($F873="","",COUNTIF($F$3:$F873,$F873))</f>
        <v>1</v>
      </c>
      <c r="H873">
        <f ca="1">IF(OR(G873&gt;1,G873=""),"",COUNTIF($G$3:$G873,1))</f>
        <v>701</v>
      </c>
      <c r="I873" t="str">
        <f t="shared" ca="1" si="121"/>
        <v>ディレクトリ名取得＆操作</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v>
      </c>
      <c r="F874" t="str">
        <f t="shared" ca="1" si="120"/>
        <v>ディレクトリ移動</v>
      </c>
      <c r="G874">
        <f ca="1">IF($F874="","",COUNTIF($F$3:$F874,$F874))</f>
        <v>1</v>
      </c>
      <c r="H874">
        <f ca="1">IF(OR(G874&gt;1,G874=""),"",COUNTIF($G$3:$G874,1))</f>
        <v>702</v>
      </c>
      <c r="I874" t="str">
        <f t="shared" ca="1" si="121"/>
        <v>ディレクトリ移動</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ディレクトリ移動(直前)</v>
      </c>
      <c r="F875" t="str">
        <f t="shared" ca="1" si="120"/>
        <v>ディレクトリ移動(直前)</v>
      </c>
      <c r="G875">
        <f ca="1">IF($F875="","",COUNTIF($F$3:$F875,$F875))</f>
        <v>1</v>
      </c>
      <c r="H875">
        <f ca="1">IF(OR(G875&gt;1,G875=""),"",COUNTIF($G$3:$G875,1))</f>
        <v>703</v>
      </c>
      <c r="I875" t="str">
        <f t="shared" ca="1" si="121"/>
        <v>ディレクトリ移動(直前)</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ディレクトリ移動([mv後のディレクトリへ](https://qiita.com/arene-calix/items/41d8d4ba572f1d652727))</v>
      </c>
      <c r="F876" t="str">
        <f t="shared" ca="1" si="120"/>
        <v>ディレクトリ移動([mv後のディレクトリへ](https://qiita.com/arene-calix/items/41d8d4ba572f1d652727))</v>
      </c>
      <c r="G876">
        <f ca="1">IF($F876="","",COUNTIF($F$3:$F876,$F876))</f>
        <v>1</v>
      </c>
      <c r="H876">
        <f ca="1">IF(OR(G876&gt;1,G876=""),"",COUNTIF($G$3:$G876,1))</f>
        <v>704</v>
      </c>
      <c r="I876" t="str">
        <f t="shared" ca="1" si="121"/>
        <v>ディレクトリ移動([mv後のディレクトリへ](https://qiita.com/arene-calix/items/41d8d4ba572f1d652727))</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ディレクトリ移動(保存)</v>
      </c>
      <c r="F877" t="str">
        <f t="shared" ca="1" si="120"/>
        <v>ディレクトリ移動(保存)</v>
      </c>
      <c r="G877">
        <f ca="1">IF($F877="","",COUNTIF($F$3:$F877,$F877))</f>
        <v>1</v>
      </c>
      <c r="H877">
        <f ca="1">IF(OR(G877&gt;1,G877=""),"",COUNTIF($G$3:$G877,1))</f>
        <v>705</v>
      </c>
      <c r="I877" t="str">
        <f t="shared" ca="1" si="121"/>
        <v>ディレクトリ移動(保存)</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ディレクトリ作成(再帰的)</v>
      </c>
      <c r="F878" t="str">
        <f t="shared" ca="1" si="120"/>
        <v>ディレクトリ作成(再帰的)</v>
      </c>
      <c r="G878">
        <f ca="1">IF($F878="","",COUNTIF($F$3:$F878,$F878))</f>
        <v>1</v>
      </c>
      <c r="H878">
        <f ca="1">IF(OR(G878&gt;1,G878=""),"",COUNTIF($G$3:$G878,1))</f>
        <v>706</v>
      </c>
      <c r="I878" t="str">
        <f t="shared" ca="1" si="121"/>
        <v>ディレクトリ作成(再帰的)</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ディレクトリ削除(再帰的1)</v>
      </c>
      <c r="F879" t="str">
        <f t="shared" ca="1" si="120"/>
        <v>ディレクトリ削除(再帰的1)</v>
      </c>
      <c r="G879">
        <f ca="1">IF($F879="","",COUNTIF($F$3:$F879,$F879))</f>
        <v>1</v>
      </c>
      <c r="H879">
        <f ca="1">IF(OR(G879&gt;1,G879=""),"",COUNTIF($G$3:$G879,1))</f>
        <v>707</v>
      </c>
      <c r="I879" t="str">
        <f t="shared" ca="1" si="121"/>
        <v>ディレクトリ削除(再帰的1)</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ディレクトリ削除(再帰的2)</v>
      </c>
      <c r="F880" t="str">
        <f t="shared" ca="1" si="120"/>
        <v>ディレクトリ削除(再帰的2)</v>
      </c>
      <c r="G880">
        <f ca="1">IF($F880="","",COUNTIF($F$3:$F880,$F880))</f>
        <v>1</v>
      </c>
      <c r="H880">
        <f ca="1">IF(OR(G880&gt;1,G880=""),"",COUNTIF($G$3:$G880,1))</f>
        <v>708</v>
      </c>
      <c r="I880" t="str">
        <f t="shared" ca="1" si="121"/>
        <v>ディレクトリ削除(再帰的2)</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ディレクトリ移動</v>
      </c>
      <c r="F881" t="str">
        <f t="shared" ca="1" si="120"/>
        <v>ディレクトリ移動</v>
      </c>
      <c r="G881">
        <f ca="1">IF($F881="","",COUNTIF($F$3:$F881,$F881))</f>
        <v>2</v>
      </c>
      <c r="H881" t="str">
        <f ca="1">IF(OR(G881&gt;1,G881=""),"",COUNTIF($G$3:$G881,1))</f>
        <v/>
      </c>
      <c r="I881" t="str">
        <f t="shared" ca="1" si="121"/>
        <v>ディレクトリ移動</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セクションサイズ取得</v>
      </c>
      <c r="F882" t="str">
        <f t="shared" ca="1" si="120"/>
        <v>セクションサイズ取得</v>
      </c>
      <c r="G882">
        <f ca="1">IF($F882="","",COUNTIF($F$3:$F882,$F882))</f>
        <v>1</v>
      </c>
      <c r="H882">
        <f ca="1">IF(OR(G882&gt;1,G882=""),"",COUNTIF($G$3:$G882,1))</f>
        <v>709</v>
      </c>
      <c r="I882" t="str">
        <f t="shared" ca="1" si="121"/>
        <v>セクションサイズ取得</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ディレクトリコピー(再帰的)</v>
      </c>
      <c r="F883" t="str">
        <f t="shared" ca="1" si="120"/>
        <v>ディレクトリコピー(再帰的)</v>
      </c>
      <c r="G883">
        <f ca="1">IF($F883="","",COUNTIF($F$3:$F883,$F883))</f>
        <v>1</v>
      </c>
      <c r="H883">
        <f ca="1">IF(OR(G883&gt;1,G883=""),"",COUNTIF($G$3:$G883,1))</f>
        <v>710</v>
      </c>
      <c r="I883" t="str">
        <f t="shared" ca="1" si="121"/>
        <v>ディレクトリコピー(再帰的)</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ファイル読込（一行ずつ）</v>
      </c>
      <c r="F884" t="str">
        <f t="shared" ca="1" si="120"/>
        <v>ファイル読込（一行ずつ）</v>
      </c>
      <c r="G884">
        <f ca="1">IF($F884="","",COUNTIF($F$3:$F884,$F884))</f>
        <v>1</v>
      </c>
      <c r="H884">
        <f ca="1">IF(OR(G884&gt;1,G884=""),"",COUNTIF($G$3:$G884,1))</f>
        <v>711</v>
      </c>
      <c r="I884" t="str">
        <f t="shared" ca="1" si="121"/>
        <v>ファイル読込（一行ずつ）</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文字コード判定</v>
      </c>
      <c r="F885" t="str">
        <f t="shared" ca="1" si="120"/>
        <v>文字コード判定</v>
      </c>
      <c r="G885">
        <f ca="1">IF($F885="","",COUNTIF($F$3:$F885,$F885))</f>
        <v>1</v>
      </c>
      <c r="H885">
        <f ca="1">IF(OR(G885&gt;1,G885=""),"",COUNTIF($G$3:$G885,1))</f>
        <v>712</v>
      </c>
      <c r="I885" t="str">
        <f t="shared" ca="1" si="121"/>
        <v>文字コード判定</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文字コード変換(sjis→utf8)(iconv)</v>
      </c>
      <c r="F886" t="str">
        <f t="shared" ca="1" si="120"/>
        <v>文字コード変換(sjis→utf8)(iconv)</v>
      </c>
      <c r="G886">
        <f ca="1">IF($F886="","",COUNTIF($F$3:$F886,$F886))</f>
        <v>1</v>
      </c>
      <c r="H886">
        <f ca="1">IF(OR(G886&gt;1,G886=""),"",COUNTIF($G$3:$G886,1))</f>
        <v>713</v>
      </c>
      <c r="I886" t="str">
        <f t="shared" ca="1" si="121"/>
        <v>文字コード変換(sjis→utf8)(iconv)</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文字コード変換(sjis→utf8)(nkf)</v>
      </c>
      <c r="F887" t="str">
        <f t="shared" ca="1" si="120"/>
        <v>文字コード変換(sjis→utf8)(nkf)</v>
      </c>
      <c r="G887">
        <f ca="1">IF($F887="","",COUNTIF($F$3:$F887,$F887))</f>
        <v>1</v>
      </c>
      <c r="H887">
        <f ca="1">IF(OR(G887&gt;1,G887=""),"",COUNTIF($G$3:$G887,1))</f>
        <v>714</v>
      </c>
      <c r="I887" t="str">
        <f t="shared" ca="1" si="121"/>
        <v>文字コード変換(sjis→utf8)(nkf)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改行コード判定＠nkf</v>
      </c>
      <c r="F888" t="str">
        <f t="shared" ca="1" si="120"/>
        <v>改行コード判定＠nkf</v>
      </c>
      <c r="G888">
        <f ca="1">IF($F888="","",COUNTIF($F$3:$F888,$F888))</f>
        <v>1</v>
      </c>
      <c r="H888">
        <f ca="1">IF(OR(G888&gt;1,G888=""),"",COUNTIF($G$3:$G888,1))</f>
        <v>715</v>
      </c>
      <c r="I888" t="str">
        <f t="shared" ca="1" si="121"/>
        <v>改行コード判定＠nkf</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改行コード変換＠sed(Mac→Unix)</v>
      </c>
      <c r="F889" t="str">
        <f t="shared" ca="1" si="120"/>
        <v>改行コード変換＠sed(Mac→Unix)</v>
      </c>
      <c r="G889">
        <f ca="1">IF($F889="","",COUNTIF($F$3:$F889,$F889))</f>
        <v>1</v>
      </c>
      <c r="H889">
        <f ca="1">IF(OR(G889&gt;1,G889=""),"",COUNTIF($G$3:$G889,1))</f>
        <v>716</v>
      </c>
      <c r="I889" t="str">
        <f t="shared" ca="1" si="121"/>
        <v>改行コード変換＠sed(Mac→Unix)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改行コード変換＠sed(Windows→Unix)</v>
      </c>
      <c r="F890" t="str">
        <f t="shared" ca="1" si="120"/>
        <v>改行コード変換＠sed(Windows→Unix)</v>
      </c>
      <c r="G890">
        <f ca="1">IF($F890="","",COUNTIF($F$3:$F890,$F890))</f>
        <v>1</v>
      </c>
      <c r="H890">
        <f ca="1">IF(OR(G890&gt;1,G890=""),"",COUNTIF($G$3:$G890,1))</f>
        <v>717</v>
      </c>
      <c r="I890" t="str">
        <f t="shared" ca="1" si="121"/>
        <v>改行コード変換＠sed(Windows→Unix)</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改行コード変換＠sed(Unix→Windows)</v>
      </c>
      <c r="F891" t="str">
        <f t="shared" ca="1" si="120"/>
        <v>改行コード変換＠sed(Unix→Windows)</v>
      </c>
      <c r="G891">
        <f ca="1">IF($F891="","",COUNTIF($F$3:$F891,$F891))</f>
        <v>1</v>
      </c>
      <c r="H891">
        <f ca="1">IF(OR(G891&gt;1,G891=""),"",COUNTIF($G$3:$G891,1))</f>
        <v>718</v>
      </c>
      <c r="I891" t="str">
        <f t="shared" ca="1" si="121"/>
        <v>改行コード変換＠sed(Unix→Windows)</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改行コード変換＠nkf(xxx→Unix)</v>
      </c>
      <c r="F892" t="str">
        <f t="shared" ca="1" si="120"/>
        <v>改行コード変換＠nkf(xxx→Unix)</v>
      </c>
      <c r="G892">
        <f ca="1">IF($F892="","",COUNTIF($F$3:$F892,$F892))</f>
        <v>1</v>
      </c>
      <c r="H892">
        <f ca="1">IF(OR(G892&gt;1,G892=""),"",COUNTIF($G$3:$G892,1))</f>
        <v>719</v>
      </c>
      <c r="I892" t="str">
        <f t="shared" ca="1" si="121"/>
        <v>改行コード変換＠nkf(xxx→Unix)</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改行コード変換＠nkf(xxx→Windows)</v>
      </c>
      <c r="F893" t="str">
        <f t="shared" ca="1" si="120"/>
        <v>改行コード変換＠nkf(xxx→Windows)</v>
      </c>
      <c r="G893">
        <f ca="1">IF($F893="","",COUNTIF($F$3:$F893,$F893))</f>
        <v>1</v>
      </c>
      <c r="H893">
        <f ca="1">IF(OR(G893&gt;1,G893=""),"",COUNTIF($G$3:$G893,1))</f>
        <v>720</v>
      </c>
      <c r="I893" t="str">
        <f t="shared" ca="1" si="121"/>
        <v>改行コード変換＠nkf(xxx→Windows)</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改行コード変換＠nkf(xxx→Mac)</v>
      </c>
      <c r="F894" t="str">
        <f t="shared" ca="1" si="120"/>
        <v>改行コード変換＠nkf(xxx→Mac)</v>
      </c>
      <c r="G894">
        <f ca="1">IF($F894="","",COUNTIF($F$3:$F894,$F894))</f>
        <v>1</v>
      </c>
      <c r="H894">
        <f ca="1">IF(OR(G894&gt;1,G894=""),"",COUNTIF($G$3:$G894,1))</f>
        <v>721</v>
      </c>
      <c r="I894" t="str">
        <f t="shared" ca="1" si="121"/>
        <v>改行コード変換＠nkf(xxx→Mac)</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改行コード変換＠nkf 上書き</v>
      </c>
      <c r="F895" t="str">
        <f t="shared" ca="1" si="120"/>
        <v>改行コード変換＠nkf 上書き</v>
      </c>
      <c r="G895">
        <f ca="1">IF($F895="","",COUNTIF($F$3:$F895,$F895))</f>
        <v>1</v>
      </c>
      <c r="H895">
        <f ca="1">IF(OR(G895&gt;1,G895=""),"",COUNTIF($G$3:$G895,1))</f>
        <v>722</v>
      </c>
      <c r="I895" t="str">
        <f t="shared" ca="1" si="121"/>
        <v>改行コード変換＠nkf 上書き</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ハードリンク作成</v>
      </c>
      <c r="F896" t="str">
        <f t="shared" ca="1" si="120"/>
        <v>ハードリンク作成</v>
      </c>
      <c r="G896">
        <f ca="1">IF($F896="","",COUNTIF($F$3:$F896,$F896))</f>
        <v>1</v>
      </c>
      <c r="H896">
        <f ca="1">IF(OR(G896&gt;1,G896=""),"",COUNTIF($G$3:$G896,1))</f>
        <v>723</v>
      </c>
      <c r="I896" t="str">
        <f t="shared" ca="1" si="121"/>
        <v>ハードリンク作成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シンボリックリンク作成</v>
      </c>
      <c r="F897" t="str">
        <f t="shared" ca="1" si="120"/>
        <v>シンボリックリンク作成</v>
      </c>
      <c r="G897">
        <f ca="1">IF($F897="","",COUNTIF($F$3:$F897,$F897))</f>
        <v>1</v>
      </c>
      <c r="H897">
        <f ca="1">IF(OR(G897&gt;1,G897=""),"",COUNTIF($G$3:$G897,1))</f>
        <v>724</v>
      </c>
      <c r="I897" t="str">
        <f t="shared" ca="1" si="121"/>
        <v>シンボリックリンク作成</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v>
      </c>
      <c r="F898" t="str">
        <f t="shared" ca="1" si="120"/>
        <v>リンク指示先表示</v>
      </c>
      <c r="G898">
        <f ca="1">IF($F898="","",COUNTIF($F$3:$F898,$F898))</f>
        <v>1</v>
      </c>
      <c r="H898">
        <f ca="1">IF(OR(G898&gt;1,G898=""),"",COUNTIF($G$3:$G898,1))</f>
        <v>725</v>
      </c>
      <c r="I898" t="str">
        <f t="shared" ca="1" si="121"/>
        <v>リンク指示先表示</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リンク指示先表示(シンボリックリンク解決済み絶対パス)</v>
      </c>
      <c r="F899" t="str">
        <f t="shared" ca="1" si="120"/>
        <v>リンク指示先表示(シンボリックリンク解決済み絶対パス)</v>
      </c>
      <c r="G899">
        <f ca="1">IF($F899="","",COUNTIF($F$3:$F899,$F899))</f>
        <v>1</v>
      </c>
      <c r="H899">
        <f ca="1">IF(OR(G899&gt;1,G899=""),"",COUNTIF($G$3:$G899,1))</f>
        <v>726</v>
      </c>
      <c r="I899" t="str">
        <f t="shared" ca="1" si="121"/>
        <v>リンク指示先表示(シンボリックリンク解決済み絶対パス)</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リンクファイル削除1</v>
      </c>
      <c r="F900" t="str">
        <f t="shared" ca="1" si="120"/>
        <v>リンクファイル削除1</v>
      </c>
      <c r="G900">
        <f ca="1">IF($F900="","",COUNTIF($F$3:$F900,$F900))</f>
        <v>1</v>
      </c>
      <c r="H900">
        <f ca="1">IF(OR(G900&gt;1,G900=""),"",COUNTIF($G$3:$G900,1))</f>
        <v>727</v>
      </c>
      <c r="I900" t="str">
        <f t="shared" ca="1" si="121"/>
        <v>リンクファイル削除1</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リンクファイル削除2</v>
      </c>
      <c r="F901" t="str">
        <f t="shared" ref="F901:F964" ca="1" si="129">B901&amp;C901&amp;D901&amp;E901</f>
        <v>リンクファイル削除2</v>
      </c>
      <c r="G901">
        <f ca="1">IF($F901="","",COUNTIF($F$3:$F901,$F901))</f>
        <v>1</v>
      </c>
      <c r="H901">
        <f ca="1">IF(OR(G901&gt;1,G901=""),"",COUNTIF($G$3:$G901,1))</f>
        <v>728</v>
      </c>
      <c r="I901" t="str">
        <f t="shared" ref="I901:I964" ca="1" si="130">F901</f>
        <v>リンクファイル削除2</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1</v>
      </c>
      <c r="H902">
        <f ca="1">IF(OR(G902&gt;1,G902=""),"",COUNTIF($G$3:$G902,1))</f>
        <v>729</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2</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データを印刷できる形式に変換</v>
      </c>
      <c r="F904" t="str">
        <f t="shared" ca="1" si="129"/>
        <v>データを印刷できる形式に変換</v>
      </c>
      <c r="G904">
        <f ca="1">IF($F904="","",COUNTIF($F$3:$F904,$F904))</f>
        <v>3</v>
      </c>
      <c r="H904" t="str">
        <f ca="1">IF(OR(G904&gt;1,G904=""),"",COUNTIF($G$3:$G904,1))</f>
        <v/>
      </c>
      <c r="I904" t="str">
        <f t="shared" ca="1" si="130"/>
        <v>データを印刷できる形式に変換</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v>
      </c>
      <c r="F905" t="str">
        <f t="shared" ca="1" si="129"/>
        <v>テキストファイル 折り返し</v>
      </c>
      <c r="G905">
        <f ca="1">IF($F905="","",COUNTIF($F$3:$F905,$F905))</f>
        <v>1</v>
      </c>
      <c r="H905">
        <f ca="1">IF(OR(G905&gt;1,G905=""),"",COUNTIF($G$3:$G905,1))</f>
        <v>730</v>
      </c>
      <c r="I905" t="str">
        <f t="shared" ca="1" si="130"/>
        <v>テキストファイル 折り返し</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折り返し(強制)</v>
      </c>
      <c r="F906" t="str">
        <f t="shared" ca="1" si="129"/>
        <v>テキストファイル 折り返し(強制)</v>
      </c>
      <c r="G906">
        <f ca="1">IF($F906="","",COUNTIF($F$3:$F906,$F906))</f>
        <v>1</v>
      </c>
      <c r="H906">
        <f ca="1">IF(OR(G906&gt;1,G906=""),"",COUNTIF($G$3:$G906,1))</f>
        <v>731</v>
      </c>
      <c r="I906" t="str">
        <f t="shared" ca="1" si="130"/>
        <v>テキストファイル 折り返し(強制)</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テキストファイル ヘッダフッタ付与</v>
      </c>
      <c r="F907" t="str">
        <f t="shared" ca="1" si="129"/>
        <v>テキストファイル ヘッダフッタ付与</v>
      </c>
      <c r="G907">
        <f ca="1">IF($F907="","",COUNTIF($F$3:$F907,$F907))</f>
        <v>1</v>
      </c>
      <c r="H907">
        <f ca="1">IF(OR(G907&gt;1,G907=""),"",COUNTIF($G$3:$G907,1))</f>
        <v>732</v>
      </c>
      <c r="I907" t="str">
        <f t="shared" ca="1" si="130"/>
        <v>テキストファイル ヘッダフッタ付与</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タイムスタンプ更新(現在時刻)</v>
      </c>
      <c r="F908" t="str">
        <f t="shared" ca="1" si="129"/>
        <v>タイムスタンプ更新(現在時刻)</v>
      </c>
      <c r="G908">
        <f ca="1">IF($F908="","",COUNTIF($F$3:$F908,$F908))</f>
        <v>1</v>
      </c>
      <c r="H908">
        <f ca="1">IF(OR(G908&gt;1,G908=""),"",COUNTIF($G$3:$G908,1))</f>
        <v>733</v>
      </c>
      <c r="I908" t="str">
        <f t="shared" ca="1" si="130"/>
        <v>タイムスタンプ更新(現在時刻)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タイムスタンプ更新(指定時刻)</v>
      </c>
      <c r="F909" t="str">
        <f t="shared" ca="1" si="129"/>
        <v>タイムスタンプ更新(指定時刻)</v>
      </c>
      <c r="G909">
        <f ca="1">IF($F909="","",COUNTIF($F$3:$F909,$F909))</f>
        <v>1</v>
      </c>
      <c r="H909">
        <f ca="1">IF(OR(G909&gt;1,G909=""),"",COUNTIF($G$3:$G909,1))</f>
        <v>734</v>
      </c>
      <c r="I909" t="str">
        <f t="shared" ca="1" si="130"/>
        <v>タイムスタンプ更新(指定時刻)</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タブ→空白変換(8文字)</v>
      </c>
      <c r="F910" t="str">
        <f t="shared" ca="1" si="129"/>
        <v>タブ→空白変換(8文字)</v>
      </c>
      <c r="G910">
        <f ca="1">IF($F910="","",COUNTIF($F$3:$F910,$F910))</f>
        <v>1</v>
      </c>
      <c r="H910">
        <f ca="1">IF(OR(G910&gt;1,G910=""),"",COUNTIF($G$3:$G910,1))</f>
        <v>735</v>
      </c>
      <c r="I910" t="str">
        <f t="shared" ca="1" si="130"/>
        <v>タブ→空白変換(8文字)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空白→タブ変換(8文字)</v>
      </c>
      <c r="F911" t="str">
        <f t="shared" ca="1" si="129"/>
        <v>空白→タブ変換(8文字)</v>
      </c>
      <c r="G911">
        <f ca="1">IF($F911="","",COUNTIF($F$3:$F911,$F911))</f>
        <v>1</v>
      </c>
      <c r="H911">
        <f ca="1">IF(OR(G911&gt;1,G911=""),"",COUNTIF($G$3:$G911,1))</f>
        <v>736</v>
      </c>
      <c r="I911" t="str">
        <f t="shared" ca="1" si="130"/>
        <v>空白→タブ変換(8文字)</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1</v>
      </c>
      <c r="H912">
        <f ca="1">IF(OR(G912&gt;1,G912=""),"",COUNTIF($G$3:$G912,1))</f>
        <v>737</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v>
      </c>
      <c r="F913" t="str">
        <f t="shared" ca="1" si="129"/>
        <v>ファイルパーミッション変更</v>
      </c>
      <c r="G913">
        <f ca="1">IF($F913="","",COUNTIF($F$3:$F913,$F913))</f>
        <v>2</v>
      </c>
      <c r="H913" t="str">
        <f ca="1">IF(OR(G913&gt;1,G913=""),"",COUNTIF($G$3:$G913,1))</f>
        <v/>
      </c>
      <c r="I913" t="str">
        <f t="shared" ca="1" si="130"/>
        <v>ファイルパーミッション変更</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ファイルパーミッション変更(再帰的)</v>
      </c>
      <c r="F914" t="str">
        <f t="shared" ca="1" si="129"/>
        <v>ファイルパーミッション変更(再帰的)</v>
      </c>
      <c r="G914">
        <f ca="1">IF($F914="","",COUNTIF($F$3:$F914,$F914))</f>
        <v>1</v>
      </c>
      <c r="H914">
        <f ca="1">IF(OR(G914&gt;1,G914=""),"",COUNTIF($G$3:$G914,1))</f>
        <v>738</v>
      </c>
      <c r="I914" t="str">
        <f t="shared" ca="1" si="130"/>
        <v>ファイルパーミッション変更(再帰的)</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所有者変更(change owner)</v>
      </c>
      <c r="F915" t="str">
        <f t="shared" ca="1" si="129"/>
        <v>所有者変更(change owner)</v>
      </c>
      <c r="G915">
        <f ca="1">IF($F915="","",COUNTIF($F$3:$F915,$F915))</f>
        <v>1</v>
      </c>
      <c r="H915">
        <f ca="1">IF(OR(G915&gt;1,G915=""),"",COUNTIF($G$3:$G915,1))</f>
        <v>739</v>
      </c>
      <c r="I915" t="str">
        <f t="shared" ca="1" si="130"/>
        <v>所有者変更(change owner)</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一時的空ファイル/ディレクトリ作成</v>
      </c>
      <c r="F916" t="str">
        <f t="shared" ca="1" si="129"/>
        <v>一時的空ファイル/ディレクトリ作成</v>
      </c>
      <c r="G916">
        <f ca="1">IF($F916="","",COUNTIF($F$3:$F916,$F916))</f>
        <v>1</v>
      </c>
      <c r="H916">
        <f ca="1">IF(OR(G916&gt;1,G916=""),"",COUNTIF($G$3:$G916,1))</f>
        <v>740</v>
      </c>
      <c r="I916" t="str">
        <f t="shared" ca="1" si="130"/>
        <v>一時的空ファイル/ディレクトリ作成</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圧縮(tar)</v>
      </c>
      <c r="F917" t="str">
        <f t="shared" ca="1" si="129"/>
        <v>圧縮(tar)</v>
      </c>
      <c r="G917">
        <f ca="1">IF($F917="","",COUNTIF($F$3:$F917,$F917))</f>
        <v>1</v>
      </c>
      <c r="H917">
        <f ca="1">IF(OR(G917&gt;1,G917=""),"",COUNTIF($G$3:$G917,1))</f>
        <v>741</v>
      </c>
      <c r="I917" t="str">
        <f t="shared" ca="1" si="130"/>
        <v>圧縮(tar)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展開(tar)</v>
      </c>
      <c r="F918" t="str">
        <f t="shared" ca="1" si="129"/>
        <v>展開(tar)</v>
      </c>
      <c r="G918">
        <f ca="1">IF($F918="","",COUNTIF($F$3:$F918,$F918))</f>
        <v>1</v>
      </c>
      <c r="H918">
        <f ca="1">IF(OR(G918&gt;1,G918=""),"",COUNTIF($G$3:$G918,1))</f>
        <v>742</v>
      </c>
      <c r="I918" t="str">
        <f t="shared" ca="1" si="130"/>
        <v>展開(tar)</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圧縮(gzip)</v>
      </c>
      <c r="F919" t="str">
        <f t="shared" ca="1" si="129"/>
        <v>圧縮(gzip)</v>
      </c>
      <c r="G919">
        <f ca="1">IF($F919="","",COUNTIF($F$3:$F919,$F919))</f>
        <v>1</v>
      </c>
      <c r="H919">
        <f ca="1">IF(OR(G919&gt;1,G919=""),"",COUNTIF($G$3:$G919,1))</f>
        <v>743</v>
      </c>
      <c r="I919" t="str">
        <f t="shared" ca="1" si="130"/>
        <v>圧縮(gzip)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展開(gzip)</v>
      </c>
      <c r="F920" t="str">
        <f t="shared" ca="1" si="129"/>
        <v>展開(gzip)</v>
      </c>
      <c r="G920">
        <f ca="1">IF($F920="","",COUNTIF($F$3:$F920,$F920))</f>
        <v>1</v>
      </c>
      <c r="H920">
        <f ca="1">IF(OR(G920&gt;1,G920=""),"",COUNTIF($G$3:$G920,1))</f>
        <v>744</v>
      </c>
      <c r="I920" t="str">
        <f t="shared" ca="1" si="130"/>
        <v>展開(gzip)</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ファイルサイズ増減</v>
      </c>
      <c r="F921" t="str">
        <f t="shared" ca="1" si="129"/>
        <v>ファイルサイズ増減</v>
      </c>
      <c r="G921">
        <f ca="1">IF($F921="","",COUNTIF($F$3:$F921,$F921))</f>
        <v>1</v>
      </c>
      <c r="H921">
        <f ca="1">IF(OR(G921&gt;1,G921=""),"",COUNTIF($G$3:$G921,1))</f>
        <v>745</v>
      </c>
      <c r="I921" t="str">
        <f t="shared" ca="1" si="130"/>
        <v>ファイルサイズ増減</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差分ファイル作成</v>
      </c>
      <c r="F922" t="str">
        <f t="shared" ca="1" si="129"/>
        <v>差分ファイル作成</v>
      </c>
      <c r="G922">
        <f ca="1">IF($F922="","",COUNTIF($F$3:$F922,$F922))</f>
        <v>1</v>
      </c>
      <c r="H922">
        <f ca="1">IF(OR(G922&gt;1,G922=""),"",COUNTIF($G$3:$G922,1))</f>
        <v>746</v>
      </c>
      <c r="I922" t="str">
        <f t="shared" ca="1" si="130"/>
        <v>差分ファイル作成</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差分適用(単一ファイル指定)</v>
      </c>
      <c r="F923" t="str">
        <f t="shared" ca="1" si="129"/>
        <v>差分適用(単一ファイル指定)</v>
      </c>
      <c r="G923">
        <f ca="1">IF($F923="","",COUNTIF($F$3:$F923,$F923))</f>
        <v>1</v>
      </c>
      <c r="H923">
        <f ca="1">IF(OR(G923&gt;1,G923=""),"",COUNTIF($G$3:$G923,1))</f>
        <v>747</v>
      </c>
      <c r="I923" t="str">
        <f t="shared" ca="1" si="130"/>
        <v>差分適用(単一ファイル指定)</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差分適用(フォルダ配下全て)</v>
      </c>
      <c r="F924" t="str">
        <f t="shared" ca="1" si="129"/>
        <v>差分適用(フォルダ配下全て)</v>
      </c>
      <c r="G924">
        <f ca="1">IF($F924="","",COUNTIF($F$3:$F924,$F924))</f>
        <v>1</v>
      </c>
      <c r="H924">
        <f ca="1">IF(OR(G924&gt;1,G924=""),"",COUNTIF($G$3:$G924,1))</f>
        <v>748</v>
      </c>
      <c r="I924" t="str">
        <f t="shared" ca="1" si="130"/>
        <v>差分適用(フォルダ配下全て)</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差分巻き戻し</v>
      </c>
      <c r="F925" t="str">
        <f t="shared" ca="1" si="129"/>
        <v>差分巻き戻し</v>
      </c>
      <c r="G925">
        <f ca="1">IF($F925="","",COUNTIF($F$3:$F925,$F925))</f>
        <v>1</v>
      </c>
      <c r="H925">
        <f ca="1">IF(OR(G925&gt;1,G925=""),"",COUNTIF($G$3:$G925,1))</f>
        <v>749</v>
      </c>
      <c r="I925" t="str">
        <f t="shared" ca="1" si="130"/>
        <v>差分巻き戻し</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インデント調整</v>
      </c>
      <c r="F926" t="str">
        <f t="shared" ca="1" si="129"/>
        <v>インデント調整</v>
      </c>
      <c r="G926">
        <f ca="1">IF($F926="","",COUNTIF($F$3:$F926,$F926))</f>
        <v>1</v>
      </c>
      <c r="H926">
        <f ca="1">IF(OR(G926&gt;1,G926=""),"",COUNTIF($G$3:$G926,1))</f>
        <v>750</v>
      </c>
      <c r="I926" t="str">
        <f t="shared" ca="1" si="130"/>
        <v>インデント調整</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現在ディレクトリパス表示1</v>
      </c>
      <c r="F927" t="str">
        <f t="shared" ca="1" si="129"/>
        <v>現在ディレクトリパス表示1</v>
      </c>
      <c r="G927">
        <f ca="1">IF($F927="","",COUNTIF($F$3:$F927,$F927))</f>
        <v>1</v>
      </c>
      <c r="H927">
        <f ca="1">IF(OR(G927&gt;1,G927=""),"",COUNTIF($G$3:$G927,1))</f>
        <v>751</v>
      </c>
      <c r="I927" t="str">
        <f t="shared" ca="1" si="130"/>
        <v>現在ディレクトリパス表示1</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現在ディレクトリパス表示2</v>
      </c>
      <c r="F928" t="str">
        <f t="shared" ca="1" si="129"/>
        <v>現在ディレクトリパス表示2</v>
      </c>
      <c r="G928">
        <f ca="1">IF($F928="","",COUNTIF($F$3:$F928,$F928))</f>
        <v>1</v>
      </c>
      <c r="H928">
        <f ca="1">IF(OR(G928&gt;1,G928=""),"",COUNTIF($G$3:$G928,1))</f>
        <v>752</v>
      </c>
      <c r="I928" t="str">
        <f t="shared" ca="1" si="130"/>
        <v>現在ディレクトリパス表示2</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現在ディレクトリパス表示(実パス表示)</v>
      </c>
      <c r="F929" t="str">
        <f t="shared" ca="1" si="129"/>
        <v>現在ディレクトリパス表示(実パス表示)</v>
      </c>
      <c r="G929">
        <f ca="1">IF($F929="","",COUNTIF($F$3:$F929,$F929))</f>
        <v>1</v>
      </c>
      <c r="H929">
        <f ca="1">IF(OR(G929&gt;1,G929=""),"",COUNTIF($G$3:$G929,1))</f>
        <v>753</v>
      </c>
      <c r="I929" t="str">
        <f t="shared" ca="1" si="130"/>
        <v>現在ディレクトリパス表示(実パス表示)</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現在ディレクトリパス表示(シンボリックリンクパス経由)(デフォルト)</v>
      </c>
      <c r="F930" t="str">
        <f t="shared" ca="1" si="129"/>
        <v>現在ディレクトリパス表示(シンボリックリンクパス経由)(デフォルト)</v>
      </c>
      <c r="G930">
        <f ca="1">IF($F930="","",COUNTIF($F$3:$F930,$F930))</f>
        <v>1</v>
      </c>
      <c r="H930">
        <f ca="1">IF(OR(G930&gt;1,G930=""),"",COUNTIF($G$3:$G930,1))</f>
        <v>754</v>
      </c>
      <c r="I930" t="str">
        <f t="shared" ca="1" si="130"/>
        <v>現在ディレクトリパス表示(シンボリックリンクパス経由)(デフォルト)</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スクリプト格納先ファイルパス表示</v>
      </c>
      <c r="F931" t="str">
        <f t="shared" ca="1" si="129"/>
        <v>スクリプト格納先ファイルパス表示</v>
      </c>
      <c r="G931">
        <f ca="1">IF($F931="","",COUNTIF($F$3:$F931,$F931))</f>
        <v>1</v>
      </c>
      <c r="H931">
        <f ca="1">IF(OR(G931&gt;1,G931=""),"",COUNTIF($G$3:$G931,1))</f>
        <v>755</v>
      </c>
      <c r="I931" t="str">
        <f t="shared" ca="1" si="130"/>
        <v>スクリプト格納先ファイルパス表示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ファイル一覧出力</v>
      </c>
      <c r="F932" t="str">
        <f t="shared" ca="1" si="129"/>
        <v>ファイル一覧出力</v>
      </c>
      <c r="G932">
        <f ca="1">IF($F932="","",COUNTIF($F$3:$F932,$F932))</f>
        <v>1</v>
      </c>
      <c r="H932">
        <f ca="1">IF(OR(G932&gt;1,G932=""),"",COUNTIF($G$3:$G932,1))</f>
        <v>756</v>
      </c>
      <c r="I932" t="str">
        <f t="shared" ca="1" si="130"/>
        <v>ファイル一覧出力</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v>
      </c>
      <c r="F933" t="str">
        <f t="shared" ca="1" si="129"/>
        <v>ファイル/ディレクトリ一覧表示</v>
      </c>
      <c r="G933">
        <f ca="1">IF($F933="","",COUNTIF($F$3:$F933,$F933))</f>
        <v>1</v>
      </c>
      <c r="H933">
        <f ca="1">IF(OR(G933&gt;1,G933=""),"",COUNTIF($G$3:$G933,1))</f>
        <v>757</v>
      </c>
      <c r="I933" t="str">
        <f t="shared" ca="1" si="130"/>
        <v>ファイル/ディレクトリ一覧表示</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ファイル/ディレクトリ一覧表示(隠しファイル/詳細情報含む)</v>
      </c>
      <c r="F934" t="str">
        <f t="shared" ca="1" si="129"/>
        <v>ファイル/ディレクトリ一覧表示(隠しファイル/詳細情報含む)</v>
      </c>
      <c r="G934">
        <f ca="1">IF($F934="","",COUNTIF($F$3:$F934,$F934))</f>
        <v>1</v>
      </c>
      <c r="H934">
        <f ca="1">IF(OR(G934&gt;1,G934=""),"",COUNTIF($G$3:$G934,1))</f>
        <v>758</v>
      </c>
      <c r="I934" t="str">
        <f t="shared" ca="1" si="130"/>
        <v>ファイル/ディレクトリ一覧表示(隠しファイル/詳細情報含む)</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ディレクトリ一覧出力1★</v>
      </c>
      <c r="F935" t="str">
        <f t="shared" ca="1" si="129"/>
        <v>ディレクトリ一覧出力1★</v>
      </c>
      <c r="G935">
        <f ca="1">IF($F935="","",COUNTIF($F$3:$F935,$F935))</f>
        <v>1</v>
      </c>
      <c r="H935">
        <f ca="1">IF(OR(G935&gt;1,G935=""),"",COUNTIF($G$3:$G935,1))</f>
        <v>759</v>
      </c>
      <c r="I935" t="str">
        <f t="shared" ca="1" si="130"/>
        <v>ディレクトリ一覧出力1★</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ディレクトリ一覧出力2★</v>
      </c>
      <c r="F936" t="str">
        <f t="shared" ca="1" si="129"/>
        <v>ディレクトリ一覧出力2★</v>
      </c>
      <c r="G936">
        <f ca="1">IF($F936="","",COUNTIF($F$3:$F936,$F936))</f>
        <v>1</v>
      </c>
      <c r="H936">
        <f ca="1">IF(OR(G936&gt;1,G936=""),"",COUNTIF($G$3:$G936,1))</f>
        <v>760</v>
      </c>
      <c r="I936" t="str">
        <f t="shared" ca="1" si="130"/>
        <v>ディレクトリ一覧出力2★</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ディレクトリ一覧出力1★</v>
      </c>
      <c r="F937" t="str">
        <f t="shared" ca="1" si="129"/>
        <v>ディレクトリ一覧出力1★</v>
      </c>
      <c r="G937">
        <f ca="1">IF($F937="","",COUNTIF($F$3:$F937,$F937))</f>
        <v>2</v>
      </c>
      <c r="H937" t="str">
        <f ca="1">IF(OR(G937&gt;1,G937=""),"",COUNTIF($G$3:$G937,1))</f>
        <v/>
      </c>
      <c r="I937" t="str">
        <f t="shared" ca="1" si="130"/>
        <v>ディレクトリ一覧出力1★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ディレクトリ一覧出力2★</v>
      </c>
      <c r="F938" t="str">
        <f t="shared" ca="1" si="129"/>
        <v>ディレクトリ一覧出力2★</v>
      </c>
      <c r="G938">
        <f ca="1">IF($F938="","",COUNTIF($F$3:$F938,$F938))</f>
        <v>2</v>
      </c>
      <c r="H938" t="str">
        <f ca="1">IF(OR(G938&gt;1,G938=""),"",COUNTIF($G$3:$G938,1))</f>
        <v/>
      </c>
      <c r="I938" t="str">
        <f t="shared" ca="1" si="130"/>
        <v>ディレクトリ一覧出力2★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ディレクトリ一覧出力4</v>
      </c>
      <c r="F939" t="str">
        <f t="shared" ca="1" si="129"/>
        <v>ディレクトリ一覧出力4</v>
      </c>
      <c r="G939">
        <f ca="1">IF($F939="","",COUNTIF($F$3:$F939,$F939))</f>
        <v>1</v>
      </c>
      <c r="H939">
        <f ca="1">IF(OR(G939&gt;1,G939=""),"",COUNTIF($G$3:$G939,1))</f>
        <v>761</v>
      </c>
      <c r="I939" t="str">
        <f t="shared" ca="1" si="130"/>
        <v>ディレクトリ一覧出力4</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v>
      </c>
      <c r="F940" t="str">
        <f t="shared" ca="1" si="129"/>
        <v>ファイル中身表示</v>
      </c>
      <c r="G940">
        <f ca="1">IF($F940="","",COUNTIF($F$3:$F940,$F940))</f>
        <v>1</v>
      </c>
      <c r="H940">
        <f ca="1">IF(OR(G940&gt;1,G940=""),"",COUNTIF($G$3:$G940,1))</f>
        <v>762</v>
      </c>
      <c r="I940" t="str">
        <f t="shared" ca="1" si="130"/>
        <v>ファイル中身表示</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ファイル中身表示(反転)</v>
      </c>
      <c r="F941" t="str">
        <f t="shared" ca="1" si="129"/>
        <v>ファイル中身表示(反転)</v>
      </c>
      <c r="G941">
        <f ca="1">IF($F941="","",COUNTIF($F$3:$F941,$F941))</f>
        <v>1</v>
      </c>
      <c r="H941">
        <f ca="1">IF(OR(G941&gt;1,G941=""),"",COUNTIF($G$3:$G941,1))</f>
        <v>763</v>
      </c>
      <c r="I941" t="str">
        <f t="shared" ca="1" si="130"/>
        <v>ファイル中身表示(反転)</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ファイル中身表示(行番号付)(number line)</v>
      </c>
      <c r="F942" t="str">
        <f t="shared" ca="1" si="129"/>
        <v>ファイル中身表示(行番号付)(number line)</v>
      </c>
      <c r="G942">
        <f ca="1">IF($F942="","",COUNTIF($F$3:$F942,$F942))</f>
        <v>1</v>
      </c>
      <c r="H942">
        <f ca="1">IF(OR(G942&gt;1,G942=""),"",COUNTIF($G$3:$G942,1))</f>
        <v>764</v>
      </c>
      <c r="I942" t="str">
        <f t="shared" ca="1" si="130"/>
        <v>ファイル中身表示(行番号付)(number line)</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ファイル中身表示(バイナリ表示)</v>
      </c>
      <c r="F943" t="str">
        <f t="shared" ca="1" si="129"/>
        <v>ファイル中身表示(バイナリ表示)</v>
      </c>
      <c r="G943">
        <f ca="1">IF($F943="","",COUNTIF($F$3:$F943,$F943))</f>
        <v>1</v>
      </c>
      <c r="H943">
        <f ca="1">IF(OR(G943&gt;1,G943=""),"",COUNTIF($G$3:$G943,1))</f>
        <v>765</v>
      </c>
      <c r="I943" t="str">
        <f t="shared" ca="1" si="130"/>
        <v>ファイル中身表示(バイナリ表示)</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1</v>
      </c>
      <c r="H944">
        <f ca="1">IF(OR(G944&gt;1,G944=""),"",COUNTIF($G$3:$G944,1))</f>
        <v>766</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ファイル中身表示(1画面ずつ)</v>
      </c>
      <c r="F945" t="str">
        <f t="shared" ca="1" si="129"/>
        <v>ファイル中身表示(1画面ずつ)</v>
      </c>
      <c r="G945">
        <f ca="1">IF($F945="","",COUNTIF($F$3:$F945,$F945))</f>
        <v>2</v>
      </c>
      <c r="H945" t="str">
        <f ca="1">IF(OR(G945&gt;1,G945=""),"",COUNTIF($G$3:$G945,1))</f>
        <v/>
      </c>
      <c r="I945" t="str">
        <f t="shared" ca="1" si="130"/>
        <v>ファイル中身表示(1画面ずつ)</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ファイル中身表示(一部先頭)</v>
      </c>
      <c r="F946" t="str">
        <f t="shared" ca="1" si="129"/>
        <v>ファイル中身表示(一部先頭)</v>
      </c>
      <c r="G946">
        <f ca="1">IF($F946="","",COUNTIF($F$3:$F946,$F946))</f>
        <v>1</v>
      </c>
      <c r="H946">
        <f ca="1">IF(OR(G946&gt;1,G946=""),"",COUNTIF($G$3:$G946,1))</f>
        <v>767</v>
      </c>
      <c r="I946" t="str">
        <f t="shared" ca="1" si="130"/>
        <v>ファイル中身表示(一部先頭)</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ファイル中身表示(一部末尾)</v>
      </c>
      <c r="F947" t="str">
        <f t="shared" ca="1" si="129"/>
        <v>ファイル中身表示(一部末尾)</v>
      </c>
      <c r="G947">
        <f ca="1">IF($F947="","",COUNTIF($F$3:$F947,$F947))</f>
        <v>1</v>
      </c>
      <c r="H947">
        <f ca="1">IF(OR(G947&gt;1,G947=""),"",COUNTIF($G$3:$G947,1))</f>
        <v>768</v>
      </c>
      <c r="I947" t="str">
        <f t="shared" ca="1" si="130"/>
        <v>ファイル中身表示(一部末尾)</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ファイル中身表示(更新)</v>
      </c>
      <c r="F948" t="str">
        <f t="shared" ca="1" si="129"/>
        <v>ファイル中身表示(更新)</v>
      </c>
      <c r="G948">
        <f ca="1">IF($F948="","",COUNTIF($F$3:$F948,$F948))</f>
        <v>1</v>
      </c>
      <c r="H948">
        <f ca="1">IF(OR(G948&gt;1,G948=""),"",COUNTIF($G$3:$G948,1))</f>
        <v>769</v>
      </c>
      <c r="I948" t="str">
        <f t="shared" ca="1" si="130"/>
        <v>ファイル中身表示(更新)</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v>
      </c>
      <c r="F949" t="str">
        <f t="shared" ca="1" si="129"/>
        <v>ファイル中身表示(ソート)</v>
      </c>
      <c r="G949">
        <f ca="1">IF($F949="","",COUNTIF($F$3:$F949,$F949))</f>
        <v>1</v>
      </c>
      <c r="H949">
        <f ca="1">IF(OR(G949&gt;1,G949=""),"",COUNTIF($G$3:$G949,1))</f>
        <v>770</v>
      </c>
      <c r="I949" t="str">
        <f t="shared" ca="1" si="130"/>
        <v>ファイル中身表示(ソート)</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ファイル中身表示(ソート)例1</v>
      </c>
      <c r="F950" t="str">
        <f t="shared" ca="1" si="129"/>
        <v>ファイル中身表示(ソート)例1</v>
      </c>
      <c r="G950">
        <f ca="1">IF($F950="","",COUNTIF($F$3:$F950,$F950))</f>
        <v>1</v>
      </c>
      <c r="H950">
        <f ca="1">IF(OR(G950&gt;1,G950=""),"",COUNTIF($G$3:$G950,1))</f>
        <v>771</v>
      </c>
      <c r="I950" t="str">
        <f t="shared" ca="1" si="130"/>
        <v>ファイル中身表示(ソート)例1</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ファイル中身表示(ソート)例2</v>
      </c>
      <c r="F951" t="str">
        <f t="shared" ca="1" si="129"/>
        <v>ファイル中身表示(ソート)例2</v>
      </c>
      <c r="G951">
        <f ca="1">IF($F951="","",COUNTIF($F$3:$F951,$F951))</f>
        <v>1</v>
      </c>
      <c r="H951">
        <f ca="1">IF(OR(G951&gt;1,G951=""),"",COUNTIF($G$3:$G951,1))</f>
        <v>772</v>
      </c>
      <c r="I951" t="str">
        <f t="shared" ca="1" si="130"/>
        <v>ファイル中身表示(ソート)例2</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ファイル中身表示(ソート)例3</v>
      </c>
      <c r="F952" t="str">
        <f t="shared" ca="1" si="129"/>
        <v>ファイル中身表示(ソート)例3</v>
      </c>
      <c r="G952">
        <f ca="1">IF($F952="","",COUNTIF($F$3:$F952,$F952))</f>
        <v>1</v>
      </c>
      <c r="H952">
        <f ca="1">IF(OR(G952&gt;1,G952=""),"",COUNTIF($G$3:$G952,1))</f>
        <v>773</v>
      </c>
      <c r="I952" t="str">
        <f t="shared" ca="1" si="130"/>
        <v>ファイル中身表示(ソート)例3</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ファイル中身表示(ソート)例4</v>
      </c>
      <c r="F953" t="str">
        <f t="shared" ca="1" si="129"/>
        <v>ファイル中身表示(ソート)例4</v>
      </c>
      <c r="G953">
        <f ca="1">IF($F953="","",COUNTIF($F$3:$F953,$F953))</f>
        <v>1</v>
      </c>
      <c r="H953">
        <f ca="1">IF(OR(G953&gt;1,G953=""),"",COUNTIF($G$3:$G953,1))</f>
        <v>774</v>
      </c>
      <c r="I953" t="str">
        <f t="shared" ca="1" si="130"/>
        <v>ファイル中身表示(ソート)例4</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ファイル中身表示(ソート)例5</v>
      </c>
      <c r="F954" t="str">
        <f t="shared" ca="1" si="129"/>
        <v>ファイル中身表示(ソート)例5</v>
      </c>
      <c r="G954">
        <f ca="1">IF($F954="","",COUNTIF($F$3:$F954,$F954))</f>
        <v>1</v>
      </c>
      <c r="H954">
        <f ca="1">IF(OR(G954&gt;1,G954=""),"",COUNTIF($G$3:$G954,1))</f>
        <v>775</v>
      </c>
      <c r="I954" t="str">
        <f t="shared" ca="1" si="130"/>
        <v>ファイル中身表示(ソート)例5</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ファイル中身表示(シャッフル)</v>
      </c>
      <c r="F955" t="str">
        <f t="shared" ca="1" si="129"/>
        <v>ファイル中身表示(シャッフル)</v>
      </c>
      <c r="G955">
        <f ca="1">IF($F955="","",COUNTIF($F$3:$F955,$F955))</f>
        <v>1</v>
      </c>
      <c r="H955">
        <f ca="1">IF(OR(G955&gt;1,G955=""),"",COUNTIF($G$3:$G955,1))</f>
        <v>776</v>
      </c>
      <c r="I955" t="str">
        <f t="shared" ca="1" si="130"/>
        <v>ファイル中身表示(シャッフル)</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ファイル中身表示(重複削除)</v>
      </c>
      <c r="F956" t="str">
        <f t="shared" ca="1" si="129"/>
        <v>ファイル中身表示(重複削除)</v>
      </c>
      <c r="G956">
        <f ca="1">IF($F956="","",COUNTIF($F$3:$F956,$F956))</f>
        <v>1</v>
      </c>
      <c r="H956">
        <f ca="1">IF(OR(G956&gt;1,G956=""),"",COUNTIF($G$3:$G956,1))</f>
        <v>777</v>
      </c>
      <c r="I956" t="str">
        <f t="shared" ca="1" si="130"/>
        <v>ファイル中身表示(重複削除)</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ファイル中身表示(前後関係指定ソート)</v>
      </c>
      <c r="F957" t="str">
        <f t="shared" ca="1" si="129"/>
        <v>ファイル中身表示(前後関係指定ソート)</v>
      </c>
      <c r="G957">
        <f ca="1">IF($F957="","",COUNTIF($F$3:$F957,$F957))</f>
        <v>1</v>
      </c>
      <c r="H957">
        <f ca="1">IF(OR(G957&gt;1,G957=""),"",COUNTIF($G$3:$G957,1))</f>
        <v>778</v>
      </c>
      <c r="I957" t="str">
        <f t="shared" ca="1" si="130"/>
        <v>ファイル中身表示(前後関係指定ソート)</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1</v>
      </c>
      <c r="H958">
        <f ca="1">IF(OR(G958&gt;1,G958=""),"",COUNTIF($G$3:$G958,1))</f>
        <v>779</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ファイル中身表示(垂直抽出)</v>
      </c>
      <c r="F959" t="str">
        <f t="shared" ca="1" si="129"/>
        <v>ファイル中身表示(垂直抽出)</v>
      </c>
      <c r="G959">
        <f ca="1">IF($F959="","",COUNTIF($F$3:$F959,$F959))</f>
        <v>2</v>
      </c>
      <c r="H959" t="str">
        <f ca="1">IF(OR(G959&gt;1,G959=""),"",COUNTIF($G$3:$G959,1))</f>
        <v/>
      </c>
      <c r="I959" t="str">
        <f t="shared" ca="1" si="130"/>
        <v>ファイル中身表示(垂直抽出)</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ファイル中身表示(列結合)</v>
      </c>
      <c r="F960" t="str">
        <f t="shared" ca="1" si="129"/>
        <v>ファイル中身表示(列結合)</v>
      </c>
      <c r="G960">
        <f ca="1">IF($F960="","",COUNTIF($F$3:$F960,$F960))</f>
        <v>1</v>
      </c>
      <c r="H960">
        <f ca="1">IF(OR(G960&gt;1,G960=""),"",COUNTIF($G$3:$G960,1))</f>
        <v>780</v>
      </c>
      <c r="I960" t="str">
        <f t="shared" ca="1" si="130"/>
        <v>ファイル中身表示(列結合)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ファイル中身表示(差異比較列結合)</v>
      </c>
      <c r="F961" t="str">
        <f t="shared" ca="1" si="129"/>
        <v>ファイル中身表示(差異比較列結合)</v>
      </c>
      <c r="G961">
        <f ca="1">IF($F961="","",COUNTIF($F$3:$F961,$F961))</f>
        <v>1</v>
      </c>
      <c r="H961">
        <f ca="1">IF(OR(G961&gt;1,G961=""),"",COUNTIF($G$3:$G961,1))</f>
        <v>781</v>
      </c>
      <c r="I961" t="str">
        <f t="shared" ca="1" si="130"/>
        <v>ファイル中身表示(差異比較列結合)</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行数 表示(word count)</v>
      </c>
      <c r="F962" t="str">
        <f t="shared" ca="1" si="129"/>
        <v>テキストファイル 行数 表示(word count)</v>
      </c>
      <c r="G962">
        <f ca="1">IF($F962="","",COUNTIF($F$3:$F962,$F962))</f>
        <v>1</v>
      </c>
      <c r="H962">
        <f ca="1">IF(OR(G962&gt;1,G962=""),"",COUNTIF($G$3:$G962,1))</f>
        <v>782</v>
      </c>
      <c r="I962" t="str">
        <f t="shared" ca="1" si="130"/>
        <v>テキストファイル 行数 表示(word count)</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単語数 表示</v>
      </c>
      <c r="F963" t="str">
        <f t="shared" ca="1" si="129"/>
        <v>テキストファイル 単語数 表示</v>
      </c>
      <c r="G963">
        <f ca="1">IF($F963="","",COUNTIF($F$3:$F963,$F963))</f>
        <v>1</v>
      </c>
      <c r="H963">
        <f ca="1">IF(OR(G963&gt;1,G963=""),"",COUNTIF($G$3:$G963,1))</f>
        <v>783</v>
      </c>
      <c r="I963" t="str">
        <f t="shared" ca="1" si="130"/>
        <v>テキストファイル 単語数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テキストファイル バイト数(文字数) 表示</v>
      </c>
      <c r="F964" t="str">
        <f t="shared" ca="1" si="129"/>
        <v>テキストファイル バイト数(文字数) 表示</v>
      </c>
      <c r="G964">
        <f ca="1">IF($F964="","",COUNTIF($F$3:$F964,$F964))</f>
        <v>1</v>
      </c>
      <c r="H964">
        <f ca="1">IF(OR(G964&gt;1,G964=""),"",COUNTIF($G$3:$G964,1))</f>
        <v>784</v>
      </c>
      <c r="I964" t="str">
        <f t="shared" ca="1" si="130"/>
        <v>テキストファイル バイト数(文字数) 表示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v>
      </c>
      <c r="F965" t="str">
        <f t="shared" ref="F965:F1003" ca="1" si="138">B965&amp;C965&amp;D965&amp;E965</f>
        <v>ファイル比較</v>
      </c>
      <c r="G965">
        <f ca="1">IF($F965="","",COUNTIF($F$3:$F965,$F965))</f>
        <v>1</v>
      </c>
      <c r="H965">
        <f ca="1">IF(OR(G965&gt;1,G965=""),"",COUNTIF($G$3:$G965,1))</f>
        <v>785</v>
      </c>
      <c r="I965" t="str">
        <f t="shared" ref="I965:I968" ca="1" si="139">F965</f>
        <v>ファイル比較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ファイル比較(バイナリ比較)</v>
      </c>
      <c r="F966" t="str">
        <f t="shared" ca="1" si="138"/>
        <v>ファイル比較(バイナリ比較)</v>
      </c>
      <c r="G966">
        <f ca="1">IF($F966="","",COUNTIF($F$3:$F966,$F966))</f>
        <v>1</v>
      </c>
      <c r="H966">
        <f ca="1">IF(OR(G966&gt;1,G966=""),"",COUNTIF($G$3:$G966,1))</f>
        <v>786</v>
      </c>
      <c r="I966" t="str">
        <f t="shared" ca="1" si="139"/>
        <v>ファイル比較(バイナリ比較)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ファイル比較(テキスト比較)</v>
      </c>
      <c r="F967" t="str">
        <f t="shared" ca="1" si="138"/>
        <v>ファイル比較(テキスト比較)</v>
      </c>
      <c r="G967">
        <f ca="1">IF($F967="","",COUNTIF($F$3:$F967,$F967))</f>
        <v>1</v>
      </c>
      <c r="H967">
        <f ca="1">IF(OR(G967&gt;1,G967=""),"",COUNTIF($G$3:$G967,1))</f>
        <v>787</v>
      </c>
      <c r="I967" t="str">
        <f t="shared" ca="1" si="139"/>
        <v>ファイル比較(テキスト比較)</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ファイル比較(左右並列表示)</v>
      </c>
      <c r="F968" t="str">
        <f t="shared" ca="1" si="138"/>
        <v>ファイル比較(左右並列表示)</v>
      </c>
      <c r="G968">
        <f ca="1">IF($F968="","",COUNTIF($F$3:$F968,$F968))</f>
        <v>1</v>
      </c>
      <c r="H968">
        <f ca="1">IF(OR(G968&gt;1,G968=""),"",COUNTIF($G$3:$G968,1))</f>
        <v>788</v>
      </c>
      <c r="I968" t="str">
        <f t="shared" ca="1" si="139"/>
        <v>ファイル比較(左右並列表示)</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ファイル比較(3ファイル)</v>
      </c>
      <c r="F969" t="str">
        <f t="shared" ca="1" si="138"/>
        <v>ファイル比較(3ファイル)</v>
      </c>
      <c r="G969">
        <f ca="1">IF($F969="","",COUNTIF($F$3:$F969,$F969))</f>
        <v>1</v>
      </c>
      <c r="H969">
        <f ca="1">IF(OR(G969&gt;1,G969=""),"",COUNTIF($G$3:$G969,1))</f>
        <v>789</v>
      </c>
      <c r="I969" t="str">
        <f t="shared" ref="I969:I1003" ca="1" si="145">F969</f>
        <v>ファイル比較(3ファイル)</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ディレクトリ比較(再帰的)</v>
      </c>
      <c r="F970" t="str">
        <f t="shared" ca="1" si="138"/>
        <v>ディレクトリ比較(再帰的)</v>
      </c>
      <c r="G970">
        <f ca="1">IF($F970="","",COUNTIF($F$3:$F970,$F970))</f>
        <v>1</v>
      </c>
      <c r="H970">
        <f ca="1">IF(OR(G970&gt;1,G970=""),"",COUNTIF($G$3:$G970,1))</f>
        <v>790</v>
      </c>
      <c r="I970" t="str">
        <f t="shared" ca="1" si="145"/>
        <v>ディレクトリ比較(再帰的)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v>
      </c>
      <c r="F971" t="str">
        <f t="shared" ca="1" si="138"/>
        <v>ファイル一覧表示(再帰的)</v>
      </c>
      <c r="G971">
        <f ca="1">IF($F971="","",COUNTIF($F$3:$F971,$F971))</f>
        <v>1</v>
      </c>
      <c r="H971">
        <f ca="1">IF(OR(G971&gt;1,G971=""),"",COUNTIF($G$3:$G971,1))</f>
        <v>791</v>
      </c>
      <c r="I971" t="str">
        <f t="shared" ca="1" si="145"/>
        <v>ファイル一覧表示(再帰的)</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1</v>
      </c>
      <c r="H972">
        <f ca="1">IF(OR(G972&gt;1,G972=""),"",COUNTIF($G$3:$G972,1))</f>
        <v>792</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ファイル一覧表示(再帰的)(ファイル指定)</v>
      </c>
      <c r="F973" t="str">
        <f t="shared" ca="1" si="138"/>
        <v>ファイル一覧表示(再帰的)(ファイル指定)</v>
      </c>
      <c r="G973">
        <f ca="1">IF($F973="","",COUNTIF($F$3:$F973,$F973))</f>
        <v>2</v>
      </c>
      <c r="H973" t="str">
        <f ca="1">IF(OR(G973&gt;1,G973=""),"",COUNTIF($G$3:$G973,1))</f>
        <v/>
      </c>
      <c r="I973" t="str">
        <f t="shared" ca="1" si="145"/>
        <v>ファイル一覧表示(再帰的)(ファイル指定)</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ファイル一覧表示(AND検索)</v>
      </c>
      <c r="F974" t="str">
        <f t="shared" ca="1" si="138"/>
        <v>ファイル一覧表示(AND検索)</v>
      </c>
      <c r="G974">
        <f ca="1">IF($F974="","",COUNTIF($F$3:$F974,$F974))</f>
        <v>1</v>
      </c>
      <c r="H974">
        <f ca="1">IF(OR(G974&gt;1,G974=""),"",COUNTIF($G$3:$G974,1))</f>
        <v>793</v>
      </c>
      <c r="I974" t="str">
        <f t="shared" ca="1" si="145"/>
        <v>ファイル一覧表示(AND検索)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ファイル一覧表示(OR検索)</v>
      </c>
      <c r="F975" t="str">
        <f t="shared" ca="1" si="138"/>
        <v>ファイル一覧表示(OR検索)</v>
      </c>
      <c r="G975">
        <f ca="1">IF($F975="","",COUNTIF($F$3:$F975,$F975))</f>
        <v>1</v>
      </c>
      <c r="H975">
        <f ca="1">IF(OR(G975&gt;1,G975=""),"",COUNTIF($G$3:$G975,1))</f>
        <v>794</v>
      </c>
      <c r="I975" t="str">
        <f t="shared" ca="1" si="145"/>
        <v>ファイル一覧表示(OR検索)</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ディレクトリ一覧表示(直下)</v>
      </c>
      <c r="F976" t="str">
        <f t="shared" ca="1" si="138"/>
        <v>ディレクトリ一覧表示(直下)</v>
      </c>
      <c r="G976">
        <f ca="1">IF($F976="","",COUNTIF($F$3:$F976,$F976))</f>
        <v>1</v>
      </c>
      <c r="H976">
        <f ca="1">IF(OR(G976&gt;1,G976=""),"",COUNTIF($G$3:$G976,1))</f>
        <v>795</v>
      </c>
      <c r="I976" t="str">
        <f t="shared" ca="1" si="145"/>
        <v>ディレクトリ一覧表示(直下)</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ディレクトリ一覧表示(再帰的)</v>
      </c>
      <c r="F977" t="str">
        <f t="shared" ca="1" si="138"/>
        <v>ディレクトリ一覧表示(再帰的)</v>
      </c>
      <c r="G977">
        <f ca="1">IF($F977="","",COUNTIF($F$3:$F977,$F977))</f>
        <v>1</v>
      </c>
      <c r="H977">
        <f ca="1">IF(OR(G977&gt;1,G977=""),"",COUNTIF($G$3:$G977,1))</f>
        <v>796</v>
      </c>
      <c r="I977" t="str">
        <f t="shared" ca="1" si="145"/>
        <v>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ファイル/ディレクトリ一覧表示(再帰的)</v>
      </c>
      <c r="F978" t="str">
        <f t="shared" ca="1" si="138"/>
        <v>ファイル/ディレクトリ一覧表示(再帰的)</v>
      </c>
      <c r="G978">
        <f ca="1">IF($F978="","",COUNTIF($F$3:$F978,$F978))</f>
        <v>1</v>
      </c>
      <c r="H978">
        <f ca="1">IF(OR(G978&gt;1,G978=""),"",COUNTIF($G$3:$G978,1))</f>
        <v>797</v>
      </c>
      <c r="I978" t="str">
        <f t="shared" ca="1" si="145"/>
        <v>ファイル/ディレクトリ一覧表示(再帰的)</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ファイル/ディレクトリ検索</v>
      </c>
      <c r="F979" t="str">
        <f t="shared" ca="1" si="138"/>
        <v>ファイル/ディレクトリ検索</v>
      </c>
      <c r="G979">
        <f ca="1">IF($F979="","",COUNTIF($F$3:$F979,$F979))</f>
        <v>1</v>
      </c>
      <c r="H979">
        <f ca="1">IF(OR(G979&gt;1,G979=""),"",COUNTIF($G$3:$G979,1))</f>
        <v>798</v>
      </c>
      <c r="I979" t="str">
        <f t="shared" ca="1" si="145"/>
        <v>ファイル/ディレクトリ検索</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ファイルツリー出力</v>
      </c>
      <c r="F980" t="str">
        <f t="shared" ca="1" si="138"/>
        <v>ファイルツリー出力</v>
      </c>
      <c r="G980">
        <f ca="1">IF($F980="","",COUNTIF($F$3:$F980,$F980))</f>
        <v>1</v>
      </c>
      <c r="H980">
        <f ca="1">IF(OR(G980&gt;1,G980=""),"",COUNTIF($G$3:$G980,1))</f>
        <v>799</v>
      </c>
      <c r="I980" t="str">
        <f t="shared" ca="1" si="145"/>
        <v>ファイルツリー出力</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ファイル種別表示</v>
      </c>
      <c r="F981" t="str">
        <f t="shared" ca="1" si="138"/>
        <v>ファイル種別表示</v>
      </c>
      <c r="G981">
        <f ca="1">IF($F981="","",COUNTIF($F$3:$F981,$F981))</f>
        <v>1</v>
      </c>
      <c r="H981">
        <f ca="1">IF(OR(G981&gt;1,G981=""),"",COUNTIF($G$3:$G981,1))</f>
        <v>800</v>
      </c>
      <c r="I981" t="str">
        <f t="shared" ca="1" si="145"/>
        <v>ファイル種別表示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リンク切れシンボリックリンク一覧表示(再帰的)</v>
      </c>
      <c r="F982" t="str">
        <f t="shared" ca="1" si="138"/>
        <v>リンク切れシンボリックリンク一覧表示(再帰的)</v>
      </c>
      <c r="G982">
        <f ca="1">IF($F982="","",COUNTIF($F$3:$F982,$F982))</f>
        <v>1</v>
      </c>
      <c r="H982">
        <f ca="1">IF(OR(G982&gt;1,G982=""),"",COUNTIF($G$3:$G982,1))</f>
        <v>801</v>
      </c>
      <c r="I982" t="str">
        <f t="shared" ca="1" si="145"/>
        <v>リンク切れシンボリックリンク一覧表示(再帰的)</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ファイル数出力(フォルダ配下すべて)</v>
      </c>
      <c r="F983" t="str">
        <f t="shared" ca="1" si="138"/>
        <v>ファイル数出力(フォルダ配下すべて)</v>
      </c>
      <c r="G983">
        <f ca="1">IF($F983="","",COUNTIF($F$3:$F983,$F983))</f>
        <v>1</v>
      </c>
      <c r="H983">
        <f ca="1">IF(OR(G983&gt;1,G983=""),"",COUNTIF($G$3:$G983,1))</f>
        <v>802</v>
      </c>
      <c r="I983" t="str">
        <f t="shared" ca="1" si="145"/>
        <v>ファイル数出力(フォルダ配下すべて)</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ファイル数出力(フォルダ内のみ)</v>
      </c>
      <c r="F984" t="str">
        <f t="shared" ca="1" si="138"/>
        <v>ファイル数出力(フォルダ内のみ)</v>
      </c>
      <c r="G984">
        <f ca="1">IF($F984="","",COUNTIF($F$3:$F984,$F984))</f>
        <v>1</v>
      </c>
      <c r="H984">
        <f ca="1">IF(OR(G984&gt;1,G984=""),"",COUNTIF($G$3:$G984,1))</f>
        <v>803</v>
      </c>
      <c r="I984" t="str">
        <f t="shared" ca="1" si="145"/>
        <v>ファイル数出力(フォルダ内のみ)</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ファイル名抽出(拡張子含む)</v>
      </c>
      <c r="F985" t="str">
        <f t="shared" ca="1" si="138"/>
        <v>ファイル名抽出(拡張子含む)</v>
      </c>
      <c r="G985">
        <f ca="1">IF($F985="","",COUNTIF($F$3:$F985,$F985))</f>
        <v>1</v>
      </c>
      <c r="H985">
        <f ca="1">IF(OR(G985&gt;1,G985=""),"",COUNTIF($G$3:$G985,1))</f>
        <v>804</v>
      </c>
      <c r="I985" t="str">
        <f t="shared" ca="1" si="145"/>
        <v>ファイル名抽出(拡張子含む)</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ディレクトリパス抽出</v>
      </c>
      <c r="F986" t="str">
        <f t="shared" ca="1" si="138"/>
        <v>ディレクトリパス抽出</v>
      </c>
      <c r="G986">
        <f ca="1">IF($F986="","",COUNTIF($F$3:$F986,$F986))</f>
        <v>1</v>
      </c>
      <c r="H986">
        <f ca="1">IF(OR(G986&gt;1,G986=""),"",COUNTIF($G$3:$G986,1))</f>
        <v>805</v>
      </c>
      <c r="I986" t="str">
        <f t="shared" ca="1" si="145"/>
        <v>ディレクトリパス抽出</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ファイルパス移植性確認</v>
      </c>
      <c r="F987" t="str">
        <f t="shared" ca="1" si="138"/>
        <v>ファイルパス移植性確認</v>
      </c>
      <c r="G987">
        <f ca="1">IF($F987="","",COUNTIF($F$3:$F987,$F987))</f>
        <v>1</v>
      </c>
      <c r="H987">
        <f ca="1">IF(OR(G987&gt;1,G987=""),"",COUNTIF($G$3:$G987,1))</f>
        <v>806</v>
      </c>
      <c r="I987" t="str">
        <f t="shared" ca="1" si="145"/>
        <v>ファイルパス移植性確認</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相対パス→絶対パス変換</v>
      </c>
      <c r="F988" t="str">
        <f t="shared" ca="1" si="138"/>
        <v>相対パス→絶対パス変換</v>
      </c>
      <c r="G988">
        <f ca="1">IF($F988="","",COUNTIF($F$3:$F988,$F988))</f>
        <v>1</v>
      </c>
      <c r="H988">
        <f ca="1">IF(OR(G988&gt;1,G988=""),"",COUNTIF($G$3:$G988,1))</f>
        <v>807</v>
      </c>
      <c r="I988" t="str">
        <f t="shared" ca="1" si="145"/>
        <v>相対パス→絶対パス変換</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高速ファイル/ディレクトリ検索</v>
      </c>
      <c r="F989" t="str">
        <f t="shared" ca="1" si="138"/>
        <v>高速ファイル/ディレクトリ検索</v>
      </c>
      <c r="G989">
        <f ca="1">IF($F989="","",COUNTIF($F$3:$F989,$F989))</f>
        <v>1</v>
      </c>
      <c r="H989">
        <f ca="1">IF(OR(G989&gt;1,G989=""),"",COUNTIF($G$3:$G989,1))</f>
        <v>808</v>
      </c>
      <c r="I989" t="str">
        <f t="shared" ca="1" si="145"/>
        <v>高速ファイル/ディレクトリ検索</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文章から索引作成</v>
      </c>
      <c r="F990" t="str">
        <f t="shared" ca="1" si="138"/>
        <v>文章から索引作成</v>
      </c>
      <c r="G990">
        <f ca="1">IF($F990="","",COUNTIF($F$3:$F990,$F990))</f>
        <v>1</v>
      </c>
      <c r="H990">
        <f ca="1">IF(OR(G990&gt;1,G990=""),"",COUNTIF($G$3:$G990,1))</f>
        <v>809</v>
      </c>
      <c r="I990" t="str">
        <f t="shared" ca="1" si="145"/>
        <v>文章から索引作成</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ls用色設定コマンド出力</v>
      </c>
      <c r="F991" t="str">
        <f t="shared" ca="1" si="138"/>
        <v>ls用色設定コマンド出力</v>
      </c>
      <c r="G991">
        <f ca="1">IF($F991="","",COUNTIF($F$3:$F991,$F991))</f>
        <v>1</v>
      </c>
      <c r="H991">
        <f ca="1">IF(OR(G991&gt;1,G991=""),"",COUNTIF($G$3:$G991,1))</f>
        <v>810</v>
      </c>
      <c r="I991" t="str">
        <f t="shared" ca="1" si="145"/>
        <v>ls用色設定コマンド出力</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16bitチェックサム＆ブロック数(1024Byte単位) 表示</v>
      </c>
      <c r="F992" t="str">
        <f t="shared" ca="1" si="138"/>
        <v>16bitチェックサム＆ブロック数(1024Byte単位) 表示</v>
      </c>
      <c r="G992">
        <f ca="1">IF($F992="","",COUNTIF($F$3:$F992,$F992))</f>
        <v>1</v>
      </c>
      <c r="H992">
        <f ca="1">IF(OR(G992&gt;1,G992=""),"",COUNTIF($G$3:$G992,1))</f>
        <v>811</v>
      </c>
      <c r="I992" t="str">
        <f t="shared" ca="1" si="145"/>
        <v>16bitチェックサム＆ブロック数(1024Byte単位)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CRCチェックサム 表示</v>
      </c>
      <c r="F993" t="str">
        <f t="shared" ca="1" si="138"/>
        <v>CRCチェックサム 表示</v>
      </c>
      <c r="G993">
        <f ca="1">IF($F993="","",COUNTIF($F$3:$F993,$F993))</f>
        <v>1</v>
      </c>
      <c r="H993">
        <f ca="1">IF(OR(G993&gt;1,G993=""),"",COUNTIF($G$3:$G993,1))</f>
        <v>812</v>
      </c>
      <c r="I993" t="str">
        <f t="shared" ca="1" si="145"/>
        <v>CRCチェックサム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BLAKE22ハッシュ値 表示</v>
      </c>
      <c r="F994" t="str">
        <f t="shared" ca="1" si="138"/>
        <v>BLAKE22ハッシュ値 表示</v>
      </c>
      <c r="G994">
        <f ca="1">IF($F994="","",COUNTIF($F$3:$F994,$F994))</f>
        <v>1</v>
      </c>
      <c r="H994">
        <f ca="1">IF(OR(G994&gt;1,G994=""),"",COUNTIF($G$3:$G994,1))</f>
        <v>813</v>
      </c>
      <c r="I994" t="str">
        <f t="shared" ca="1" si="145"/>
        <v>BLAKE22ハッシュ値 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128bitチェックサム表示</v>
      </c>
      <c r="F995" t="str">
        <f t="shared" ca="1" si="138"/>
        <v>128bitチェックサム表示</v>
      </c>
      <c r="G995">
        <f ca="1">IF($F995="","",COUNTIF($F$3:$F995,$F995))</f>
        <v>1</v>
      </c>
      <c r="H995">
        <f ca="1">IF(OR(G995&gt;1,G995=""),"",COUNTIF($G$3:$G995,1))</f>
        <v>814</v>
      </c>
      <c r="I995" t="str">
        <f t="shared" ca="1" si="145"/>
        <v>128bitチェックサム表示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SHA-1ダイジェスト計算</v>
      </c>
      <c r="F996" t="str">
        <f t="shared" ca="1" si="138"/>
        <v>SHA-1ダイジェスト計算</v>
      </c>
      <c r="G996">
        <f ca="1">IF($F996="","",COUNTIF($F$3:$F996,$F996))</f>
        <v>1</v>
      </c>
      <c r="H996">
        <f ca="1">IF(OR(G996&gt;1,G996=""),"",COUNTIF($G$3:$G996,1))</f>
        <v>815</v>
      </c>
      <c r="I996" t="str">
        <f t="shared" ca="1" si="145"/>
        <v>SHA-1ダイジェスト計算</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SHAダイジェスト計算(xxxビット長)</v>
      </c>
      <c r="F997" t="str">
        <f t="shared" ca="1" si="138"/>
        <v>SHAダイジェスト計算(xxxビット長)</v>
      </c>
      <c r="G997">
        <f ca="1">IF($F997="","",COUNTIF($F$3:$F997,$F997))</f>
        <v>1</v>
      </c>
      <c r="H997">
        <f ca="1">IF(OR(G997&gt;1,G997=""),"",COUNTIF($G$3:$G997,1))</f>
        <v>816</v>
      </c>
      <c r="I997" t="str">
        <f t="shared" ca="1" si="145"/>
        <v>SHAダイジェスト計算(xxxビット長)</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v>
      </c>
      <c r="F998" t="str">
        <f t="shared" ca="1" si="138"/>
        <v>Grep</v>
      </c>
      <c r="G998">
        <f ca="1">IF($F998="","",COUNTIF($F$3:$F998,$F998))</f>
        <v>1</v>
      </c>
      <c r="H998">
        <f ca="1">IF(OR(G998&gt;1,G998=""),"",COUNTIF($G$3:$G998,1))</f>
        <v>817</v>
      </c>
      <c r="I998" t="str">
        <f t="shared" ca="1" si="145"/>
        <v>Grep</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Grep(複数行マッチ)</v>
      </c>
      <c r="F999" t="str">
        <f t="shared" ca="1" si="138"/>
        <v>Grep(複数行マッチ)</v>
      </c>
      <c r="G999">
        <f ca="1">IF($F999="","",COUNTIF($F$3:$F999,$F999))</f>
        <v>1</v>
      </c>
      <c r="H999">
        <f ca="1">IF(OR(G999&gt;1,G999=""),"",COUNTIF($G$3:$G999,1))</f>
        <v>818</v>
      </c>
      <c r="I999" t="str">
        <f t="shared" ca="1" si="145"/>
        <v>Grep(複数行マッチ)</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Grep置換</v>
      </c>
      <c r="F1000" t="str">
        <f t="shared" ca="1" si="138"/>
        <v>Grep置換</v>
      </c>
      <c r="G1000">
        <f ca="1">IF($F1000="","",COUNTIF($F$3:$F1000,$F1000))</f>
        <v>1</v>
      </c>
      <c r="H1000">
        <f ca="1">IF(OR(G1000&gt;1,G1000=""),"",COUNTIF($G$3:$G1000,1))</f>
        <v>819</v>
      </c>
      <c r="I1000" t="str">
        <f t="shared" ca="1" si="145"/>
        <v>Grep置換</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Grep置換</v>
      </c>
      <c r="F1001" t="str">
        <f t="shared" ca="1" si="138"/>
        <v>Grep置換</v>
      </c>
      <c r="G1001">
        <f ca="1">IF($F1001="","",COUNTIF($F$3:$F1001,$F1001))</f>
        <v>2</v>
      </c>
      <c r="H1001" t="str">
        <f ca="1">IF(OR(G1001&gt;1,G1001=""),"",COUNTIF($G$3:$G1001,1))</f>
        <v/>
      </c>
      <c r="I1001" t="str">
        <f t="shared" ca="1" si="145"/>
        <v>Grep置換</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数値単位変換1</v>
      </c>
      <c r="F1002" t="str">
        <f t="shared" ca="1" si="138"/>
        <v>数値単位変換1</v>
      </c>
      <c r="G1002">
        <f ca="1">IF($F1002="","",COUNTIF($F$3:$F1002,$F1002))</f>
        <v>1</v>
      </c>
      <c r="H1002">
        <f ca="1">IF(OR(G1002&gt;1,G1002=""),"",COUNTIF($G$3:$G1002,1))</f>
        <v>820</v>
      </c>
      <c r="I1002" t="str">
        <f t="shared" ca="1" si="145"/>
        <v>数値単位変換1</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数値単位変換2</v>
      </c>
      <c r="F1003" t="str">
        <f t="shared" ca="1" si="138"/>
        <v>数値単位変換2</v>
      </c>
      <c r="G1003">
        <f ca="1">IF($F1003="","",COUNTIF($F$3:$F1003,$F1003))</f>
        <v>1</v>
      </c>
      <c r="H1003">
        <f ca="1">IF(OR(G1003&gt;1,G1003=""),"",COUNTIF($G$3:$G1003,1))</f>
        <v>821</v>
      </c>
      <c r="I1003" t="str">
        <f t="shared" ca="1" si="145"/>
        <v>数値単位変換2</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2023-03-18T06:29:10Z</dcterms:modified>
</cp:coreProperties>
</file>