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\Desktop\faculdade_trabalhos\Simulação Discreta\"/>
    </mc:Choice>
  </mc:AlternateContent>
  <xr:revisionPtr revIDLastSave="0" documentId="13_ncr:1_{30CA26F8-B652-48FE-8D10-EF9B6955D7B7}" xr6:coauthVersionLast="45" xr6:coauthVersionMax="45" xr10:uidLastSave="{00000000-0000-0000-0000-000000000000}"/>
  <bookViews>
    <workbookView xWindow="-120" yWindow="-120" windowWidth="20730" windowHeight="11160" activeTab="1" xr2:uid="{6B62EBCE-FBCB-4D9A-91D0-17F851199DE1}"/>
  </bookViews>
  <sheets>
    <sheet name="Caso 1" sheetId="1" r:id="rId1"/>
    <sheet name="Caso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3" i="2"/>
  <c r="P9" i="2"/>
  <c r="R9" i="2" s="1"/>
  <c r="P10" i="2"/>
  <c r="R10" i="2" s="1"/>
  <c r="P11" i="2"/>
  <c r="R11" i="2" s="1"/>
  <c r="P17" i="2"/>
  <c r="S17" i="2" s="1"/>
  <c r="P18" i="2"/>
  <c r="S18" i="2" s="1"/>
  <c r="P19" i="2"/>
  <c r="R19" i="2" s="1"/>
  <c r="N19" i="2"/>
  <c r="N18" i="2"/>
  <c r="N10" i="2"/>
  <c r="M23" i="2"/>
  <c r="M16" i="2"/>
  <c r="L4" i="2"/>
  <c r="L5" i="2"/>
  <c r="L6" i="2"/>
  <c r="L14" i="2"/>
  <c r="L21" i="2"/>
  <c r="L22" i="2"/>
  <c r="D3" i="2"/>
  <c r="D4" i="2" s="1"/>
  <c r="D5" i="2" s="1"/>
  <c r="D6" i="2" s="1"/>
  <c r="D7" i="2" s="1"/>
  <c r="D8" i="2" s="1"/>
  <c r="D9" i="2" s="1"/>
  <c r="D10" i="2" s="1"/>
  <c r="D11" i="2" s="1"/>
  <c r="D12" i="2" s="1"/>
  <c r="G19" i="2"/>
  <c r="G18" i="2"/>
  <c r="P4" i="2" s="1"/>
  <c r="R4" i="2" s="1"/>
  <c r="G13" i="2"/>
  <c r="G12" i="2"/>
  <c r="G11" i="2"/>
  <c r="N13" i="2" s="1"/>
  <c r="G10" i="2"/>
  <c r="G9" i="2"/>
  <c r="G8" i="2"/>
  <c r="N17" i="2" s="1"/>
  <c r="G7" i="2"/>
  <c r="G6" i="2"/>
  <c r="G5" i="2"/>
  <c r="L19" i="2" s="1"/>
  <c r="U23" i="1"/>
  <c r="V23" i="1" s="1"/>
  <c r="S23" i="1"/>
  <c r="U22" i="1"/>
  <c r="V22" i="1" s="1"/>
  <c r="S22" i="1"/>
  <c r="U21" i="1"/>
  <c r="V21" i="1" s="1"/>
  <c r="S21" i="1"/>
  <c r="U20" i="1"/>
  <c r="W20" i="1" s="1"/>
  <c r="S20" i="1"/>
  <c r="U19" i="1"/>
  <c r="V19" i="1" s="1"/>
  <c r="S19" i="1"/>
  <c r="U18" i="1"/>
  <c r="V18" i="1" s="1"/>
  <c r="S18" i="1"/>
  <c r="U17" i="1"/>
  <c r="V17" i="1" s="1"/>
  <c r="S17" i="1"/>
  <c r="U16" i="1"/>
  <c r="W16" i="1" s="1"/>
  <c r="S16" i="1"/>
  <c r="U15" i="1"/>
  <c r="V15" i="1" s="1"/>
  <c r="S15" i="1"/>
  <c r="U14" i="1"/>
  <c r="V14" i="1" s="1"/>
  <c r="S14" i="1"/>
  <c r="U13" i="1"/>
  <c r="V13" i="1" s="1"/>
  <c r="S13" i="1"/>
  <c r="U12" i="1"/>
  <c r="W12" i="1" s="1"/>
  <c r="S12" i="1"/>
  <c r="U11" i="1"/>
  <c r="V11" i="1" s="1"/>
  <c r="S11" i="1"/>
  <c r="U10" i="1"/>
  <c r="V10" i="1" s="1"/>
  <c r="S10" i="1"/>
  <c r="U9" i="1"/>
  <c r="V9" i="1" s="1"/>
  <c r="S9" i="1"/>
  <c r="U8" i="1"/>
  <c r="W8" i="1" s="1"/>
  <c r="S8" i="1"/>
  <c r="U7" i="1"/>
  <c r="V7" i="1" s="1"/>
  <c r="S7" i="1"/>
  <c r="U6" i="1"/>
  <c r="V6" i="1" s="1"/>
  <c r="S6" i="1"/>
  <c r="U5" i="1"/>
  <c r="V5" i="1" s="1"/>
  <c r="S5" i="1"/>
  <c r="U4" i="1"/>
  <c r="W4" i="1" s="1"/>
  <c r="S4" i="1"/>
  <c r="U3" i="1"/>
  <c r="V3" i="1" s="1"/>
  <c r="S3" i="1"/>
  <c r="T3" i="1" s="1"/>
  <c r="M23" i="1"/>
  <c r="O23" i="1" s="1"/>
  <c r="K23" i="1"/>
  <c r="M22" i="1"/>
  <c r="N22" i="1" s="1"/>
  <c r="K22" i="1"/>
  <c r="M21" i="1"/>
  <c r="N21" i="1" s="1"/>
  <c r="K21" i="1"/>
  <c r="M20" i="1"/>
  <c r="O20" i="1" s="1"/>
  <c r="K20" i="1"/>
  <c r="M19" i="1"/>
  <c r="N19" i="1" s="1"/>
  <c r="K19" i="1"/>
  <c r="M18" i="1"/>
  <c r="N18" i="1" s="1"/>
  <c r="K18" i="1"/>
  <c r="M17" i="1"/>
  <c r="O17" i="1" s="1"/>
  <c r="K17" i="1"/>
  <c r="M16" i="1"/>
  <c r="N16" i="1" s="1"/>
  <c r="K16" i="1"/>
  <c r="M15" i="1"/>
  <c r="N15" i="1" s="1"/>
  <c r="K15" i="1"/>
  <c r="M14" i="1"/>
  <c r="N14" i="1" s="1"/>
  <c r="K14" i="1"/>
  <c r="M13" i="1"/>
  <c r="O13" i="1" s="1"/>
  <c r="K13" i="1"/>
  <c r="M12" i="1"/>
  <c r="N12" i="1" s="1"/>
  <c r="K12" i="1"/>
  <c r="M11" i="1"/>
  <c r="N11" i="1" s="1"/>
  <c r="K11" i="1"/>
  <c r="M10" i="1"/>
  <c r="N10" i="1" s="1"/>
  <c r="K10" i="1"/>
  <c r="M9" i="1"/>
  <c r="O9" i="1" s="1"/>
  <c r="K9" i="1"/>
  <c r="M8" i="1"/>
  <c r="N8" i="1" s="1"/>
  <c r="K8" i="1"/>
  <c r="M7" i="1"/>
  <c r="N7" i="1" s="1"/>
  <c r="K7" i="1"/>
  <c r="M6" i="1"/>
  <c r="N6" i="1" s="1"/>
  <c r="K6" i="1"/>
  <c r="M5" i="1"/>
  <c r="O5" i="1" s="1"/>
  <c r="K5" i="1"/>
  <c r="M4" i="1"/>
  <c r="O4" i="1" s="1"/>
  <c r="K4" i="1"/>
  <c r="M3" i="1"/>
  <c r="N3" i="1" s="1"/>
  <c r="K3" i="1"/>
  <c r="L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3" i="1"/>
  <c r="E3" i="1" s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C3" i="1" s="1"/>
  <c r="G47" i="1"/>
  <c r="G46" i="1"/>
  <c r="G40" i="1"/>
  <c r="G41" i="1"/>
  <c r="G34" i="1"/>
  <c r="G35" i="1"/>
  <c r="G36" i="1"/>
  <c r="G37" i="1"/>
  <c r="G38" i="1"/>
  <c r="G39" i="1"/>
  <c r="G33" i="1"/>
  <c r="S19" i="2" l="1"/>
  <c r="S11" i="2"/>
  <c r="S10" i="2"/>
  <c r="S9" i="2"/>
  <c r="S4" i="2"/>
  <c r="R18" i="2"/>
  <c r="R17" i="2"/>
  <c r="M15" i="2"/>
  <c r="L12" i="2"/>
  <c r="M17" i="2"/>
  <c r="N20" i="2"/>
  <c r="L11" i="2"/>
  <c r="M18" i="2"/>
  <c r="N21" i="2"/>
  <c r="P8" i="2"/>
  <c r="S8" i="2" s="1"/>
  <c r="L18" i="2"/>
  <c r="L10" i="2"/>
  <c r="M3" i="2"/>
  <c r="M11" i="2"/>
  <c r="M19" i="2"/>
  <c r="N6" i="2"/>
  <c r="N14" i="2"/>
  <c r="N22" i="2"/>
  <c r="P23" i="2"/>
  <c r="S23" i="2" s="1"/>
  <c r="P15" i="2"/>
  <c r="S15" i="2" s="1"/>
  <c r="P7" i="2"/>
  <c r="S7" i="2" s="1"/>
  <c r="L17" i="2"/>
  <c r="L9" i="2"/>
  <c r="M4" i="2"/>
  <c r="M12" i="2"/>
  <c r="M20" i="2"/>
  <c r="N7" i="2"/>
  <c r="N15" i="2"/>
  <c r="N23" i="2"/>
  <c r="P22" i="2"/>
  <c r="S22" i="2" s="1"/>
  <c r="P14" i="2"/>
  <c r="S14" i="2" s="1"/>
  <c r="P6" i="2"/>
  <c r="S6" i="2" s="1"/>
  <c r="M7" i="2"/>
  <c r="L13" i="2"/>
  <c r="M8" i="2"/>
  <c r="N11" i="2"/>
  <c r="N4" i="2"/>
  <c r="L3" i="2"/>
  <c r="N5" i="2"/>
  <c r="P3" i="2"/>
  <c r="S3" i="2" s="1"/>
  <c r="L16" i="2"/>
  <c r="L8" i="2"/>
  <c r="M5" i="2"/>
  <c r="M13" i="2"/>
  <c r="M21" i="2"/>
  <c r="N8" i="2"/>
  <c r="N16" i="2"/>
  <c r="P21" i="2"/>
  <c r="S21" i="2" s="1"/>
  <c r="P13" i="2"/>
  <c r="S13" i="2" s="1"/>
  <c r="P5" i="2"/>
  <c r="S5" i="2" s="1"/>
  <c r="N3" i="2"/>
  <c r="L20" i="2"/>
  <c r="M9" i="2"/>
  <c r="N12" i="2"/>
  <c r="M10" i="2"/>
  <c r="P16" i="2"/>
  <c r="S16" i="2" s="1"/>
  <c r="L23" i="2"/>
  <c r="L15" i="2"/>
  <c r="L7" i="2"/>
  <c r="M6" i="2"/>
  <c r="M14" i="2"/>
  <c r="M22" i="2"/>
  <c r="N9" i="2"/>
  <c r="P20" i="2"/>
  <c r="S20" i="2" s="1"/>
  <c r="P12" i="2"/>
  <c r="S12" i="2" s="1"/>
  <c r="W5" i="1"/>
  <c r="O7" i="1"/>
  <c r="W9" i="1"/>
  <c r="O19" i="1"/>
  <c r="W21" i="1"/>
  <c r="W7" i="1"/>
  <c r="O3" i="1"/>
  <c r="Q3" i="1" s="1"/>
  <c r="O11" i="1"/>
  <c r="W17" i="1"/>
  <c r="O15" i="1"/>
  <c r="W11" i="1"/>
  <c r="W15" i="1"/>
  <c r="W3" i="1"/>
  <c r="Y3" i="1" s="1"/>
  <c r="W19" i="1"/>
  <c r="W13" i="1"/>
  <c r="W23" i="1"/>
  <c r="T4" i="1"/>
  <c r="W6" i="1"/>
  <c r="W10" i="1"/>
  <c r="W14" i="1"/>
  <c r="W18" i="1"/>
  <c r="W22" i="1"/>
  <c r="O10" i="1"/>
  <c r="O14" i="1"/>
  <c r="V4" i="1"/>
  <c r="V8" i="1"/>
  <c r="V12" i="1"/>
  <c r="V16" i="1"/>
  <c r="V20" i="1"/>
  <c r="O18" i="1"/>
  <c r="O6" i="1"/>
  <c r="O22" i="1"/>
  <c r="L4" i="1"/>
  <c r="N9" i="1"/>
  <c r="N13" i="1"/>
  <c r="N17" i="1"/>
  <c r="N4" i="1"/>
  <c r="N20" i="1"/>
  <c r="O8" i="1"/>
  <c r="O12" i="1"/>
  <c r="O16" i="1"/>
  <c r="N23" i="1"/>
  <c r="N5" i="1"/>
  <c r="O21" i="1"/>
  <c r="F18" i="1"/>
  <c r="F17" i="1"/>
  <c r="F16" i="1"/>
  <c r="F11" i="1"/>
  <c r="F10" i="1"/>
  <c r="F9" i="1"/>
  <c r="F8" i="1"/>
  <c r="F19" i="1"/>
  <c r="F23" i="1"/>
  <c r="F15" i="1"/>
  <c r="F7" i="1"/>
  <c r="F22" i="1"/>
  <c r="F14" i="1"/>
  <c r="F6" i="1"/>
  <c r="F21" i="1"/>
  <c r="F13" i="1"/>
  <c r="F5" i="1"/>
  <c r="F20" i="1"/>
  <c r="F12" i="1"/>
  <c r="F4" i="1"/>
  <c r="F3" i="1"/>
  <c r="H3" i="1" s="1"/>
  <c r="C4" i="1"/>
  <c r="D33" i="1"/>
  <c r="D34" i="1"/>
  <c r="D35" i="1" s="1"/>
  <c r="D36" i="1" s="1"/>
  <c r="D37" i="1" s="1"/>
  <c r="D38" i="1" s="1"/>
  <c r="D39" i="1" s="1"/>
  <c r="D40" i="1" s="1"/>
  <c r="D32" i="1"/>
  <c r="D31" i="1"/>
  <c r="R12" i="2" l="1"/>
  <c r="R20" i="2"/>
  <c r="R16" i="2"/>
  <c r="R14" i="2"/>
  <c r="R22" i="2"/>
  <c r="R21" i="2"/>
  <c r="R6" i="2"/>
  <c r="R7" i="2"/>
  <c r="R15" i="2"/>
  <c r="R13" i="2"/>
  <c r="R23" i="2"/>
  <c r="R5" i="2"/>
  <c r="R8" i="2"/>
  <c r="R3" i="2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T5" i="1"/>
  <c r="Y4" i="1"/>
  <c r="L5" i="1"/>
  <c r="Q4" i="1"/>
  <c r="C5" i="1"/>
  <c r="H4" i="1"/>
  <c r="U3" i="2" l="1"/>
  <c r="T6" i="1"/>
  <c r="Y5" i="1"/>
  <c r="Q5" i="1"/>
  <c r="L6" i="1"/>
  <c r="C6" i="1"/>
  <c r="H5" i="1"/>
  <c r="U4" i="2" l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T7" i="1"/>
  <c r="Y6" i="1"/>
  <c r="L7" i="1"/>
  <c r="Q6" i="1"/>
  <c r="C7" i="1"/>
  <c r="H6" i="1"/>
  <c r="U24" i="2" l="1"/>
  <c r="Y7" i="1"/>
  <c r="T8" i="1"/>
  <c r="Q7" i="1"/>
  <c r="L8" i="1"/>
  <c r="C8" i="1"/>
  <c r="H7" i="1"/>
  <c r="T9" i="1" l="1"/>
  <c r="Y8" i="1"/>
  <c r="L9" i="1"/>
  <c r="Q8" i="1"/>
  <c r="C9" i="1"/>
  <c r="H8" i="1"/>
  <c r="T10" i="1" l="1"/>
  <c r="Y9" i="1"/>
  <c r="Q9" i="1"/>
  <c r="L10" i="1"/>
  <c r="C10" i="1"/>
  <c r="H9" i="1"/>
  <c r="T11" i="1" l="1"/>
  <c r="Y10" i="1"/>
  <c r="Q10" i="1"/>
  <c r="L11" i="1"/>
  <c r="C11" i="1"/>
  <c r="H10" i="1"/>
  <c r="Y11" i="1" l="1"/>
  <c r="T12" i="1"/>
  <c r="Q11" i="1"/>
  <c r="L12" i="1"/>
  <c r="C12" i="1"/>
  <c r="H11" i="1"/>
  <c r="T13" i="1" l="1"/>
  <c r="Y12" i="1"/>
  <c r="L13" i="1"/>
  <c r="Q12" i="1"/>
  <c r="C13" i="1"/>
  <c r="H12" i="1"/>
  <c r="T14" i="1" l="1"/>
  <c r="Y13" i="1"/>
  <c r="L14" i="1"/>
  <c r="Q13" i="1"/>
  <c r="C14" i="1"/>
  <c r="H13" i="1"/>
  <c r="T15" i="1" l="1"/>
  <c r="Y14" i="1"/>
  <c r="Q14" i="1"/>
  <c r="L15" i="1"/>
  <c r="C15" i="1"/>
  <c r="H14" i="1"/>
  <c r="Y15" i="1" l="1"/>
  <c r="T16" i="1"/>
  <c r="Q15" i="1"/>
  <c r="L16" i="1"/>
  <c r="C16" i="1"/>
  <c r="H15" i="1"/>
  <c r="T17" i="1" l="1"/>
  <c r="Y16" i="1"/>
  <c r="L17" i="1"/>
  <c r="Q16" i="1"/>
  <c r="C17" i="1"/>
  <c r="H16" i="1"/>
  <c r="T18" i="1" l="1"/>
  <c r="Y17" i="1"/>
  <c r="L18" i="1"/>
  <c r="Q17" i="1"/>
  <c r="C18" i="1"/>
  <c r="H17" i="1"/>
  <c r="T19" i="1" l="1"/>
  <c r="Y18" i="1"/>
  <c r="L19" i="1"/>
  <c r="Q18" i="1"/>
  <c r="C19" i="1"/>
  <c r="H18" i="1"/>
  <c r="Y19" i="1" l="1"/>
  <c r="T20" i="1"/>
  <c r="Q19" i="1"/>
  <c r="L20" i="1"/>
  <c r="C20" i="1"/>
  <c r="H19" i="1"/>
  <c r="T21" i="1" l="1"/>
  <c r="Y20" i="1"/>
  <c r="L21" i="1"/>
  <c r="Q20" i="1"/>
  <c r="C21" i="1"/>
  <c r="H20" i="1"/>
  <c r="T22" i="1" l="1"/>
  <c r="Y21" i="1"/>
  <c r="L22" i="1"/>
  <c r="Q21" i="1"/>
  <c r="C22" i="1"/>
  <c r="H21" i="1"/>
  <c r="T23" i="1" l="1"/>
  <c r="Y23" i="1" s="1"/>
  <c r="Y22" i="1"/>
  <c r="L23" i="1"/>
  <c r="Q23" i="1" s="1"/>
  <c r="Q22" i="1"/>
  <c r="C23" i="1"/>
  <c r="H23" i="1" s="1"/>
  <c r="H22" i="1"/>
  <c r="H24" i="1" l="1"/>
  <c r="Y24" i="1"/>
  <c r="Q24" i="1"/>
  <c r="C26" i="1" l="1"/>
</calcChain>
</file>

<file path=xl/sharedStrings.xml><?xml version="1.0" encoding="utf-8"?>
<sst xmlns="http://schemas.openxmlformats.org/spreadsheetml/2006/main" count="91" uniqueCount="35">
  <si>
    <t>Tempo de vida da engrenagem</t>
  </si>
  <si>
    <t>Probabilidade</t>
  </si>
  <si>
    <t>Probabilidade acumulada</t>
  </si>
  <si>
    <t>Digitos randomicos assumidos</t>
  </si>
  <si>
    <t>TEC Tempo de vida da engrenagem</t>
  </si>
  <si>
    <t>MIN</t>
  </si>
  <si>
    <t>VALOR</t>
  </si>
  <si>
    <t>Tempo chegada (minutos)</t>
  </si>
  <si>
    <t>1 a 6</t>
  </si>
  <si>
    <t>1 a 10</t>
  </si>
  <si>
    <t>11 a 23</t>
  </si>
  <si>
    <t>24 a 48</t>
  </si>
  <si>
    <t>62 a 70</t>
  </si>
  <si>
    <t>71 a 82</t>
  </si>
  <si>
    <t>83 a 84</t>
  </si>
  <si>
    <t>91 a 95</t>
  </si>
  <si>
    <t>49 a 61</t>
  </si>
  <si>
    <t>84 a 90</t>
  </si>
  <si>
    <t>96 a 100</t>
  </si>
  <si>
    <t>7 a 9</t>
  </si>
  <si>
    <t>TEC Tempo gasto no serviço</t>
  </si>
  <si>
    <t>MAX</t>
  </si>
  <si>
    <t>Tempo de quebra</t>
  </si>
  <si>
    <t>Relógio</t>
  </si>
  <si>
    <t>Tempo de serviço do tecnico</t>
  </si>
  <si>
    <t>Custo de serviço do tecnico</t>
  </si>
  <si>
    <t>Tempo de chegada do tecnico</t>
  </si>
  <si>
    <t>Custo de engranagem parado</t>
  </si>
  <si>
    <t>Custo da engrenagem</t>
  </si>
  <si>
    <t>Custo total</t>
  </si>
  <si>
    <t>Engrenagem A</t>
  </si>
  <si>
    <t>Custo total de manutenção</t>
  </si>
  <si>
    <t>Tempo de quebra - A</t>
  </si>
  <si>
    <t>Tempo de quebra - B</t>
  </si>
  <si>
    <t>Tempo de quebra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</si>
</sst>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R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4ECB-B544-4873-B296-F74E615DAC0A}">
  <dimension ref="B1:Y47"/>
  <sheetViews>
    <sheetView topLeftCell="A9" workbookViewId="0">
      <selection activeCell="F27" sqref="F27"/>
    </sheetView>
  </sheetViews>
  <sheetFormatPr defaultRowHeight="15" x14ac:dyDescent="0.25"/>
  <cols>
    <col min="2" max="2" width="28.7109375" bestFit="1" customWidth="1"/>
    <col min="3" max="3" width="13.5703125" bestFit="1" customWidth="1"/>
    <col min="4" max="4" width="26.7109375" bestFit="1" customWidth="1"/>
    <col min="5" max="5" width="28.140625" bestFit="1" customWidth="1"/>
    <col min="6" max="6" width="27.28515625" bestFit="1" customWidth="1"/>
    <col min="7" max="7" width="20.42578125" bestFit="1" customWidth="1"/>
    <col min="8" max="8" width="10.5703125" bestFit="1" customWidth="1"/>
    <col min="11" max="11" width="16.7109375" bestFit="1" customWidth="1"/>
    <col min="12" max="12" width="7.7109375" bestFit="1" customWidth="1"/>
    <col min="13" max="13" width="27.7109375" bestFit="1" customWidth="1"/>
    <col min="14" max="14" width="25.5703125" bestFit="1" customWidth="1"/>
    <col min="15" max="15" width="27.28515625" bestFit="1" customWidth="1"/>
    <col min="16" max="16" width="20.42578125" bestFit="1" customWidth="1"/>
    <col min="17" max="17" width="10.5703125" bestFit="1" customWidth="1"/>
    <col min="19" max="19" width="16.7109375" bestFit="1" customWidth="1"/>
    <col min="20" max="20" width="7.7109375" bestFit="1" customWidth="1"/>
    <col min="21" max="21" width="27.7109375" bestFit="1" customWidth="1"/>
    <col min="22" max="22" width="25.5703125" bestFit="1" customWidth="1"/>
    <col min="23" max="23" width="27.28515625" bestFit="1" customWidth="1"/>
    <col min="24" max="24" width="20.42578125" bestFit="1" customWidth="1"/>
    <col min="25" max="25" width="10.5703125" bestFit="1" customWidth="1"/>
  </cols>
  <sheetData>
    <row r="1" spans="2:25" x14ac:dyDescent="0.25">
      <c r="B1" s="10" t="s">
        <v>30</v>
      </c>
      <c r="C1" s="10"/>
      <c r="D1" s="10"/>
      <c r="E1" s="10"/>
      <c r="F1" s="10"/>
      <c r="G1" s="10"/>
      <c r="H1" s="10"/>
      <c r="K1" s="10" t="s">
        <v>30</v>
      </c>
      <c r="L1" s="10"/>
      <c r="M1" s="10"/>
      <c r="N1" s="10"/>
      <c r="O1" s="10"/>
      <c r="P1" s="10"/>
      <c r="Q1" s="10"/>
      <c r="S1" s="10" t="s">
        <v>30</v>
      </c>
      <c r="T1" s="10"/>
      <c r="U1" s="10"/>
      <c r="V1" s="10"/>
      <c r="W1" s="10"/>
      <c r="X1" s="10"/>
      <c r="Y1" s="10"/>
    </row>
    <row r="2" spans="2:25" x14ac:dyDescent="0.25">
      <c r="B2" t="s">
        <v>22</v>
      </c>
      <c r="C2" t="s">
        <v>23</v>
      </c>
      <c r="D2" t="s">
        <v>26</v>
      </c>
      <c r="E2" t="s">
        <v>25</v>
      </c>
      <c r="F2" t="s">
        <v>27</v>
      </c>
      <c r="G2" t="s">
        <v>28</v>
      </c>
      <c r="H2" t="s">
        <v>29</v>
      </c>
      <c r="K2" t="s">
        <v>22</v>
      </c>
      <c r="L2" t="s">
        <v>23</v>
      </c>
      <c r="M2" t="s">
        <v>26</v>
      </c>
      <c r="N2" t="s">
        <v>25</v>
      </c>
      <c r="O2" t="s">
        <v>27</v>
      </c>
      <c r="P2" t="s">
        <v>28</v>
      </c>
      <c r="Q2" t="s">
        <v>29</v>
      </c>
      <c r="S2" t="s">
        <v>22</v>
      </c>
      <c r="T2" t="s">
        <v>23</v>
      </c>
      <c r="U2" t="s">
        <v>26</v>
      </c>
      <c r="V2" t="s">
        <v>25</v>
      </c>
      <c r="W2" t="s">
        <v>27</v>
      </c>
      <c r="X2" t="s">
        <v>28</v>
      </c>
      <c r="Y2" t="s">
        <v>29</v>
      </c>
    </row>
    <row r="3" spans="2:25" x14ac:dyDescent="0.25">
      <c r="B3">
        <f ca="1">VLOOKUP(RAND(), $G$32:$I$41, 3)</f>
        <v>1200</v>
      </c>
      <c r="C3">
        <f ca="1">B3</f>
        <v>1200</v>
      </c>
      <c r="D3">
        <f ca="1">VLOOKUP(RAND(), $G$45:$I$47, 3)</f>
        <v>5</v>
      </c>
      <c r="E3" s="17">
        <f ca="1">15/60 * (D3+20)</f>
        <v>6.25</v>
      </c>
      <c r="F3" s="17">
        <f ca="1">5*(D3+20)</f>
        <v>125</v>
      </c>
      <c r="G3">
        <v>16</v>
      </c>
      <c r="H3">
        <f ca="1">IF(C3&gt;20000, 0, E3+F3+G3)</f>
        <v>147.25</v>
      </c>
      <c r="K3">
        <f ca="1">VLOOKUP(RAND(), $G$32:$I$41, 3)</f>
        <v>1500</v>
      </c>
      <c r="L3">
        <f ca="1">K3</f>
        <v>1500</v>
      </c>
      <c r="M3">
        <f ca="1">VLOOKUP(RAND(), $G$45:$I$47, 3)</f>
        <v>15</v>
      </c>
      <c r="N3" s="17">
        <f ca="1">15/60 * (M3+20)</f>
        <v>8.75</v>
      </c>
      <c r="O3" s="17">
        <f ca="1">5*(M3+20)</f>
        <v>175</v>
      </c>
      <c r="P3">
        <v>16</v>
      </c>
      <c r="Q3">
        <f ca="1">IF(L3&gt;20000, 0, N3+O3+P3)</f>
        <v>199.75</v>
      </c>
      <c r="S3">
        <f ca="1">VLOOKUP(RAND(), $G$32:$I$41, 3)</f>
        <v>1100</v>
      </c>
      <c r="T3">
        <f ca="1">S3</f>
        <v>1100</v>
      </c>
      <c r="U3">
        <f ca="1">VLOOKUP(RAND(), $G$45:$I$47, 3)</f>
        <v>5</v>
      </c>
      <c r="V3" s="17">
        <f ca="1">15/60 * (U3+20)</f>
        <v>6.25</v>
      </c>
      <c r="W3" s="17">
        <f ca="1">5*(U3+20)</f>
        <v>125</v>
      </c>
      <c r="X3">
        <v>16</v>
      </c>
      <c r="Y3">
        <f ca="1">IF(T3&gt;20000, 0, V3+W3+X3)</f>
        <v>147.25</v>
      </c>
    </row>
    <row r="4" spans="2:25" x14ac:dyDescent="0.25">
      <c r="B4">
        <f t="shared" ref="B4:B22" ca="1" si="0">VLOOKUP(RAND(), $G$32:$I$41, 3)</f>
        <v>1200</v>
      </c>
      <c r="C4">
        <f ca="1">C3+B4</f>
        <v>2400</v>
      </c>
      <c r="D4">
        <f t="shared" ref="D4:D23" ca="1" si="1">VLOOKUP(RAND(), $G$45:$I$47, 3)</f>
        <v>5</v>
      </c>
      <c r="E4" s="17">
        <f t="shared" ref="E4:E23" ca="1" si="2">15/60 * (D4+20)</f>
        <v>6.25</v>
      </c>
      <c r="F4" s="17">
        <f t="shared" ref="F4:F23" ca="1" si="3">5*(D4+20)</f>
        <v>125</v>
      </c>
      <c r="G4">
        <v>16</v>
      </c>
      <c r="H4">
        <f ca="1">IF(C4&gt;20000, 0, E4+F4+H3)</f>
        <v>278.5</v>
      </c>
      <c r="K4">
        <f t="shared" ref="K4:K22" ca="1" si="4">VLOOKUP(RAND(), $G$32:$I$41, 3)</f>
        <v>1800</v>
      </c>
      <c r="L4">
        <f ca="1">L3+K4</f>
        <v>3300</v>
      </c>
      <c r="M4">
        <f t="shared" ref="M4:M23" ca="1" si="5">VLOOKUP(RAND(), $G$45:$I$47, 3)</f>
        <v>5</v>
      </c>
      <c r="N4" s="17">
        <f t="shared" ref="N4:N23" ca="1" si="6">15/60 * (M4+20)</f>
        <v>6.25</v>
      </c>
      <c r="O4" s="17">
        <f t="shared" ref="O4:O23" ca="1" si="7">5*(M4+20)</f>
        <v>125</v>
      </c>
      <c r="P4">
        <v>16</v>
      </c>
      <c r="Q4">
        <f ca="1">IF(L4&gt;20000, 0, N4+O4+Q3)</f>
        <v>331</v>
      </c>
      <c r="S4">
        <f t="shared" ref="S4:S22" ca="1" si="8">VLOOKUP(RAND(), $G$32:$I$41, 3)</f>
        <v>1100</v>
      </c>
      <c r="T4">
        <f ca="1">T3+S4</f>
        <v>2200</v>
      </c>
      <c r="U4">
        <f t="shared" ref="U4:U23" ca="1" si="9">VLOOKUP(RAND(), $G$45:$I$47, 3)</f>
        <v>5</v>
      </c>
      <c r="V4" s="17">
        <f t="shared" ref="V4:V23" ca="1" si="10">15/60 * (U4+20)</f>
        <v>6.25</v>
      </c>
      <c r="W4" s="17">
        <f t="shared" ref="W4:W23" ca="1" si="11">5*(U4+20)</f>
        <v>125</v>
      </c>
      <c r="X4">
        <v>16</v>
      </c>
      <c r="Y4">
        <f ca="1">IF(T4&gt;20000, 0, V4+W4+Y3)</f>
        <v>278.5</v>
      </c>
    </row>
    <row r="5" spans="2:25" x14ac:dyDescent="0.25">
      <c r="B5">
        <f t="shared" ca="1" si="0"/>
        <v>1100</v>
      </c>
      <c r="C5">
        <f t="shared" ref="C5:C23" ca="1" si="12">C4+B5</f>
        <v>3500</v>
      </c>
      <c r="D5">
        <f t="shared" ca="1" si="1"/>
        <v>5</v>
      </c>
      <c r="E5" s="17">
        <f t="shared" ca="1" si="2"/>
        <v>6.25</v>
      </c>
      <c r="F5" s="17">
        <f t="shared" ca="1" si="3"/>
        <v>125</v>
      </c>
      <c r="G5">
        <v>16</v>
      </c>
      <c r="H5">
        <f t="shared" ref="H5:H23" ca="1" si="13">IF(C5&gt;20000, 0, E5+F5+H4)</f>
        <v>409.75</v>
      </c>
      <c r="K5">
        <f t="shared" ca="1" si="4"/>
        <v>1200</v>
      </c>
      <c r="L5">
        <f t="shared" ref="L5:L23" ca="1" si="14">L4+K5</f>
        <v>4500</v>
      </c>
      <c r="M5">
        <f t="shared" ca="1" si="5"/>
        <v>5</v>
      </c>
      <c r="N5" s="17">
        <f t="shared" ca="1" si="6"/>
        <v>6.25</v>
      </c>
      <c r="O5" s="17">
        <f t="shared" ca="1" si="7"/>
        <v>125</v>
      </c>
      <c r="P5">
        <v>16</v>
      </c>
      <c r="Q5">
        <f t="shared" ref="Q5:Q23" ca="1" si="15">IF(L5&gt;20000, 0, N5+O5+Q4)</f>
        <v>462.25</v>
      </c>
      <c r="S5">
        <f t="shared" ca="1" si="8"/>
        <v>1100</v>
      </c>
      <c r="T5">
        <f t="shared" ref="T5:T23" ca="1" si="16">T4+S5</f>
        <v>3300</v>
      </c>
      <c r="U5">
        <f t="shared" ca="1" si="9"/>
        <v>10</v>
      </c>
      <c r="V5" s="17">
        <f t="shared" ca="1" si="10"/>
        <v>7.5</v>
      </c>
      <c r="W5" s="17">
        <f t="shared" ca="1" si="11"/>
        <v>150</v>
      </c>
      <c r="X5">
        <v>16</v>
      </c>
      <c r="Y5">
        <f t="shared" ref="Y5:Y23" ca="1" si="17">IF(T5&gt;20000, 0, V5+W5+Y4)</f>
        <v>436</v>
      </c>
    </row>
    <row r="6" spans="2:25" x14ac:dyDescent="0.25">
      <c r="B6">
        <f t="shared" ca="1" si="0"/>
        <v>1900</v>
      </c>
      <c r="C6">
        <f t="shared" ca="1" si="12"/>
        <v>5400</v>
      </c>
      <c r="D6">
        <f t="shared" ca="1" si="1"/>
        <v>5</v>
      </c>
      <c r="E6" s="17">
        <f t="shared" ca="1" si="2"/>
        <v>6.25</v>
      </c>
      <c r="F6" s="17">
        <f t="shared" ca="1" si="3"/>
        <v>125</v>
      </c>
      <c r="G6">
        <v>16</v>
      </c>
      <c r="H6">
        <f t="shared" ca="1" si="13"/>
        <v>541</v>
      </c>
      <c r="K6">
        <f t="shared" ca="1" si="4"/>
        <v>1300</v>
      </c>
      <c r="L6">
        <f t="shared" ca="1" si="14"/>
        <v>5800</v>
      </c>
      <c r="M6">
        <f t="shared" ca="1" si="5"/>
        <v>5</v>
      </c>
      <c r="N6" s="17">
        <f t="shared" ca="1" si="6"/>
        <v>6.25</v>
      </c>
      <c r="O6" s="17">
        <f t="shared" ca="1" si="7"/>
        <v>125</v>
      </c>
      <c r="P6">
        <v>16</v>
      </c>
      <c r="Q6">
        <f t="shared" ca="1" si="15"/>
        <v>593.5</v>
      </c>
      <c r="S6">
        <f t="shared" ca="1" si="8"/>
        <v>1200</v>
      </c>
      <c r="T6">
        <f t="shared" ca="1" si="16"/>
        <v>4500</v>
      </c>
      <c r="U6">
        <f t="shared" ca="1" si="9"/>
        <v>5</v>
      </c>
      <c r="V6" s="17">
        <f t="shared" ca="1" si="10"/>
        <v>6.25</v>
      </c>
      <c r="W6" s="17">
        <f t="shared" ca="1" si="11"/>
        <v>125</v>
      </c>
      <c r="X6">
        <v>16</v>
      </c>
      <c r="Y6">
        <f t="shared" ca="1" si="17"/>
        <v>567.25</v>
      </c>
    </row>
    <row r="7" spans="2:25" x14ac:dyDescent="0.25">
      <c r="B7">
        <f t="shared" ca="1" si="0"/>
        <v>1200</v>
      </c>
      <c r="C7">
        <f t="shared" ca="1" si="12"/>
        <v>6600</v>
      </c>
      <c r="D7">
        <f t="shared" ca="1" si="1"/>
        <v>5</v>
      </c>
      <c r="E7" s="17">
        <f t="shared" ca="1" si="2"/>
        <v>6.25</v>
      </c>
      <c r="F7" s="17">
        <f t="shared" ca="1" si="3"/>
        <v>125</v>
      </c>
      <c r="G7">
        <v>16</v>
      </c>
      <c r="H7">
        <f t="shared" ca="1" si="13"/>
        <v>672.25</v>
      </c>
      <c r="K7">
        <f t="shared" ca="1" si="4"/>
        <v>1900</v>
      </c>
      <c r="L7">
        <f t="shared" ca="1" si="14"/>
        <v>7700</v>
      </c>
      <c r="M7">
        <f t="shared" ca="1" si="5"/>
        <v>5</v>
      </c>
      <c r="N7" s="17">
        <f t="shared" ca="1" si="6"/>
        <v>6.25</v>
      </c>
      <c r="O7" s="17">
        <f t="shared" ca="1" si="7"/>
        <v>125</v>
      </c>
      <c r="P7">
        <v>16</v>
      </c>
      <c r="Q7">
        <f t="shared" ca="1" si="15"/>
        <v>724.75</v>
      </c>
      <c r="S7">
        <f t="shared" ca="1" si="8"/>
        <v>1300</v>
      </c>
      <c r="T7">
        <f t="shared" ca="1" si="16"/>
        <v>5800</v>
      </c>
      <c r="U7">
        <f t="shared" ca="1" si="9"/>
        <v>10</v>
      </c>
      <c r="V7" s="17">
        <f t="shared" ca="1" si="10"/>
        <v>7.5</v>
      </c>
      <c r="W7" s="17">
        <f t="shared" ca="1" si="11"/>
        <v>150</v>
      </c>
      <c r="X7">
        <v>16</v>
      </c>
      <c r="Y7">
        <f t="shared" ca="1" si="17"/>
        <v>724.75</v>
      </c>
    </row>
    <row r="8" spans="2:25" x14ac:dyDescent="0.25">
      <c r="B8">
        <f t="shared" ca="1" si="0"/>
        <v>1200</v>
      </c>
      <c r="C8">
        <f t="shared" ca="1" si="12"/>
        <v>7800</v>
      </c>
      <c r="D8">
        <f t="shared" ca="1" si="1"/>
        <v>10</v>
      </c>
      <c r="E8" s="17">
        <f t="shared" ca="1" si="2"/>
        <v>7.5</v>
      </c>
      <c r="F8" s="17">
        <f t="shared" ca="1" si="3"/>
        <v>150</v>
      </c>
      <c r="G8">
        <v>16</v>
      </c>
      <c r="H8">
        <f t="shared" ca="1" si="13"/>
        <v>829.75</v>
      </c>
      <c r="K8">
        <f t="shared" ca="1" si="4"/>
        <v>1500</v>
      </c>
      <c r="L8">
        <f t="shared" ca="1" si="14"/>
        <v>9200</v>
      </c>
      <c r="M8">
        <f t="shared" ca="1" si="5"/>
        <v>5</v>
      </c>
      <c r="N8" s="17">
        <f t="shared" ca="1" si="6"/>
        <v>6.25</v>
      </c>
      <c r="O8" s="17">
        <f t="shared" ca="1" si="7"/>
        <v>125</v>
      </c>
      <c r="P8">
        <v>16</v>
      </c>
      <c r="Q8">
        <f t="shared" ca="1" si="15"/>
        <v>856</v>
      </c>
      <c r="S8">
        <f t="shared" ca="1" si="8"/>
        <v>1200</v>
      </c>
      <c r="T8">
        <f t="shared" ca="1" si="16"/>
        <v>7000</v>
      </c>
      <c r="U8">
        <f t="shared" ca="1" si="9"/>
        <v>5</v>
      </c>
      <c r="V8" s="17">
        <f t="shared" ca="1" si="10"/>
        <v>6.25</v>
      </c>
      <c r="W8" s="17">
        <f t="shared" ca="1" si="11"/>
        <v>125</v>
      </c>
      <c r="X8">
        <v>16</v>
      </c>
      <c r="Y8">
        <f t="shared" ca="1" si="17"/>
        <v>856</v>
      </c>
    </row>
    <row r="9" spans="2:25" x14ac:dyDescent="0.25">
      <c r="B9">
        <f t="shared" ca="1" si="0"/>
        <v>1500</v>
      </c>
      <c r="C9">
        <f t="shared" ca="1" si="12"/>
        <v>9300</v>
      </c>
      <c r="D9">
        <f t="shared" ca="1" si="1"/>
        <v>10</v>
      </c>
      <c r="E9" s="17">
        <f t="shared" ca="1" si="2"/>
        <v>7.5</v>
      </c>
      <c r="F9" s="17">
        <f t="shared" ca="1" si="3"/>
        <v>150</v>
      </c>
      <c r="G9">
        <v>16</v>
      </c>
      <c r="H9">
        <f t="shared" ca="1" si="13"/>
        <v>987.25</v>
      </c>
      <c r="K9">
        <f t="shared" ca="1" si="4"/>
        <v>1400</v>
      </c>
      <c r="L9">
        <f t="shared" ca="1" si="14"/>
        <v>10600</v>
      </c>
      <c r="M9">
        <f t="shared" ca="1" si="5"/>
        <v>5</v>
      </c>
      <c r="N9" s="17">
        <f t="shared" ca="1" si="6"/>
        <v>6.25</v>
      </c>
      <c r="O9" s="17">
        <f t="shared" ca="1" si="7"/>
        <v>125</v>
      </c>
      <c r="P9">
        <v>16</v>
      </c>
      <c r="Q9">
        <f t="shared" ca="1" si="15"/>
        <v>987.25</v>
      </c>
      <c r="S9">
        <f t="shared" ca="1" si="8"/>
        <v>1700</v>
      </c>
      <c r="T9">
        <f t="shared" ca="1" si="16"/>
        <v>8700</v>
      </c>
      <c r="U9">
        <f t="shared" ca="1" si="9"/>
        <v>10</v>
      </c>
      <c r="V9" s="17">
        <f t="shared" ca="1" si="10"/>
        <v>7.5</v>
      </c>
      <c r="W9" s="17">
        <f t="shared" ca="1" si="11"/>
        <v>150</v>
      </c>
      <c r="X9">
        <v>16</v>
      </c>
      <c r="Y9">
        <f t="shared" ca="1" si="17"/>
        <v>1013.5</v>
      </c>
    </row>
    <row r="10" spans="2:25" x14ac:dyDescent="0.25">
      <c r="B10">
        <f t="shared" ca="1" si="0"/>
        <v>1500</v>
      </c>
      <c r="C10">
        <f t="shared" ca="1" si="12"/>
        <v>10800</v>
      </c>
      <c r="D10">
        <f t="shared" ca="1" si="1"/>
        <v>10</v>
      </c>
      <c r="E10" s="17">
        <f t="shared" ca="1" si="2"/>
        <v>7.5</v>
      </c>
      <c r="F10" s="17">
        <f t="shared" ca="1" si="3"/>
        <v>150</v>
      </c>
      <c r="G10">
        <v>16</v>
      </c>
      <c r="H10">
        <f t="shared" ca="1" si="13"/>
        <v>1144.75</v>
      </c>
      <c r="K10">
        <f t="shared" ca="1" si="4"/>
        <v>1300</v>
      </c>
      <c r="L10">
        <f t="shared" ca="1" si="14"/>
        <v>11900</v>
      </c>
      <c r="M10">
        <f t="shared" ca="1" si="5"/>
        <v>15</v>
      </c>
      <c r="N10" s="17">
        <f t="shared" ca="1" si="6"/>
        <v>8.75</v>
      </c>
      <c r="O10" s="17">
        <f t="shared" ca="1" si="7"/>
        <v>175</v>
      </c>
      <c r="P10">
        <v>16</v>
      </c>
      <c r="Q10">
        <f t="shared" ca="1" si="15"/>
        <v>1171</v>
      </c>
      <c r="S10">
        <f t="shared" ca="1" si="8"/>
        <v>1000</v>
      </c>
      <c r="T10">
        <f t="shared" ca="1" si="16"/>
        <v>9700</v>
      </c>
      <c r="U10">
        <f t="shared" ca="1" si="9"/>
        <v>5</v>
      </c>
      <c r="V10" s="17">
        <f t="shared" ca="1" si="10"/>
        <v>6.25</v>
      </c>
      <c r="W10" s="17">
        <f t="shared" ca="1" si="11"/>
        <v>125</v>
      </c>
      <c r="X10">
        <v>16</v>
      </c>
      <c r="Y10">
        <f t="shared" ca="1" si="17"/>
        <v>1144.75</v>
      </c>
    </row>
    <row r="11" spans="2:25" x14ac:dyDescent="0.25">
      <c r="B11">
        <f t="shared" ca="1" si="0"/>
        <v>1600</v>
      </c>
      <c r="C11">
        <f t="shared" ca="1" si="12"/>
        <v>12400</v>
      </c>
      <c r="D11">
        <f t="shared" ca="1" si="1"/>
        <v>5</v>
      </c>
      <c r="E11" s="17">
        <f t="shared" ca="1" si="2"/>
        <v>6.25</v>
      </c>
      <c r="F11" s="17">
        <f t="shared" ca="1" si="3"/>
        <v>125</v>
      </c>
      <c r="G11">
        <v>16</v>
      </c>
      <c r="H11">
        <f t="shared" ca="1" si="13"/>
        <v>1276</v>
      </c>
      <c r="K11">
        <f t="shared" ca="1" si="4"/>
        <v>1200</v>
      </c>
      <c r="L11">
        <f t="shared" ca="1" si="14"/>
        <v>13100</v>
      </c>
      <c r="M11">
        <f t="shared" ca="1" si="5"/>
        <v>5</v>
      </c>
      <c r="N11" s="17">
        <f t="shared" ca="1" si="6"/>
        <v>6.25</v>
      </c>
      <c r="O11" s="17">
        <f t="shared" ca="1" si="7"/>
        <v>125</v>
      </c>
      <c r="P11">
        <v>16</v>
      </c>
      <c r="Q11">
        <f t="shared" ca="1" si="15"/>
        <v>1302.25</v>
      </c>
      <c r="S11">
        <f t="shared" ca="1" si="8"/>
        <v>1000</v>
      </c>
      <c r="T11">
        <f t="shared" ca="1" si="16"/>
        <v>10700</v>
      </c>
      <c r="U11">
        <f t="shared" ca="1" si="9"/>
        <v>10</v>
      </c>
      <c r="V11" s="17">
        <f t="shared" ca="1" si="10"/>
        <v>7.5</v>
      </c>
      <c r="W11" s="17">
        <f t="shared" ca="1" si="11"/>
        <v>150</v>
      </c>
      <c r="X11">
        <v>16</v>
      </c>
      <c r="Y11">
        <f t="shared" ca="1" si="17"/>
        <v>1302.25</v>
      </c>
    </row>
    <row r="12" spans="2:25" x14ac:dyDescent="0.25">
      <c r="B12">
        <f t="shared" ca="1" si="0"/>
        <v>1900</v>
      </c>
      <c r="C12">
        <f t="shared" ca="1" si="12"/>
        <v>14300</v>
      </c>
      <c r="D12">
        <f t="shared" ca="1" si="1"/>
        <v>5</v>
      </c>
      <c r="E12" s="17">
        <f t="shared" ca="1" si="2"/>
        <v>6.25</v>
      </c>
      <c r="F12" s="17">
        <f t="shared" ca="1" si="3"/>
        <v>125</v>
      </c>
      <c r="G12">
        <v>16</v>
      </c>
      <c r="H12">
        <f t="shared" ca="1" si="13"/>
        <v>1407.25</v>
      </c>
      <c r="K12">
        <f t="shared" ca="1" si="4"/>
        <v>1400</v>
      </c>
      <c r="L12">
        <f t="shared" ca="1" si="14"/>
        <v>14500</v>
      </c>
      <c r="M12">
        <f t="shared" ca="1" si="5"/>
        <v>5</v>
      </c>
      <c r="N12" s="17">
        <f t="shared" ca="1" si="6"/>
        <v>6.25</v>
      </c>
      <c r="O12" s="17">
        <f t="shared" ca="1" si="7"/>
        <v>125</v>
      </c>
      <c r="P12">
        <v>16</v>
      </c>
      <c r="Q12">
        <f t="shared" ca="1" si="15"/>
        <v>1433.5</v>
      </c>
      <c r="S12">
        <f t="shared" ca="1" si="8"/>
        <v>1500</v>
      </c>
      <c r="T12">
        <f t="shared" ca="1" si="16"/>
        <v>12200</v>
      </c>
      <c r="U12">
        <f t="shared" ca="1" si="9"/>
        <v>5</v>
      </c>
      <c r="V12" s="17">
        <f t="shared" ca="1" si="10"/>
        <v>6.25</v>
      </c>
      <c r="W12" s="17">
        <f t="shared" ca="1" si="11"/>
        <v>125</v>
      </c>
      <c r="X12">
        <v>16</v>
      </c>
      <c r="Y12">
        <f t="shared" ca="1" si="17"/>
        <v>1433.5</v>
      </c>
    </row>
    <row r="13" spans="2:25" x14ac:dyDescent="0.25">
      <c r="B13">
        <f t="shared" ca="1" si="0"/>
        <v>1300</v>
      </c>
      <c r="C13">
        <f t="shared" ca="1" si="12"/>
        <v>15600</v>
      </c>
      <c r="D13">
        <f t="shared" ca="1" si="1"/>
        <v>10</v>
      </c>
      <c r="E13" s="17">
        <f t="shared" ca="1" si="2"/>
        <v>7.5</v>
      </c>
      <c r="F13" s="17">
        <f t="shared" ca="1" si="3"/>
        <v>150</v>
      </c>
      <c r="G13">
        <v>16</v>
      </c>
      <c r="H13">
        <f t="shared" ca="1" si="13"/>
        <v>1564.75</v>
      </c>
      <c r="K13">
        <f t="shared" ca="1" si="4"/>
        <v>1200</v>
      </c>
      <c r="L13">
        <f t="shared" ca="1" si="14"/>
        <v>15700</v>
      </c>
      <c r="M13">
        <f t="shared" ca="1" si="5"/>
        <v>10</v>
      </c>
      <c r="N13" s="17">
        <f t="shared" ca="1" si="6"/>
        <v>7.5</v>
      </c>
      <c r="O13" s="17">
        <f t="shared" ca="1" si="7"/>
        <v>150</v>
      </c>
      <c r="P13">
        <v>16</v>
      </c>
      <c r="Q13">
        <f t="shared" ca="1" si="15"/>
        <v>1591</v>
      </c>
      <c r="S13">
        <f t="shared" ca="1" si="8"/>
        <v>1700</v>
      </c>
      <c r="T13">
        <f t="shared" ca="1" si="16"/>
        <v>13900</v>
      </c>
      <c r="U13">
        <f t="shared" ca="1" si="9"/>
        <v>5</v>
      </c>
      <c r="V13" s="17">
        <f t="shared" ca="1" si="10"/>
        <v>6.25</v>
      </c>
      <c r="W13" s="17">
        <f t="shared" ca="1" si="11"/>
        <v>125</v>
      </c>
      <c r="X13">
        <v>16</v>
      </c>
      <c r="Y13">
        <f t="shared" ca="1" si="17"/>
        <v>1564.75</v>
      </c>
    </row>
    <row r="14" spans="2:25" x14ac:dyDescent="0.25">
      <c r="B14">
        <f t="shared" ca="1" si="0"/>
        <v>1700</v>
      </c>
      <c r="C14">
        <f t="shared" ca="1" si="12"/>
        <v>17300</v>
      </c>
      <c r="D14">
        <f t="shared" ca="1" si="1"/>
        <v>15</v>
      </c>
      <c r="E14" s="17">
        <f t="shared" ca="1" si="2"/>
        <v>8.75</v>
      </c>
      <c r="F14" s="17">
        <f t="shared" ca="1" si="3"/>
        <v>175</v>
      </c>
      <c r="G14">
        <v>16</v>
      </c>
      <c r="H14">
        <f t="shared" ca="1" si="13"/>
        <v>1748.5</v>
      </c>
      <c r="K14">
        <f t="shared" ca="1" si="4"/>
        <v>1400</v>
      </c>
      <c r="L14">
        <f t="shared" ca="1" si="14"/>
        <v>17100</v>
      </c>
      <c r="M14">
        <f t="shared" ca="1" si="5"/>
        <v>5</v>
      </c>
      <c r="N14" s="17">
        <f t="shared" ca="1" si="6"/>
        <v>6.25</v>
      </c>
      <c r="O14" s="17">
        <f t="shared" ca="1" si="7"/>
        <v>125</v>
      </c>
      <c r="P14">
        <v>16</v>
      </c>
      <c r="Q14">
        <f t="shared" ca="1" si="15"/>
        <v>1722.25</v>
      </c>
      <c r="S14">
        <f t="shared" ca="1" si="8"/>
        <v>1200</v>
      </c>
      <c r="T14">
        <f t="shared" ca="1" si="16"/>
        <v>15100</v>
      </c>
      <c r="U14">
        <f t="shared" ca="1" si="9"/>
        <v>5</v>
      </c>
      <c r="V14" s="17">
        <f t="shared" ca="1" si="10"/>
        <v>6.25</v>
      </c>
      <c r="W14" s="17">
        <f t="shared" ca="1" si="11"/>
        <v>125</v>
      </c>
      <c r="X14">
        <v>16</v>
      </c>
      <c r="Y14">
        <f t="shared" ca="1" si="17"/>
        <v>1696</v>
      </c>
    </row>
    <row r="15" spans="2:25" x14ac:dyDescent="0.25">
      <c r="B15">
        <f t="shared" ca="1" si="0"/>
        <v>1200</v>
      </c>
      <c r="C15">
        <f t="shared" ca="1" si="12"/>
        <v>18500</v>
      </c>
      <c r="D15">
        <f t="shared" ca="1" si="1"/>
        <v>5</v>
      </c>
      <c r="E15" s="17">
        <f t="shared" ca="1" si="2"/>
        <v>6.25</v>
      </c>
      <c r="F15" s="17">
        <f t="shared" ca="1" si="3"/>
        <v>125</v>
      </c>
      <c r="G15">
        <v>16</v>
      </c>
      <c r="H15">
        <f t="shared" ca="1" si="13"/>
        <v>1879.75</v>
      </c>
      <c r="K15">
        <f t="shared" ca="1" si="4"/>
        <v>1000</v>
      </c>
      <c r="L15">
        <f t="shared" ca="1" si="14"/>
        <v>18100</v>
      </c>
      <c r="M15">
        <f t="shared" ca="1" si="5"/>
        <v>5</v>
      </c>
      <c r="N15" s="17">
        <f t="shared" ca="1" si="6"/>
        <v>6.25</v>
      </c>
      <c r="O15" s="17">
        <f t="shared" ca="1" si="7"/>
        <v>125</v>
      </c>
      <c r="P15">
        <v>16</v>
      </c>
      <c r="Q15">
        <f t="shared" ca="1" si="15"/>
        <v>1853.5</v>
      </c>
      <c r="S15">
        <f t="shared" ca="1" si="8"/>
        <v>1000</v>
      </c>
      <c r="T15">
        <f t="shared" ca="1" si="16"/>
        <v>16100</v>
      </c>
      <c r="U15">
        <f t="shared" ca="1" si="9"/>
        <v>5</v>
      </c>
      <c r="V15" s="17">
        <f t="shared" ca="1" si="10"/>
        <v>6.25</v>
      </c>
      <c r="W15" s="17">
        <f t="shared" ca="1" si="11"/>
        <v>125</v>
      </c>
      <c r="X15">
        <v>16</v>
      </c>
      <c r="Y15">
        <f t="shared" ca="1" si="17"/>
        <v>1827.25</v>
      </c>
    </row>
    <row r="16" spans="2:25" x14ac:dyDescent="0.25">
      <c r="B16">
        <f t="shared" ca="1" si="0"/>
        <v>1100</v>
      </c>
      <c r="C16">
        <f t="shared" ca="1" si="12"/>
        <v>19600</v>
      </c>
      <c r="D16">
        <f t="shared" ca="1" si="1"/>
        <v>5</v>
      </c>
      <c r="E16" s="17">
        <f t="shared" ca="1" si="2"/>
        <v>6.25</v>
      </c>
      <c r="F16" s="17">
        <f t="shared" ca="1" si="3"/>
        <v>125</v>
      </c>
      <c r="G16">
        <v>16</v>
      </c>
      <c r="H16">
        <f t="shared" ca="1" si="13"/>
        <v>2011</v>
      </c>
      <c r="K16">
        <f t="shared" ca="1" si="4"/>
        <v>1300</v>
      </c>
      <c r="L16">
        <f t="shared" ca="1" si="14"/>
        <v>19400</v>
      </c>
      <c r="M16">
        <f t="shared" ca="1" si="5"/>
        <v>5</v>
      </c>
      <c r="N16" s="17">
        <f t="shared" ca="1" si="6"/>
        <v>6.25</v>
      </c>
      <c r="O16" s="17">
        <f t="shared" ca="1" si="7"/>
        <v>125</v>
      </c>
      <c r="P16">
        <v>16</v>
      </c>
      <c r="Q16">
        <f t="shared" ca="1" si="15"/>
        <v>1984.75</v>
      </c>
      <c r="S16">
        <f t="shared" ca="1" si="8"/>
        <v>1800</v>
      </c>
      <c r="T16">
        <f t="shared" ca="1" si="16"/>
        <v>17900</v>
      </c>
      <c r="U16">
        <f t="shared" ca="1" si="9"/>
        <v>10</v>
      </c>
      <c r="V16" s="17">
        <f t="shared" ca="1" si="10"/>
        <v>7.5</v>
      </c>
      <c r="W16" s="17">
        <f t="shared" ca="1" si="11"/>
        <v>150</v>
      </c>
      <c r="X16">
        <v>16</v>
      </c>
      <c r="Y16">
        <f t="shared" ca="1" si="17"/>
        <v>1984.75</v>
      </c>
    </row>
    <row r="17" spans="2:25" x14ac:dyDescent="0.25">
      <c r="B17">
        <f t="shared" ca="1" si="0"/>
        <v>1500</v>
      </c>
      <c r="C17">
        <f t="shared" ca="1" si="12"/>
        <v>21100</v>
      </c>
      <c r="D17">
        <f t="shared" ca="1" si="1"/>
        <v>5</v>
      </c>
      <c r="E17" s="17">
        <f t="shared" ca="1" si="2"/>
        <v>6.25</v>
      </c>
      <c r="F17" s="17">
        <f t="shared" ca="1" si="3"/>
        <v>125</v>
      </c>
      <c r="G17">
        <v>16</v>
      </c>
      <c r="H17">
        <f t="shared" ca="1" si="13"/>
        <v>0</v>
      </c>
      <c r="K17">
        <f t="shared" ca="1" si="4"/>
        <v>1200</v>
      </c>
      <c r="L17">
        <f t="shared" ca="1" si="14"/>
        <v>20600</v>
      </c>
      <c r="M17">
        <f t="shared" ca="1" si="5"/>
        <v>5</v>
      </c>
      <c r="N17" s="17">
        <f t="shared" ca="1" si="6"/>
        <v>6.25</v>
      </c>
      <c r="O17" s="17">
        <f t="shared" ca="1" si="7"/>
        <v>125</v>
      </c>
      <c r="P17">
        <v>16</v>
      </c>
      <c r="Q17">
        <f t="shared" ca="1" si="15"/>
        <v>0</v>
      </c>
      <c r="S17">
        <f t="shared" ca="1" si="8"/>
        <v>1800</v>
      </c>
      <c r="T17">
        <f t="shared" ca="1" si="16"/>
        <v>19700</v>
      </c>
      <c r="U17">
        <f t="shared" ca="1" si="9"/>
        <v>5</v>
      </c>
      <c r="V17" s="17">
        <f t="shared" ca="1" si="10"/>
        <v>6.25</v>
      </c>
      <c r="W17" s="17">
        <f t="shared" ca="1" si="11"/>
        <v>125</v>
      </c>
      <c r="X17">
        <v>16</v>
      </c>
      <c r="Y17">
        <f t="shared" ca="1" si="17"/>
        <v>2116</v>
      </c>
    </row>
    <row r="18" spans="2:25" x14ac:dyDescent="0.25">
      <c r="B18">
        <f t="shared" ca="1" si="0"/>
        <v>1200</v>
      </c>
      <c r="C18">
        <f t="shared" ca="1" si="12"/>
        <v>22300</v>
      </c>
      <c r="D18">
        <f t="shared" ca="1" si="1"/>
        <v>5</v>
      </c>
      <c r="E18" s="17">
        <f t="shared" ca="1" si="2"/>
        <v>6.25</v>
      </c>
      <c r="F18" s="17">
        <f t="shared" ca="1" si="3"/>
        <v>125</v>
      </c>
      <c r="G18">
        <v>16</v>
      </c>
      <c r="H18">
        <f t="shared" ca="1" si="13"/>
        <v>0</v>
      </c>
      <c r="K18">
        <f t="shared" ca="1" si="4"/>
        <v>1100</v>
      </c>
      <c r="L18">
        <f t="shared" ca="1" si="14"/>
        <v>21700</v>
      </c>
      <c r="M18">
        <f t="shared" ca="1" si="5"/>
        <v>10</v>
      </c>
      <c r="N18" s="17">
        <f t="shared" ca="1" si="6"/>
        <v>7.5</v>
      </c>
      <c r="O18" s="17">
        <f t="shared" ca="1" si="7"/>
        <v>150</v>
      </c>
      <c r="P18">
        <v>16</v>
      </c>
      <c r="Q18">
        <f t="shared" ca="1" si="15"/>
        <v>0</v>
      </c>
      <c r="S18">
        <f t="shared" ca="1" si="8"/>
        <v>1000</v>
      </c>
      <c r="T18">
        <f t="shared" ca="1" si="16"/>
        <v>20700</v>
      </c>
      <c r="U18">
        <f t="shared" ca="1" si="9"/>
        <v>10</v>
      </c>
      <c r="V18" s="17">
        <f t="shared" ca="1" si="10"/>
        <v>7.5</v>
      </c>
      <c r="W18" s="17">
        <f t="shared" ca="1" si="11"/>
        <v>150</v>
      </c>
      <c r="X18">
        <v>16</v>
      </c>
      <c r="Y18">
        <f t="shared" ca="1" si="17"/>
        <v>0</v>
      </c>
    </row>
    <row r="19" spans="2:25" x14ac:dyDescent="0.25">
      <c r="B19">
        <f t="shared" ca="1" si="0"/>
        <v>1800</v>
      </c>
      <c r="C19">
        <f t="shared" ca="1" si="12"/>
        <v>24100</v>
      </c>
      <c r="D19">
        <f t="shared" ca="1" si="1"/>
        <v>10</v>
      </c>
      <c r="E19" s="17">
        <f t="shared" ca="1" si="2"/>
        <v>7.5</v>
      </c>
      <c r="F19" s="17">
        <f t="shared" ca="1" si="3"/>
        <v>150</v>
      </c>
      <c r="G19">
        <v>16</v>
      </c>
      <c r="H19">
        <f t="shared" ca="1" si="13"/>
        <v>0</v>
      </c>
      <c r="K19">
        <f t="shared" ca="1" si="4"/>
        <v>1100</v>
      </c>
      <c r="L19">
        <f t="shared" ca="1" si="14"/>
        <v>22800</v>
      </c>
      <c r="M19">
        <f t="shared" ca="1" si="5"/>
        <v>10</v>
      </c>
      <c r="N19" s="17">
        <f t="shared" ca="1" si="6"/>
        <v>7.5</v>
      </c>
      <c r="O19" s="17">
        <f t="shared" ca="1" si="7"/>
        <v>150</v>
      </c>
      <c r="P19">
        <v>16</v>
      </c>
      <c r="Q19">
        <f t="shared" ca="1" si="15"/>
        <v>0</v>
      </c>
      <c r="S19">
        <f t="shared" ca="1" si="8"/>
        <v>1300</v>
      </c>
      <c r="T19">
        <f t="shared" ca="1" si="16"/>
        <v>22000</v>
      </c>
      <c r="U19">
        <f t="shared" ca="1" si="9"/>
        <v>10</v>
      </c>
      <c r="V19" s="17">
        <f t="shared" ca="1" si="10"/>
        <v>7.5</v>
      </c>
      <c r="W19" s="17">
        <f t="shared" ca="1" si="11"/>
        <v>150</v>
      </c>
      <c r="X19">
        <v>16</v>
      </c>
      <c r="Y19">
        <f t="shared" ca="1" si="17"/>
        <v>0</v>
      </c>
    </row>
    <row r="20" spans="2:25" x14ac:dyDescent="0.25">
      <c r="B20">
        <f t="shared" ca="1" si="0"/>
        <v>1000</v>
      </c>
      <c r="C20">
        <f t="shared" ca="1" si="12"/>
        <v>25100</v>
      </c>
      <c r="D20">
        <f t="shared" ca="1" si="1"/>
        <v>5</v>
      </c>
      <c r="E20" s="17">
        <f t="shared" ca="1" si="2"/>
        <v>6.25</v>
      </c>
      <c r="F20" s="17">
        <f t="shared" ca="1" si="3"/>
        <v>125</v>
      </c>
      <c r="G20">
        <v>16</v>
      </c>
      <c r="H20">
        <f t="shared" ca="1" si="13"/>
        <v>0</v>
      </c>
      <c r="K20">
        <f t="shared" ca="1" si="4"/>
        <v>1500</v>
      </c>
      <c r="L20">
        <f t="shared" ca="1" si="14"/>
        <v>24300</v>
      </c>
      <c r="M20">
        <f t="shared" ca="1" si="5"/>
        <v>5</v>
      </c>
      <c r="N20" s="17">
        <f t="shared" ca="1" si="6"/>
        <v>6.25</v>
      </c>
      <c r="O20" s="17">
        <f t="shared" ca="1" si="7"/>
        <v>125</v>
      </c>
      <c r="P20">
        <v>16</v>
      </c>
      <c r="Q20">
        <f t="shared" ca="1" si="15"/>
        <v>0</v>
      </c>
      <c r="S20">
        <f t="shared" ca="1" si="8"/>
        <v>1900</v>
      </c>
      <c r="T20">
        <f t="shared" ca="1" si="16"/>
        <v>23900</v>
      </c>
      <c r="U20">
        <f t="shared" ca="1" si="9"/>
        <v>5</v>
      </c>
      <c r="V20" s="17">
        <f t="shared" ca="1" si="10"/>
        <v>6.25</v>
      </c>
      <c r="W20" s="17">
        <f t="shared" ca="1" si="11"/>
        <v>125</v>
      </c>
      <c r="X20">
        <v>16</v>
      </c>
      <c r="Y20">
        <f t="shared" ca="1" si="17"/>
        <v>0</v>
      </c>
    </row>
    <row r="21" spans="2:25" x14ac:dyDescent="0.25">
      <c r="B21">
        <f t="shared" ca="1" si="0"/>
        <v>1800</v>
      </c>
      <c r="C21">
        <f t="shared" ca="1" si="12"/>
        <v>26900</v>
      </c>
      <c r="D21">
        <f t="shared" ca="1" si="1"/>
        <v>5</v>
      </c>
      <c r="E21" s="17">
        <f t="shared" ca="1" si="2"/>
        <v>6.25</v>
      </c>
      <c r="F21" s="17">
        <f t="shared" ca="1" si="3"/>
        <v>125</v>
      </c>
      <c r="G21">
        <v>16</v>
      </c>
      <c r="H21">
        <f t="shared" ca="1" si="13"/>
        <v>0</v>
      </c>
      <c r="K21">
        <f t="shared" ca="1" si="4"/>
        <v>1200</v>
      </c>
      <c r="L21">
        <f t="shared" ca="1" si="14"/>
        <v>25500</v>
      </c>
      <c r="M21">
        <f t="shared" ca="1" si="5"/>
        <v>10</v>
      </c>
      <c r="N21" s="17">
        <f t="shared" ca="1" si="6"/>
        <v>7.5</v>
      </c>
      <c r="O21" s="17">
        <f t="shared" ca="1" si="7"/>
        <v>150</v>
      </c>
      <c r="P21">
        <v>16</v>
      </c>
      <c r="Q21">
        <f t="shared" ca="1" si="15"/>
        <v>0</v>
      </c>
      <c r="S21">
        <f t="shared" ca="1" si="8"/>
        <v>1200</v>
      </c>
      <c r="T21">
        <f t="shared" ca="1" si="16"/>
        <v>25100</v>
      </c>
      <c r="U21">
        <f t="shared" ca="1" si="9"/>
        <v>5</v>
      </c>
      <c r="V21" s="17">
        <f t="shared" ca="1" si="10"/>
        <v>6.25</v>
      </c>
      <c r="W21" s="17">
        <f t="shared" ca="1" si="11"/>
        <v>125</v>
      </c>
      <c r="X21">
        <v>16</v>
      </c>
      <c r="Y21">
        <f t="shared" ca="1" si="17"/>
        <v>0</v>
      </c>
    </row>
    <row r="22" spans="2:25" x14ac:dyDescent="0.25">
      <c r="B22">
        <f t="shared" ca="1" si="0"/>
        <v>1500</v>
      </c>
      <c r="C22">
        <f t="shared" ca="1" si="12"/>
        <v>28400</v>
      </c>
      <c r="D22">
        <f t="shared" ca="1" si="1"/>
        <v>10</v>
      </c>
      <c r="E22" s="17">
        <f t="shared" ca="1" si="2"/>
        <v>7.5</v>
      </c>
      <c r="F22" s="17">
        <f t="shared" ca="1" si="3"/>
        <v>150</v>
      </c>
      <c r="G22">
        <v>16</v>
      </c>
      <c r="H22">
        <f t="shared" ca="1" si="13"/>
        <v>0</v>
      </c>
      <c r="K22">
        <f t="shared" ca="1" si="4"/>
        <v>1300</v>
      </c>
      <c r="L22">
        <f t="shared" ca="1" si="14"/>
        <v>26800</v>
      </c>
      <c r="M22">
        <f t="shared" ca="1" si="5"/>
        <v>15</v>
      </c>
      <c r="N22" s="17">
        <f t="shared" ca="1" si="6"/>
        <v>8.75</v>
      </c>
      <c r="O22" s="17">
        <f t="shared" ca="1" si="7"/>
        <v>175</v>
      </c>
      <c r="P22">
        <v>16</v>
      </c>
      <c r="Q22">
        <f t="shared" ca="1" si="15"/>
        <v>0</v>
      </c>
      <c r="S22">
        <f t="shared" ca="1" si="8"/>
        <v>1200</v>
      </c>
      <c r="T22">
        <f t="shared" ca="1" si="16"/>
        <v>26300</v>
      </c>
      <c r="U22">
        <f t="shared" ca="1" si="9"/>
        <v>10</v>
      </c>
      <c r="V22" s="17">
        <f t="shared" ca="1" si="10"/>
        <v>7.5</v>
      </c>
      <c r="W22" s="17">
        <f t="shared" ca="1" si="11"/>
        <v>150</v>
      </c>
      <c r="X22">
        <v>16</v>
      </c>
      <c r="Y22">
        <f t="shared" ca="1" si="17"/>
        <v>0</v>
      </c>
    </row>
    <row r="23" spans="2:25" x14ac:dyDescent="0.25">
      <c r="B23">
        <f ca="1">VLOOKUP(RAND(), $G$32:$I$41, 3)</f>
        <v>1800</v>
      </c>
      <c r="C23">
        <f t="shared" ca="1" si="12"/>
        <v>30200</v>
      </c>
      <c r="D23">
        <f t="shared" ca="1" si="1"/>
        <v>15</v>
      </c>
      <c r="E23" s="17">
        <f t="shared" ca="1" si="2"/>
        <v>8.75</v>
      </c>
      <c r="F23" s="17">
        <f t="shared" ca="1" si="3"/>
        <v>175</v>
      </c>
      <c r="G23">
        <v>16</v>
      </c>
      <c r="H23">
        <f t="shared" ca="1" si="13"/>
        <v>0</v>
      </c>
      <c r="K23">
        <f ca="1">VLOOKUP(RAND(), $G$32:$I$41, 3)</f>
        <v>1200</v>
      </c>
      <c r="L23">
        <f t="shared" ca="1" si="14"/>
        <v>28000</v>
      </c>
      <c r="M23">
        <f t="shared" ca="1" si="5"/>
        <v>10</v>
      </c>
      <c r="N23" s="17">
        <f t="shared" ca="1" si="6"/>
        <v>7.5</v>
      </c>
      <c r="O23" s="17">
        <f t="shared" ca="1" si="7"/>
        <v>150</v>
      </c>
      <c r="P23">
        <v>16</v>
      </c>
      <c r="Q23">
        <f t="shared" ca="1" si="15"/>
        <v>0</v>
      </c>
      <c r="S23">
        <f ca="1">VLOOKUP(RAND(), $G$32:$I$41, 3)</f>
        <v>1300</v>
      </c>
      <c r="T23">
        <f t="shared" ca="1" si="16"/>
        <v>27600</v>
      </c>
      <c r="U23">
        <f t="shared" ca="1" si="9"/>
        <v>5</v>
      </c>
      <c r="V23" s="17">
        <f t="shared" ca="1" si="10"/>
        <v>6.25</v>
      </c>
      <c r="W23" s="17">
        <f t="shared" ca="1" si="11"/>
        <v>125</v>
      </c>
      <c r="X23">
        <v>16</v>
      </c>
      <c r="Y23">
        <f t="shared" ca="1" si="17"/>
        <v>0</v>
      </c>
    </row>
    <row r="24" spans="2:25" x14ac:dyDescent="0.25">
      <c r="H24">
        <f ca="1">LARGE(H3:H3:H23, 1)</f>
        <v>2011</v>
      </c>
      <c r="Q24">
        <f ca="1">LARGE(Q3:Q3:Q23, 1)</f>
        <v>1984.75</v>
      </c>
      <c r="Y24">
        <f ca="1">LARGE(Y3:Y3:Y23, 1)</f>
        <v>2116</v>
      </c>
    </row>
    <row r="26" spans="2:25" x14ac:dyDescent="0.25">
      <c r="B26" t="s">
        <v>31</v>
      </c>
      <c r="C26" s="17">
        <f ca="1">SUM(H24+Q24+Y24)</f>
        <v>6111.75</v>
      </c>
    </row>
    <row r="29" spans="2:25" ht="15.75" thickBot="1" x14ac:dyDescent="0.3"/>
    <row r="30" spans="2:25" x14ac:dyDescent="0.25">
      <c r="B30" s="1" t="s">
        <v>0</v>
      </c>
      <c r="C30" s="2" t="s">
        <v>1</v>
      </c>
      <c r="D30" s="2" t="s">
        <v>2</v>
      </c>
      <c r="E30" s="3" t="s">
        <v>3</v>
      </c>
      <c r="G30" s="13" t="s">
        <v>4</v>
      </c>
      <c r="H30" s="14"/>
      <c r="I30" s="15"/>
      <c r="J30" s="11"/>
    </row>
    <row r="31" spans="2:25" x14ac:dyDescent="0.25">
      <c r="B31" s="4">
        <v>1000</v>
      </c>
      <c r="C31" s="5">
        <v>0.1</v>
      </c>
      <c r="D31" s="5">
        <f>C31</f>
        <v>0.1</v>
      </c>
      <c r="E31" s="6" t="s">
        <v>9</v>
      </c>
      <c r="G31" s="4" t="s">
        <v>5</v>
      </c>
      <c r="H31" s="5" t="s">
        <v>21</v>
      </c>
      <c r="I31" s="6" t="s">
        <v>6</v>
      </c>
    </row>
    <row r="32" spans="2:25" x14ac:dyDescent="0.25">
      <c r="B32" s="4">
        <v>1100</v>
      </c>
      <c r="C32" s="5">
        <v>0.13</v>
      </c>
      <c r="D32" s="5">
        <f>D31+C32</f>
        <v>0.23</v>
      </c>
      <c r="E32" s="6" t="s">
        <v>10</v>
      </c>
      <c r="G32" s="4">
        <v>0</v>
      </c>
      <c r="H32" s="5">
        <v>0.1</v>
      </c>
      <c r="I32" s="6">
        <v>1000</v>
      </c>
    </row>
    <row r="33" spans="2:9" x14ac:dyDescent="0.25">
      <c r="B33" s="4">
        <v>1200</v>
      </c>
      <c r="C33" s="5">
        <v>0.25</v>
      </c>
      <c r="D33" s="5">
        <f t="shared" ref="D33:D40" si="18">D32+C33</f>
        <v>0.48</v>
      </c>
      <c r="E33" s="6" t="s">
        <v>11</v>
      </c>
      <c r="G33" s="4">
        <f>H32</f>
        <v>0.1</v>
      </c>
      <c r="H33" s="12">
        <v>0.23</v>
      </c>
      <c r="I33" s="6">
        <v>1100</v>
      </c>
    </row>
    <row r="34" spans="2:9" x14ac:dyDescent="0.25">
      <c r="B34" s="4">
        <v>1300</v>
      </c>
      <c r="C34" s="5">
        <v>0.13</v>
      </c>
      <c r="D34" s="5">
        <f t="shared" si="18"/>
        <v>0.61</v>
      </c>
      <c r="E34" s="6" t="s">
        <v>16</v>
      </c>
      <c r="G34" s="4">
        <f t="shared" ref="G34:G41" si="19">H33</f>
        <v>0.23</v>
      </c>
      <c r="H34" s="5">
        <v>0.48</v>
      </c>
      <c r="I34" s="6">
        <v>1200</v>
      </c>
    </row>
    <row r="35" spans="2:9" x14ac:dyDescent="0.25">
      <c r="B35" s="4">
        <v>1400</v>
      </c>
      <c r="C35" s="5">
        <v>0.09</v>
      </c>
      <c r="D35" s="5">
        <f t="shared" si="18"/>
        <v>0.7</v>
      </c>
      <c r="E35" s="6" t="s">
        <v>12</v>
      </c>
      <c r="G35" s="4">
        <f t="shared" si="19"/>
        <v>0.48</v>
      </c>
      <c r="H35" s="5">
        <v>0.61</v>
      </c>
      <c r="I35" s="6">
        <v>1300</v>
      </c>
    </row>
    <row r="36" spans="2:9" x14ac:dyDescent="0.25">
      <c r="B36" s="4">
        <v>1500</v>
      </c>
      <c r="C36" s="5">
        <v>0.12</v>
      </c>
      <c r="D36" s="5">
        <f t="shared" si="18"/>
        <v>0.82</v>
      </c>
      <c r="E36" s="6" t="s">
        <v>13</v>
      </c>
      <c r="G36" s="4">
        <f t="shared" si="19"/>
        <v>0.61</v>
      </c>
      <c r="H36" s="5">
        <v>0.7</v>
      </c>
      <c r="I36" s="6">
        <v>1400</v>
      </c>
    </row>
    <row r="37" spans="2:9" x14ac:dyDescent="0.25">
      <c r="B37" s="4">
        <v>1600</v>
      </c>
      <c r="C37" s="5">
        <v>0.02</v>
      </c>
      <c r="D37" s="5">
        <f t="shared" si="18"/>
        <v>0.84</v>
      </c>
      <c r="E37" s="6" t="s">
        <v>14</v>
      </c>
      <c r="G37" s="4">
        <f t="shared" si="19"/>
        <v>0.7</v>
      </c>
      <c r="H37" s="5">
        <v>0.82</v>
      </c>
      <c r="I37" s="6">
        <v>1500</v>
      </c>
    </row>
    <row r="38" spans="2:9" x14ac:dyDescent="0.25">
      <c r="B38" s="4">
        <v>1700</v>
      </c>
      <c r="C38" s="5">
        <v>0.06</v>
      </c>
      <c r="D38" s="5">
        <f t="shared" si="18"/>
        <v>0.89999999999999991</v>
      </c>
      <c r="E38" s="6" t="s">
        <v>17</v>
      </c>
      <c r="G38" s="4">
        <f t="shared" si="19"/>
        <v>0.82</v>
      </c>
      <c r="H38" s="5">
        <v>0.84</v>
      </c>
      <c r="I38" s="6">
        <v>1600</v>
      </c>
    </row>
    <row r="39" spans="2:9" x14ac:dyDescent="0.25">
      <c r="B39" s="4">
        <v>1800</v>
      </c>
      <c r="C39" s="5">
        <v>0.05</v>
      </c>
      <c r="D39" s="5">
        <f t="shared" si="18"/>
        <v>0.95</v>
      </c>
      <c r="E39" s="6" t="s">
        <v>15</v>
      </c>
      <c r="G39" s="4">
        <f t="shared" si="19"/>
        <v>0.84</v>
      </c>
      <c r="H39" s="5">
        <v>0.9</v>
      </c>
      <c r="I39" s="6">
        <v>1700</v>
      </c>
    </row>
    <row r="40" spans="2:9" ht="15.75" thickBot="1" x14ac:dyDescent="0.3">
      <c r="B40" s="7">
        <v>1900</v>
      </c>
      <c r="C40" s="8">
        <v>0.05</v>
      </c>
      <c r="D40" s="8">
        <f t="shared" si="18"/>
        <v>1</v>
      </c>
      <c r="E40" s="9" t="s">
        <v>18</v>
      </c>
      <c r="G40" s="4">
        <f t="shared" si="19"/>
        <v>0.9</v>
      </c>
      <c r="H40" s="5">
        <v>0.95</v>
      </c>
      <c r="I40" s="6">
        <v>1800</v>
      </c>
    </row>
    <row r="41" spans="2:9" ht="15.75" thickBot="1" x14ac:dyDescent="0.3">
      <c r="G41" s="7">
        <f t="shared" si="19"/>
        <v>0.95</v>
      </c>
      <c r="H41" s="8">
        <v>1</v>
      </c>
      <c r="I41" s="9">
        <v>1900</v>
      </c>
    </row>
    <row r="42" spans="2:9" ht="15.75" thickBot="1" x14ac:dyDescent="0.3">
      <c r="B42" s="1" t="s">
        <v>7</v>
      </c>
      <c r="C42" s="2" t="s">
        <v>1</v>
      </c>
      <c r="D42" s="2" t="s">
        <v>2</v>
      </c>
      <c r="E42" s="3" t="s">
        <v>3</v>
      </c>
    </row>
    <row r="43" spans="2:9" x14ac:dyDescent="0.25">
      <c r="B43" s="4">
        <v>5</v>
      </c>
      <c r="C43" s="5">
        <v>0.6</v>
      </c>
      <c r="D43" s="5">
        <v>0.6</v>
      </c>
      <c r="E43" s="6" t="s">
        <v>8</v>
      </c>
      <c r="G43" s="13" t="s">
        <v>20</v>
      </c>
      <c r="H43" s="14"/>
      <c r="I43" s="15"/>
    </row>
    <row r="44" spans="2:9" x14ac:dyDescent="0.25">
      <c r="B44" s="4">
        <v>10</v>
      </c>
      <c r="C44" s="5">
        <v>0.3</v>
      </c>
      <c r="D44" s="5">
        <v>0.9</v>
      </c>
      <c r="E44" s="6" t="s">
        <v>19</v>
      </c>
      <c r="G44" s="4" t="s">
        <v>5</v>
      </c>
      <c r="H44" s="5" t="s">
        <v>21</v>
      </c>
      <c r="I44" s="6" t="s">
        <v>6</v>
      </c>
    </row>
    <row r="45" spans="2:9" ht="15.75" thickBot="1" x14ac:dyDescent="0.3">
      <c r="B45" s="7">
        <v>15</v>
      </c>
      <c r="C45" s="8">
        <v>0.1</v>
      </c>
      <c r="D45" s="8">
        <v>1</v>
      </c>
      <c r="E45" s="9">
        <v>10</v>
      </c>
      <c r="G45" s="4">
        <v>0</v>
      </c>
      <c r="H45" s="5">
        <v>0.6</v>
      </c>
      <c r="I45" s="16">
        <v>5</v>
      </c>
    </row>
    <row r="46" spans="2:9" x14ac:dyDescent="0.25">
      <c r="G46" s="4">
        <f>H45</f>
        <v>0.6</v>
      </c>
      <c r="H46" s="5">
        <v>0.9</v>
      </c>
      <c r="I46" s="6">
        <v>10</v>
      </c>
    </row>
    <row r="47" spans="2:9" ht="15.75" thickBot="1" x14ac:dyDescent="0.3">
      <c r="G47" s="7">
        <f>H46</f>
        <v>0.9</v>
      </c>
      <c r="H47" s="8">
        <v>1</v>
      </c>
      <c r="I47" s="9">
        <v>15</v>
      </c>
    </row>
  </sheetData>
  <mergeCells count="5">
    <mergeCell ref="G30:I30"/>
    <mergeCell ref="G43:I43"/>
    <mergeCell ref="B1:H1"/>
    <mergeCell ref="K1:Q1"/>
    <mergeCell ref="S1:Y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FCF4-7642-4F0B-BB76-72E016A9EFBA}">
  <dimension ref="B1:U24"/>
  <sheetViews>
    <sheetView tabSelected="1" topLeftCell="N1" workbookViewId="0">
      <selection activeCell="S3" sqref="S3"/>
    </sheetView>
  </sheetViews>
  <sheetFormatPr defaultRowHeight="15" x14ac:dyDescent="0.25"/>
  <cols>
    <col min="2" max="2" width="28.7109375" bestFit="1" customWidth="1"/>
    <col min="3" max="3" width="13.5703125" bestFit="1" customWidth="1"/>
    <col min="4" max="4" width="23.85546875" bestFit="1" customWidth="1"/>
    <col min="5" max="5" width="28.140625" bestFit="1" customWidth="1"/>
    <col min="7" max="7" width="5" bestFit="1" customWidth="1"/>
    <col min="8" max="8" width="5.140625" bestFit="1" customWidth="1"/>
    <col min="9" max="9" width="7" bestFit="1" customWidth="1"/>
    <col min="10" max="10" width="25.85546875" bestFit="1" customWidth="1"/>
    <col min="12" max="14" width="19.7109375" bestFit="1" customWidth="1"/>
    <col min="16" max="16" width="27.7109375" bestFit="1" customWidth="1"/>
    <col min="17" max="17" width="27.7109375" customWidth="1"/>
    <col min="18" max="18" width="25.5703125" bestFit="1" customWidth="1"/>
  </cols>
  <sheetData>
    <row r="1" spans="2:21" ht="15.75" thickBot="1" x14ac:dyDescent="0.3"/>
    <row r="2" spans="2:21" x14ac:dyDescent="0.25">
      <c r="B2" s="1" t="s">
        <v>0</v>
      </c>
      <c r="C2" s="2" t="s">
        <v>1</v>
      </c>
      <c r="D2" s="2" t="s">
        <v>2</v>
      </c>
      <c r="E2" s="3" t="s">
        <v>3</v>
      </c>
      <c r="G2" s="13" t="s">
        <v>4</v>
      </c>
      <c r="H2" s="14"/>
      <c r="I2" s="15"/>
      <c r="L2" t="s">
        <v>32</v>
      </c>
      <c r="M2" t="s">
        <v>33</v>
      </c>
      <c r="N2" t="s">
        <v>34</v>
      </c>
      <c r="O2" t="s">
        <v>23</v>
      </c>
      <c r="P2" t="s">
        <v>26</v>
      </c>
      <c r="Q2" t="s">
        <v>24</v>
      </c>
      <c r="R2" t="s">
        <v>25</v>
      </c>
      <c r="S2" t="s">
        <v>27</v>
      </c>
      <c r="T2" t="s">
        <v>28</v>
      </c>
      <c r="U2" t="s">
        <v>29</v>
      </c>
    </row>
    <row r="3" spans="2:21" x14ac:dyDescent="0.25">
      <c r="B3" s="4">
        <v>1000</v>
      </c>
      <c r="C3" s="5">
        <v>0.1</v>
      </c>
      <c r="D3" s="5">
        <f>C3</f>
        <v>0.1</v>
      </c>
      <c r="E3" s="6" t="s">
        <v>9</v>
      </c>
      <c r="G3" s="4" t="s">
        <v>5</v>
      </c>
      <c r="H3" s="5" t="s">
        <v>21</v>
      </c>
      <c r="I3" s="6" t="s">
        <v>6</v>
      </c>
      <c r="L3">
        <f ca="1">VLOOKUP(RAND(), $G$4:$I$13, 3)</f>
        <v>1900</v>
      </c>
      <c r="M3">
        <f ca="1">VLOOKUP(RAND(), $G$4:$I$13, 3)</f>
        <v>1000</v>
      </c>
      <c r="N3">
        <f ca="1">VLOOKUP(RAND(), $G$4:$I$13, 3)</f>
        <v>1700</v>
      </c>
      <c r="O3">
        <f ca="1">SMALL(L3:N3, 1)</f>
        <v>1000</v>
      </c>
      <c r="P3">
        <f ca="1">VLOOKUP(RAND(), $G$17:$I$19, 3)</f>
        <v>5</v>
      </c>
      <c r="Q3">
        <v>40</v>
      </c>
      <c r="R3" s="17">
        <f ca="1">15/60 * (P3+Q3)</f>
        <v>11.25</v>
      </c>
      <c r="S3" s="17">
        <f ca="1">5*(P3+Q3)</f>
        <v>225</v>
      </c>
      <c r="T3">
        <f>16*3</f>
        <v>48</v>
      </c>
      <c r="U3">
        <f ca="1">IF(O3&gt;20000, 0, R3+S3+T3)</f>
        <v>284.25</v>
      </c>
    </row>
    <row r="4" spans="2:21" x14ac:dyDescent="0.25">
      <c r="B4" s="4">
        <v>1100</v>
      </c>
      <c r="C4" s="5">
        <v>0.13</v>
      </c>
      <c r="D4" s="5">
        <f>D3+C4</f>
        <v>0.23</v>
      </c>
      <c r="E4" s="6" t="s">
        <v>10</v>
      </c>
      <c r="G4" s="4">
        <v>0</v>
      </c>
      <c r="H4" s="5">
        <v>0.1</v>
      </c>
      <c r="I4" s="6">
        <v>1000</v>
      </c>
      <c r="L4">
        <f t="shared" ref="L4:N23" ca="1" si="0">VLOOKUP(RAND(), $G$4:$I$13, 3)</f>
        <v>1800</v>
      </c>
      <c r="M4">
        <f t="shared" ca="1" si="0"/>
        <v>1200</v>
      </c>
      <c r="N4">
        <f t="shared" ca="1" si="0"/>
        <v>1100</v>
      </c>
      <c r="O4">
        <f ca="1">SMALL(L4:N4, 1) + O3</f>
        <v>2100</v>
      </c>
      <c r="P4">
        <f t="shared" ref="P4:P23" ca="1" si="1">VLOOKUP(RAND(), $G$17:$I$19, 3)</f>
        <v>15</v>
      </c>
      <c r="Q4">
        <v>40</v>
      </c>
      <c r="R4" s="17">
        <f t="shared" ref="R4:R23" ca="1" si="2">15/60 * (P4+Q4)</f>
        <v>13.75</v>
      </c>
      <c r="S4" s="17">
        <f t="shared" ref="S4:S23" ca="1" si="3">5*(P4+Q4)</f>
        <v>275</v>
      </c>
      <c r="T4">
        <f t="shared" ref="T4:T23" si="4">16*3</f>
        <v>48</v>
      </c>
      <c r="U4">
        <f ca="1">IF(O4&gt;20000, 0, R4+S4+U3)</f>
        <v>573</v>
      </c>
    </row>
    <row r="5" spans="2:21" x14ac:dyDescent="0.25">
      <c r="B5" s="4">
        <v>1200</v>
      </c>
      <c r="C5" s="5">
        <v>0.25</v>
      </c>
      <c r="D5" s="5">
        <f t="shared" ref="D5:D12" si="5">D4+C5</f>
        <v>0.48</v>
      </c>
      <c r="E5" s="6" t="s">
        <v>11</v>
      </c>
      <c r="G5" s="4">
        <f>H4</f>
        <v>0.1</v>
      </c>
      <c r="H5" s="12">
        <v>0.23</v>
      </c>
      <c r="I5" s="6">
        <v>1100</v>
      </c>
      <c r="L5">
        <f t="shared" ca="1" si="0"/>
        <v>1300</v>
      </c>
      <c r="M5">
        <f t="shared" ca="1" si="0"/>
        <v>1300</v>
      </c>
      <c r="N5">
        <f t="shared" ca="1" si="0"/>
        <v>1000</v>
      </c>
      <c r="O5">
        <f t="shared" ref="O5:O23" ca="1" si="6">SMALL(L5:N5, 1) + O4</f>
        <v>3100</v>
      </c>
      <c r="P5">
        <f t="shared" ca="1" si="1"/>
        <v>5</v>
      </c>
      <c r="Q5">
        <v>40</v>
      </c>
      <c r="R5" s="17">
        <f t="shared" ca="1" si="2"/>
        <v>11.25</v>
      </c>
      <c r="S5" s="17">
        <f t="shared" ca="1" si="3"/>
        <v>225</v>
      </c>
      <c r="T5">
        <f t="shared" si="4"/>
        <v>48</v>
      </c>
      <c r="U5">
        <f ca="1">IF(O5&gt;20000, 0, R5+S5+U4)</f>
        <v>809.25</v>
      </c>
    </row>
    <row r="6" spans="2:21" x14ac:dyDescent="0.25">
      <c r="B6" s="4">
        <v>1300</v>
      </c>
      <c r="C6" s="5">
        <v>0.13</v>
      </c>
      <c r="D6" s="5">
        <f t="shared" si="5"/>
        <v>0.61</v>
      </c>
      <c r="E6" s="6" t="s">
        <v>16</v>
      </c>
      <c r="G6" s="4">
        <f t="shared" ref="G6:G13" si="7">H5</f>
        <v>0.23</v>
      </c>
      <c r="H6" s="5">
        <v>0.48</v>
      </c>
      <c r="I6" s="6">
        <v>1200</v>
      </c>
      <c r="L6">
        <f t="shared" ca="1" si="0"/>
        <v>1300</v>
      </c>
      <c r="M6">
        <f t="shared" ca="1" si="0"/>
        <v>1200</v>
      </c>
      <c r="N6">
        <f t="shared" ca="1" si="0"/>
        <v>1300</v>
      </c>
      <c r="O6">
        <f t="shared" ca="1" si="6"/>
        <v>4300</v>
      </c>
      <c r="P6">
        <f t="shared" ca="1" si="1"/>
        <v>5</v>
      </c>
      <c r="Q6">
        <v>40</v>
      </c>
      <c r="R6" s="17">
        <f t="shared" ca="1" si="2"/>
        <v>11.25</v>
      </c>
      <c r="S6" s="17">
        <f t="shared" ca="1" si="3"/>
        <v>225</v>
      </c>
      <c r="T6">
        <f t="shared" si="4"/>
        <v>48</v>
      </c>
      <c r="U6">
        <f ca="1">IF(O6&gt;20000, 0, R6+S6+U5)</f>
        <v>1045.5</v>
      </c>
    </row>
    <row r="7" spans="2:21" x14ac:dyDescent="0.25">
      <c r="B7" s="4">
        <v>1400</v>
      </c>
      <c r="C7" s="5">
        <v>0.09</v>
      </c>
      <c r="D7" s="5">
        <f t="shared" si="5"/>
        <v>0.7</v>
      </c>
      <c r="E7" s="6" t="s">
        <v>12</v>
      </c>
      <c r="G7" s="4">
        <f t="shared" si="7"/>
        <v>0.48</v>
      </c>
      <c r="H7" s="5">
        <v>0.61</v>
      </c>
      <c r="I7" s="6">
        <v>1300</v>
      </c>
      <c r="L7">
        <f t="shared" ca="1" si="0"/>
        <v>1200</v>
      </c>
      <c r="M7">
        <f t="shared" ca="1" si="0"/>
        <v>1800</v>
      </c>
      <c r="N7">
        <f t="shared" ca="1" si="0"/>
        <v>1500</v>
      </c>
      <c r="O7">
        <f t="shared" ca="1" si="6"/>
        <v>5500</v>
      </c>
      <c r="P7">
        <f t="shared" ca="1" si="1"/>
        <v>5</v>
      </c>
      <c r="Q7">
        <v>40</v>
      </c>
      <c r="R7" s="17">
        <f t="shared" ca="1" si="2"/>
        <v>11.25</v>
      </c>
      <c r="S7" s="17">
        <f t="shared" ca="1" si="3"/>
        <v>225</v>
      </c>
      <c r="T7">
        <f t="shared" si="4"/>
        <v>48</v>
      </c>
      <c r="U7">
        <f ca="1">IF(O7&gt;20000, 0, R7+S7+U6)</f>
        <v>1281.75</v>
      </c>
    </row>
    <row r="8" spans="2:21" x14ac:dyDescent="0.25">
      <c r="B8" s="4">
        <v>1500</v>
      </c>
      <c r="C8" s="5">
        <v>0.12</v>
      </c>
      <c r="D8" s="5">
        <f t="shared" si="5"/>
        <v>0.82</v>
      </c>
      <c r="E8" s="6" t="s">
        <v>13</v>
      </c>
      <c r="G8" s="4">
        <f t="shared" si="7"/>
        <v>0.61</v>
      </c>
      <c r="H8" s="5">
        <v>0.7</v>
      </c>
      <c r="I8" s="6">
        <v>1400</v>
      </c>
      <c r="L8">
        <f t="shared" ca="1" si="0"/>
        <v>1500</v>
      </c>
      <c r="M8">
        <f t="shared" ca="1" si="0"/>
        <v>1300</v>
      </c>
      <c r="N8">
        <f t="shared" ca="1" si="0"/>
        <v>1500</v>
      </c>
      <c r="O8">
        <f t="shared" ca="1" si="6"/>
        <v>6800</v>
      </c>
      <c r="P8">
        <f t="shared" ca="1" si="1"/>
        <v>5</v>
      </c>
      <c r="Q8">
        <v>40</v>
      </c>
      <c r="R8" s="17">
        <f t="shared" ca="1" si="2"/>
        <v>11.25</v>
      </c>
      <c r="S8" s="17">
        <f t="shared" ca="1" si="3"/>
        <v>225</v>
      </c>
      <c r="T8">
        <f t="shared" si="4"/>
        <v>48</v>
      </c>
      <c r="U8">
        <f ca="1">IF(O8&gt;20000, 0, R8+S8+U7)</f>
        <v>1518</v>
      </c>
    </row>
    <row r="9" spans="2:21" x14ac:dyDescent="0.25">
      <c r="B9" s="4">
        <v>1600</v>
      </c>
      <c r="C9" s="5">
        <v>0.02</v>
      </c>
      <c r="D9" s="5">
        <f t="shared" si="5"/>
        <v>0.84</v>
      </c>
      <c r="E9" s="6" t="s">
        <v>14</v>
      </c>
      <c r="G9" s="4">
        <f t="shared" si="7"/>
        <v>0.7</v>
      </c>
      <c r="H9" s="5">
        <v>0.82</v>
      </c>
      <c r="I9" s="6">
        <v>1500</v>
      </c>
      <c r="L9">
        <f t="shared" ca="1" si="0"/>
        <v>1300</v>
      </c>
      <c r="M9">
        <f t="shared" ca="1" si="0"/>
        <v>1200</v>
      </c>
      <c r="N9">
        <f t="shared" ca="1" si="0"/>
        <v>1500</v>
      </c>
      <c r="O9">
        <f t="shared" ca="1" si="6"/>
        <v>8000</v>
      </c>
      <c r="P9">
        <f t="shared" ca="1" si="1"/>
        <v>5</v>
      </c>
      <c r="Q9">
        <v>40</v>
      </c>
      <c r="R9" s="17">
        <f t="shared" ca="1" si="2"/>
        <v>11.25</v>
      </c>
      <c r="S9" s="17">
        <f t="shared" ca="1" si="3"/>
        <v>225</v>
      </c>
      <c r="T9">
        <f t="shared" si="4"/>
        <v>48</v>
      </c>
      <c r="U9">
        <f ca="1">IF(O9&gt;20000, 0, R9+S9+U8)</f>
        <v>1754.25</v>
      </c>
    </row>
    <row r="10" spans="2:21" x14ac:dyDescent="0.25">
      <c r="B10" s="4">
        <v>1700</v>
      </c>
      <c r="C10" s="5">
        <v>0.06</v>
      </c>
      <c r="D10" s="5">
        <f t="shared" si="5"/>
        <v>0.89999999999999991</v>
      </c>
      <c r="E10" s="6" t="s">
        <v>17</v>
      </c>
      <c r="G10" s="4">
        <f t="shared" si="7"/>
        <v>0.82</v>
      </c>
      <c r="H10" s="5">
        <v>0.84</v>
      </c>
      <c r="I10" s="6">
        <v>1600</v>
      </c>
      <c r="L10">
        <f t="shared" ca="1" si="0"/>
        <v>1500</v>
      </c>
      <c r="M10">
        <f t="shared" ca="1" si="0"/>
        <v>1000</v>
      </c>
      <c r="N10">
        <f t="shared" ca="1" si="0"/>
        <v>1000</v>
      </c>
      <c r="O10">
        <f t="shared" ca="1" si="6"/>
        <v>9000</v>
      </c>
      <c r="P10">
        <f t="shared" ca="1" si="1"/>
        <v>10</v>
      </c>
      <c r="Q10">
        <v>40</v>
      </c>
      <c r="R10" s="17">
        <f t="shared" ca="1" si="2"/>
        <v>12.5</v>
      </c>
      <c r="S10" s="17">
        <f t="shared" ca="1" si="3"/>
        <v>250</v>
      </c>
      <c r="T10">
        <f t="shared" si="4"/>
        <v>48</v>
      </c>
      <c r="U10">
        <f ca="1">IF(O10&gt;20000, 0, R10+S10+U9)</f>
        <v>2016.75</v>
      </c>
    </row>
    <row r="11" spans="2:21" x14ac:dyDescent="0.25">
      <c r="B11" s="4">
        <v>1800</v>
      </c>
      <c r="C11" s="5">
        <v>0.05</v>
      </c>
      <c r="D11" s="5">
        <f t="shared" si="5"/>
        <v>0.95</v>
      </c>
      <c r="E11" s="6" t="s">
        <v>15</v>
      </c>
      <c r="G11" s="4">
        <f t="shared" si="7"/>
        <v>0.84</v>
      </c>
      <c r="H11" s="5">
        <v>0.9</v>
      </c>
      <c r="I11" s="6">
        <v>1700</v>
      </c>
      <c r="L11">
        <f t="shared" ca="1" si="0"/>
        <v>1400</v>
      </c>
      <c r="M11">
        <f t="shared" ca="1" si="0"/>
        <v>1000</v>
      </c>
      <c r="N11">
        <f t="shared" ca="1" si="0"/>
        <v>1200</v>
      </c>
      <c r="O11">
        <f t="shared" ca="1" si="6"/>
        <v>10000</v>
      </c>
      <c r="P11">
        <f t="shared" ca="1" si="1"/>
        <v>5</v>
      </c>
      <c r="Q11">
        <v>40</v>
      </c>
      <c r="R11" s="17">
        <f t="shared" ca="1" si="2"/>
        <v>11.25</v>
      </c>
      <c r="S11" s="17">
        <f t="shared" ca="1" si="3"/>
        <v>225</v>
      </c>
      <c r="T11">
        <f t="shared" si="4"/>
        <v>48</v>
      </c>
      <c r="U11">
        <f ca="1">IF(O11&gt;20000, 0, R11+S11+U10)</f>
        <v>2253</v>
      </c>
    </row>
    <row r="12" spans="2:21" ht="15.75" thickBot="1" x14ac:dyDescent="0.3">
      <c r="B12" s="7">
        <v>1900</v>
      </c>
      <c r="C12" s="8">
        <v>0.05</v>
      </c>
      <c r="D12" s="8">
        <f t="shared" si="5"/>
        <v>1</v>
      </c>
      <c r="E12" s="9" t="s">
        <v>18</v>
      </c>
      <c r="G12" s="4">
        <f t="shared" si="7"/>
        <v>0.9</v>
      </c>
      <c r="H12" s="5">
        <v>0.95</v>
      </c>
      <c r="I12" s="6">
        <v>1800</v>
      </c>
      <c r="L12">
        <f t="shared" ca="1" si="0"/>
        <v>1000</v>
      </c>
      <c r="M12">
        <f t="shared" ca="1" si="0"/>
        <v>1900</v>
      </c>
      <c r="N12">
        <f t="shared" ca="1" si="0"/>
        <v>1000</v>
      </c>
      <c r="O12">
        <f t="shared" ca="1" si="6"/>
        <v>11000</v>
      </c>
      <c r="P12">
        <f t="shared" ca="1" si="1"/>
        <v>5</v>
      </c>
      <c r="Q12">
        <v>40</v>
      </c>
      <c r="R12" s="17">
        <f t="shared" ca="1" si="2"/>
        <v>11.25</v>
      </c>
      <c r="S12" s="17">
        <f t="shared" ca="1" si="3"/>
        <v>225</v>
      </c>
      <c r="T12">
        <f t="shared" si="4"/>
        <v>48</v>
      </c>
      <c r="U12">
        <f ca="1">IF(O12&gt;20000, 0, R12+S12+U11)</f>
        <v>2489.25</v>
      </c>
    </row>
    <row r="13" spans="2:21" ht="15.75" thickBot="1" x14ac:dyDescent="0.3">
      <c r="G13" s="7">
        <f t="shared" si="7"/>
        <v>0.95</v>
      </c>
      <c r="H13" s="8">
        <v>1</v>
      </c>
      <c r="I13" s="9">
        <v>1900</v>
      </c>
      <c r="L13">
        <f t="shared" ca="1" si="0"/>
        <v>1200</v>
      </c>
      <c r="M13">
        <f t="shared" ca="1" si="0"/>
        <v>1200</v>
      </c>
      <c r="N13">
        <f t="shared" ca="1" si="0"/>
        <v>1100</v>
      </c>
      <c r="O13">
        <f t="shared" ca="1" si="6"/>
        <v>12100</v>
      </c>
      <c r="P13">
        <f t="shared" ca="1" si="1"/>
        <v>15</v>
      </c>
      <c r="Q13">
        <v>40</v>
      </c>
      <c r="R13" s="17">
        <f t="shared" ca="1" si="2"/>
        <v>13.75</v>
      </c>
      <c r="S13" s="17">
        <f t="shared" ca="1" si="3"/>
        <v>275</v>
      </c>
      <c r="T13">
        <f t="shared" si="4"/>
        <v>48</v>
      </c>
      <c r="U13">
        <f ca="1">IF(O13&gt;20000, 0, R13+S13+U12)</f>
        <v>2778</v>
      </c>
    </row>
    <row r="14" spans="2:21" ht="15.75" thickBot="1" x14ac:dyDescent="0.3">
      <c r="B14" s="1" t="s">
        <v>7</v>
      </c>
      <c r="C14" s="2" t="s">
        <v>1</v>
      </c>
      <c r="D14" s="2" t="s">
        <v>2</v>
      </c>
      <c r="E14" s="3" t="s">
        <v>3</v>
      </c>
      <c r="L14">
        <f t="shared" ca="1" si="0"/>
        <v>1400</v>
      </c>
      <c r="M14">
        <f t="shared" ca="1" si="0"/>
        <v>1100</v>
      </c>
      <c r="N14">
        <f t="shared" ca="1" si="0"/>
        <v>1100</v>
      </c>
      <c r="O14">
        <f t="shared" ca="1" si="6"/>
        <v>13200</v>
      </c>
      <c r="P14">
        <f t="shared" ca="1" si="1"/>
        <v>5</v>
      </c>
      <c r="Q14">
        <v>40</v>
      </c>
      <c r="R14" s="17">
        <f t="shared" ca="1" si="2"/>
        <v>11.25</v>
      </c>
      <c r="S14" s="17">
        <f t="shared" ca="1" si="3"/>
        <v>225</v>
      </c>
      <c r="T14">
        <f t="shared" si="4"/>
        <v>48</v>
      </c>
      <c r="U14">
        <f ca="1">IF(O14&gt;20000, 0, R14+S14+U13)</f>
        <v>3014.25</v>
      </c>
    </row>
    <row r="15" spans="2:21" x14ac:dyDescent="0.25">
      <c r="B15" s="4">
        <v>5</v>
      </c>
      <c r="C15" s="5">
        <v>0.6</v>
      </c>
      <c r="D15" s="5">
        <v>0.6</v>
      </c>
      <c r="E15" s="6" t="s">
        <v>8</v>
      </c>
      <c r="G15" s="13" t="s">
        <v>20</v>
      </c>
      <c r="H15" s="14"/>
      <c r="I15" s="15"/>
      <c r="L15">
        <f t="shared" ca="1" si="0"/>
        <v>1900</v>
      </c>
      <c r="M15">
        <f t="shared" ca="1" si="0"/>
        <v>1300</v>
      </c>
      <c r="N15">
        <f t="shared" ca="1" si="0"/>
        <v>1200</v>
      </c>
      <c r="O15">
        <f t="shared" ca="1" si="6"/>
        <v>14400</v>
      </c>
      <c r="P15">
        <f t="shared" ca="1" si="1"/>
        <v>5</v>
      </c>
      <c r="Q15">
        <v>40</v>
      </c>
      <c r="R15" s="17">
        <f t="shared" ca="1" si="2"/>
        <v>11.25</v>
      </c>
      <c r="S15" s="17">
        <f t="shared" ca="1" si="3"/>
        <v>225</v>
      </c>
      <c r="T15">
        <f t="shared" si="4"/>
        <v>48</v>
      </c>
      <c r="U15">
        <f ca="1">IF(O15&gt;20000, 0, R15+S15+U14)</f>
        <v>3250.5</v>
      </c>
    </row>
    <row r="16" spans="2:21" x14ac:dyDescent="0.25">
      <c r="B16" s="4">
        <v>10</v>
      </c>
      <c r="C16" s="5">
        <v>0.3</v>
      </c>
      <c r="D16" s="5">
        <v>0.9</v>
      </c>
      <c r="E16" s="6" t="s">
        <v>19</v>
      </c>
      <c r="G16" s="4" t="s">
        <v>5</v>
      </c>
      <c r="H16" s="5" t="s">
        <v>21</v>
      </c>
      <c r="I16" s="6" t="s">
        <v>6</v>
      </c>
      <c r="L16">
        <f t="shared" ca="1" si="0"/>
        <v>1700</v>
      </c>
      <c r="M16">
        <f t="shared" ca="1" si="0"/>
        <v>1200</v>
      </c>
      <c r="N16">
        <f t="shared" ca="1" si="0"/>
        <v>1100</v>
      </c>
      <c r="O16">
        <f t="shared" ca="1" si="6"/>
        <v>15500</v>
      </c>
      <c r="P16">
        <f t="shared" ca="1" si="1"/>
        <v>5</v>
      </c>
      <c r="Q16">
        <v>40</v>
      </c>
      <c r="R16" s="17">
        <f t="shared" ca="1" si="2"/>
        <v>11.25</v>
      </c>
      <c r="S16" s="17">
        <f t="shared" ca="1" si="3"/>
        <v>225</v>
      </c>
      <c r="T16">
        <f t="shared" si="4"/>
        <v>48</v>
      </c>
      <c r="U16">
        <f ca="1">IF(O16&gt;20000, 0, R16+S16+U15)</f>
        <v>3486.75</v>
      </c>
    </row>
    <row r="17" spans="2:21" ht="15.75" thickBot="1" x14ac:dyDescent="0.3">
      <c r="B17" s="7">
        <v>15</v>
      </c>
      <c r="C17" s="8">
        <v>0.1</v>
      </c>
      <c r="D17" s="8">
        <v>1</v>
      </c>
      <c r="E17" s="9">
        <v>10</v>
      </c>
      <c r="G17" s="4">
        <v>0</v>
      </c>
      <c r="H17" s="5">
        <v>0.6</v>
      </c>
      <c r="I17" s="16">
        <v>5</v>
      </c>
      <c r="L17">
        <f t="shared" ca="1" si="0"/>
        <v>1700</v>
      </c>
      <c r="M17">
        <f t="shared" ca="1" si="0"/>
        <v>1200</v>
      </c>
      <c r="N17">
        <f t="shared" ca="1" si="0"/>
        <v>1300</v>
      </c>
      <c r="O17">
        <f t="shared" ca="1" si="6"/>
        <v>16700</v>
      </c>
      <c r="P17">
        <f t="shared" ca="1" si="1"/>
        <v>5</v>
      </c>
      <c r="Q17">
        <v>40</v>
      </c>
      <c r="R17" s="17">
        <f t="shared" ca="1" si="2"/>
        <v>11.25</v>
      </c>
      <c r="S17" s="17">
        <f t="shared" ca="1" si="3"/>
        <v>225</v>
      </c>
      <c r="T17">
        <f t="shared" si="4"/>
        <v>48</v>
      </c>
      <c r="U17">
        <f ca="1">IF(O17&gt;20000, 0, R17+S17+U16)</f>
        <v>3723</v>
      </c>
    </row>
    <row r="18" spans="2:21" x14ac:dyDescent="0.25">
      <c r="G18" s="4">
        <f>H17</f>
        <v>0.6</v>
      </c>
      <c r="H18" s="5">
        <v>0.9</v>
      </c>
      <c r="I18" s="6">
        <v>10</v>
      </c>
      <c r="L18">
        <f t="shared" ca="1" si="0"/>
        <v>1300</v>
      </c>
      <c r="M18">
        <f t="shared" ca="1" si="0"/>
        <v>1000</v>
      </c>
      <c r="N18">
        <f t="shared" ca="1" si="0"/>
        <v>1100</v>
      </c>
      <c r="O18">
        <f t="shared" ca="1" si="6"/>
        <v>17700</v>
      </c>
      <c r="P18">
        <f t="shared" ca="1" si="1"/>
        <v>5</v>
      </c>
      <c r="Q18">
        <v>40</v>
      </c>
      <c r="R18" s="17">
        <f t="shared" ca="1" si="2"/>
        <v>11.25</v>
      </c>
      <c r="S18" s="17">
        <f t="shared" ca="1" si="3"/>
        <v>225</v>
      </c>
      <c r="T18">
        <f t="shared" si="4"/>
        <v>48</v>
      </c>
      <c r="U18">
        <f ca="1">IF(O18&gt;20000, 0, R18+S18+U17)</f>
        <v>3959.25</v>
      </c>
    </row>
    <row r="19" spans="2:21" ht="15.75" thickBot="1" x14ac:dyDescent="0.3">
      <c r="G19" s="7">
        <f>H18</f>
        <v>0.9</v>
      </c>
      <c r="H19" s="8">
        <v>1</v>
      </c>
      <c r="I19" s="9">
        <v>15</v>
      </c>
      <c r="L19">
        <f t="shared" ca="1" si="0"/>
        <v>1800</v>
      </c>
      <c r="M19">
        <f t="shared" ca="1" si="0"/>
        <v>1900</v>
      </c>
      <c r="N19">
        <f t="shared" ca="1" si="0"/>
        <v>1100</v>
      </c>
      <c r="O19">
        <f t="shared" ca="1" si="6"/>
        <v>18800</v>
      </c>
      <c r="P19">
        <f t="shared" ca="1" si="1"/>
        <v>10</v>
      </c>
      <c r="Q19">
        <v>40</v>
      </c>
      <c r="R19" s="17">
        <f t="shared" ca="1" si="2"/>
        <v>12.5</v>
      </c>
      <c r="S19" s="17">
        <f t="shared" ca="1" si="3"/>
        <v>250</v>
      </c>
      <c r="T19">
        <f t="shared" si="4"/>
        <v>48</v>
      </c>
      <c r="U19">
        <f ca="1">IF(O19&gt;20000, 0, R19+S19+U18)</f>
        <v>4221.75</v>
      </c>
    </row>
    <row r="20" spans="2:21" x14ac:dyDescent="0.25">
      <c r="L20">
        <f t="shared" ca="1" si="0"/>
        <v>1800</v>
      </c>
      <c r="M20">
        <f t="shared" ca="1" si="0"/>
        <v>1200</v>
      </c>
      <c r="N20">
        <f t="shared" ca="1" si="0"/>
        <v>1300</v>
      </c>
      <c r="O20">
        <f t="shared" ca="1" si="6"/>
        <v>20000</v>
      </c>
      <c r="P20">
        <f t="shared" ca="1" si="1"/>
        <v>5</v>
      </c>
      <c r="Q20">
        <v>40</v>
      </c>
      <c r="R20" s="17">
        <f t="shared" ca="1" si="2"/>
        <v>11.25</v>
      </c>
      <c r="S20" s="17">
        <f t="shared" ca="1" si="3"/>
        <v>225</v>
      </c>
      <c r="T20">
        <f t="shared" si="4"/>
        <v>48</v>
      </c>
      <c r="U20">
        <f ca="1">IF(O20&gt;20000, 0, R20+S20+U19)</f>
        <v>4458</v>
      </c>
    </row>
    <row r="21" spans="2:21" x14ac:dyDescent="0.25">
      <c r="L21">
        <f t="shared" ca="1" si="0"/>
        <v>1200</v>
      </c>
      <c r="M21">
        <f t="shared" ca="1" si="0"/>
        <v>1300</v>
      </c>
      <c r="N21">
        <f t="shared" ca="1" si="0"/>
        <v>1200</v>
      </c>
      <c r="O21">
        <f t="shared" ca="1" si="6"/>
        <v>21200</v>
      </c>
      <c r="P21">
        <f t="shared" ca="1" si="1"/>
        <v>5</v>
      </c>
      <c r="Q21">
        <v>40</v>
      </c>
      <c r="R21" s="17">
        <f t="shared" ca="1" si="2"/>
        <v>11.25</v>
      </c>
      <c r="S21" s="17">
        <f t="shared" ca="1" si="3"/>
        <v>225</v>
      </c>
      <c r="T21">
        <f t="shared" si="4"/>
        <v>48</v>
      </c>
      <c r="U21">
        <f ca="1">IF(O21&gt;20000, 0, R21+S21+U20)</f>
        <v>0</v>
      </c>
    </row>
    <row r="22" spans="2:21" x14ac:dyDescent="0.25">
      <c r="L22">
        <f t="shared" ca="1" si="0"/>
        <v>1300</v>
      </c>
      <c r="M22">
        <f t="shared" ca="1" si="0"/>
        <v>1500</v>
      </c>
      <c r="N22">
        <f t="shared" ca="1" si="0"/>
        <v>1200</v>
      </c>
      <c r="O22">
        <f t="shared" ca="1" si="6"/>
        <v>22400</v>
      </c>
      <c r="P22">
        <f t="shared" ca="1" si="1"/>
        <v>15</v>
      </c>
      <c r="Q22">
        <v>40</v>
      </c>
      <c r="R22" s="17">
        <f t="shared" ca="1" si="2"/>
        <v>13.75</v>
      </c>
      <c r="S22" s="17">
        <f t="shared" ca="1" si="3"/>
        <v>275</v>
      </c>
      <c r="T22">
        <f t="shared" si="4"/>
        <v>48</v>
      </c>
      <c r="U22">
        <f ca="1">IF(O22&gt;20000, 0, R22+S22+U21)</f>
        <v>0</v>
      </c>
    </row>
    <row r="23" spans="2:21" x14ac:dyDescent="0.25">
      <c r="L23">
        <f t="shared" ca="1" si="0"/>
        <v>1100</v>
      </c>
      <c r="M23">
        <f t="shared" ca="1" si="0"/>
        <v>1500</v>
      </c>
      <c r="N23">
        <f t="shared" ca="1" si="0"/>
        <v>1600</v>
      </c>
      <c r="O23">
        <f t="shared" ca="1" si="6"/>
        <v>23500</v>
      </c>
      <c r="P23">
        <f t="shared" ca="1" si="1"/>
        <v>5</v>
      </c>
      <c r="Q23">
        <v>40</v>
      </c>
      <c r="R23" s="17">
        <f t="shared" ca="1" si="2"/>
        <v>11.25</v>
      </c>
      <c r="S23" s="17">
        <f t="shared" ca="1" si="3"/>
        <v>225</v>
      </c>
      <c r="T23">
        <f t="shared" si="4"/>
        <v>48</v>
      </c>
      <c r="U23">
        <f ca="1">IF(O23&gt;20000, 0, R23+S23+U22)</f>
        <v>0</v>
      </c>
    </row>
    <row r="24" spans="2:21" x14ac:dyDescent="0.25">
      <c r="U24">
        <f ca="1">LARGE(U3:U23, 1)</f>
        <v>4458</v>
      </c>
    </row>
  </sheetData>
  <mergeCells count="2">
    <mergeCell ref="G2:I2"/>
    <mergeCell ref="G15:I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Caso 1</vt:lpstr>
      <vt:lpstr>Caso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2020-09-11T23:08:03Z</dcterms:created>
  <dcterms:modified xsi:type="dcterms:W3CDTF">2020-09-12T01:28:58Z</dcterms:modified>
</cp:coreProperties>
</file>