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ragn\Documents\Witcher3Mods\modDragnilarEdit\"/>
    </mc:Choice>
  </mc:AlternateContent>
  <xr:revisionPtr revIDLastSave="0" documentId="13_ncr:1_{28965733-3FBC-4D6F-B2EB-F26A53C6327A}" xr6:coauthVersionLast="45" xr6:coauthVersionMax="45" xr10:uidLastSave="{00000000-0000-0000-0000-000000000000}"/>
  <bookViews>
    <workbookView xWindow="-28920" yWindow="-120" windowWidth="29040" windowHeight="15840" activeTab="3" xr2:uid="{3B43ED2F-176A-4D95-9A32-B3060890C397}"/>
  </bookViews>
  <sheets>
    <sheet name="Skill Point Distributions" sheetId="1" r:id="rId1"/>
    <sheet name="Skill Changes" sheetId="3" r:id="rId2"/>
    <sheet name="Mutagen Decoctions" sheetId="4" r:id="rId3"/>
    <sheet name="Geralt 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0" i="5" l="1"/>
  <c r="C109" i="5"/>
  <c r="B109" i="5"/>
  <c r="D114" i="5"/>
  <c r="D104" i="5"/>
  <c r="C104" i="5"/>
  <c r="B104" i="5"/>
  <c r="B101" i="5"/>
  <c r="C101" i="5"/>
  <c r="D101" i="5"/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4BB5-7BDF-42C5-9253-92F732DAF28F}" name="geralt_stats" type="4" refreshedVersion="0" background="1">
    <webPr xml="1" sourceData="1" url="F:\dragn\Desktop\geralt_stats.xml" htmlTables="1" htmlFormat="all"/>
  </connection>
  <connection id="2" xr16:uid="{EA21A5E1-7390-4374-933D-9CDF2001A677}" keepAlive="1" name="Query - ability" description="Connection to the 'ability' query in the workbook." type="5" refreshedVersion="6" background="1" saveData="1">
    <dbPr connection="Provider=Microsoft.Mashup.OleDb.1;Data Source=$Workbook$;Location=ability;Extended Properties=&quot;&quot;" command="SELECT * FROM [ability]"/>
  </connection>
  <connection id="3" xr16:uid="{52B6B5DD-2901-4A14-8DA5-C10033F87A1A}" keepAlive="1" name="Query - ability (2)" description="Connection to the 'ability (2)' query in the workbook." type="5" refreshedVersion="6" background="1">
    <dbPr connection="Provider=Microsoft.Mashup.OleDb.1;Data Source=$Workbook$;Location=&quot;ability (2)&quot;;Extended Properties=&quot;&quot;" command="SELECT * FROM [ability (2)]"/>
  </connection>
</connections>
</file>

<file path=xl/sharedStrings.xml><?xml version="1.0" encoding="utf-8"?>
<sst xmlns="http://schemas.openxmlformats.org/spreadsheetml/2006/main" count="221" uniqueCount="186">
  <si>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</si>
  <si>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</si>
  <si>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</si>
  <si>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</si>
  <si>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</si>
  <si>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</si>
  <si>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</si>
  <si>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</si>
  <si>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</si>
  <si>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</si>
  <si>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</si>
  <si>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</si>
  <si>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</si>
  <si>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</si>
  <si>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</si>
  <si>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</si>
  <si>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</si>
  <si>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</si>
  <si>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</si>
  <si>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</si>
  <si>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</si>
  <si>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</si>
  <si>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</si>
  <si>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</si>
  <si>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</si>
  <si>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</si>
  <si>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</si>
  <si>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</si>
  <si>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</si>
  <si>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</si>
  <si>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</si>
  <si>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</si>
  <si>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</si>
  <si>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</si>
  <si>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</si>
  <si>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Overwhelm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</si>
  <si>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</si>
  <si>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</si>
  <si>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</si>
  <si>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</si>
  <si>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</si>
  <si>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</si>
  <si>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</si>
  <si>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</si>
  <si>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</si>
  <si>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</si>
  <si>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</si>
  <si>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Discharge</t>
  </si>
  <si>
    <t>Quen Intensity</t>
  </si>
  <si>
    <t>Active Shield</t>
  </si>
  <si>
    <t>Exploding Quen</t>
  </si>
  <si>
    <t>Supercharged Glyphs</t>
  </si>
  <si>
    <t>Yrden Intensity</t>
  </si>
  <si>
    <t>Magic Trap</t>
  </si>
  <si>
    <t>Sustained Glyphs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</si>
  <si>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</si>
  <si>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</si>
  <si>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</si>
  <si>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</si>
  <si>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</si>
  <si>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</si>
  <si>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</si>
  <si>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</si>
  <si>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</si>
  <si>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</si>
  <si>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</si>
  <si>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</si>
  <si>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</si>
  <si>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Strong Attack</t>
  </si>
  <si>
    <t>Attack power increased to 50%</t>
  </si>
  <si>
    <t>Battle Trance</t>
  </si>
  <si>
    <t>Attack power bonus increased to 25%</t>
  </si>
  <si>
    <t>None overall</t>
  </si>
  <si>
    <t>Increased crit chance to 60%, adrenaline damage bonus is now 1.0 per stack, stamina bonus is 1.0</t>
  </si>
  <si>
    <t>Skill</t>
  </si>
  <si>
    <t>Change</t>
  </si>
  <si>
    <t>Deadly Precision</t>
  </si>
  <si>
    <t>0.05 insta kill chance per point, adds passive bonus of 50% crit damage per point</t>
  </si>
  <si>
    <t xml:space="preserve">Katakan mutagen </t>
  </si>
  <si>
    <t>Arachas mutagen</t>
  </si>
  <si>
    <t>Cockatrice mutagen</t>
  </si>
  <si>
    <t>Volcanic Gryphon mutagen</t>
  </si>
  <si>
    <t>Gryphon mutagen</t>
  </si>
  <si>
    <t>Water Hag mutagen</t>
  </si>
  <si>
    <t>Nightwraith mutagen</t>
  </si>
  <si>
    <t>Ekimma mutagen</t>
  </si>
  <si>
    <t>Czart mutagen</t>
  </si>
  <si>
    <t>Fogling 1 mutagen</t>
  </si>
  <si>
    <t>Wyvern mutagen</t>
  </si>
  <si>
    <t>Doppler mutagen</t>
  </si>
  <si>
    <t>Troll mutagen</t>
  </si>
  <si>
    <t>Noonwraith mutagen</t>
  </si>
  <si>
    <t>Succubus mutagen</t>
  </si>
  <si>
    <t>Fogling 2 mutagen</t>
  </si>
  <si>
    <t>Fiend mutagen</t>
  </si>
  <si>
    <t>Forktail mutagen</t>
  </si>
  <si>
    <t>Grave Hag mutagen</t>
  </si>
  <si>
    <t>Wraith mutagen</t>
  </si>
  <si>
    <t>Dao mutagen</t>
  </si>
  <si>
    <t>Lamia mutagen</t>
  </si>
  <si>
    <t>Ancient Leshy mutagen</t>
  </si>
  <si>
    <t>Basilisk mutagen</t>
  </si>
  <si>
    <t>Werewolf mutagen</t>
  </si>
  <si>
    <t>Nekker Warrior mutagen</t>
  </si>
  <si>
    <t>Leshy mutagen</t>
  </si>
  <si>
    <t>Mutagen 1</t>
  </si>
  <si>
    <t>Mutagen 2</t>
  </si>
  <si>
    <t>Mutagen 3</t>
  </si>
  <si>
    <t>Mutagen 4</t>
  </si>
  <si>
    <t>Mutagen 5</t>
  </si>
  <si>
    <t>Mutagen 6</t>
  </si>
  <si>
    <t>Mutagen 7</t>
  </si>
  <si>
    <t>Mutagen 8</t>
  </si>
  <si>
    <t>Mutagen 9</t>
  </si>
  <si>
    <t>Mutagen 10</t>
  </si>
  <si>
    <t>Mutagen 11</t>
  </si>
  <si>
    <t>Mutagen 12</t>
  </si>
  <si>
    <t>Mutagen 13</t>
  </si>
  <si>
    <t>Mutagen 14</t>
  </si>
  <si>
    <t>Mutagen 16</t>
  </si>
  <si>
    <t>Mutagen 17</t>
  </si>
  <si>
    <t>Mutagen 19</t>
  </si>
  <si>
    <t>Mutagen 20</t>
  </si>
  <si>
    <t>Mutagen 21</t>
  </si>
  <si>
    <t>Mutagen 22</t>
  </si>
  <si>
    <t>Mutagen 23</t>
  </si>
  <si>
    <t>Mutagen 24</t>
  </si>
  <si>
    <t>Mutagen 25</t>
  </si>
  <si>
    <t>Mutagen 26</t>
  </si>
  <si>
    <t>Mutagen 27</t>
  </si>
  <si>
    <t>Mutagen 18</t>
  </si>
  <si>
    <t>Mutagen Name</t>
  </si>
  <si>
    <t>Mutagen 15</t>
  </si>
  <si>
    <t>Notes</t>
  </si>
  <si>
    <t>Alghoul Mutagen??</t>
  </si>
  <si>
    <t>Decoction Name</t>
  </si>
  <si>
    <t>EET_Mutagen01</t>
  </si>
  <si>
    <t>EET_Mutagen02</t>
  </si>
  <si>
    <t>EET_Mutagen03</t>
  </si>
  <si>
    <t>EET_Mutagen04</t>
  </si>
  <si>
    <t>EET_Mutagen05</t>
  </si>
  <si>
    <t>EET_Mutagen06</t>
  </si>
  <si>
    <t>EET_Mutagen07</t>
  </si>
  <si>
    <t>EET_Mutagen08</t>
  </si>
  <si>
    <t>EET_Mutagen09</t>
  </si>
  <si>
    <t>EET_Mutagen10</t>
  </si>
  <si>
    <t>EET_Mutagen11</t>
  </si>
  <si>
    <t>EET_Mutagen12</t>
  </si>
  <si>
    <t>EET_Mutagen13</t>
  </si>
  <si>
    <t>EET_Mutagen14</t>
  </si>
  <si>
    <t>EET_Mutagen15</t>
  </si>
  <si>
    <t>EET_Mutagen16</t>
  </si>
  <si>
    <t>EET_Mutagen17</t>
  </si>
  <si>
    <t>EET_Mutagen18</t>
  </si>
  <si>
    <t>EET_Mutagen19</t>
  </si>
  <si>
    <t>EET_Mutagen20</t>
  </si>
  <si>
    <t>EET_Mutagen21</t>
  </si>
  <si>
    <t>EET_Mutagen22</t>
  </si>
  <si>
    <t>EET_Mutagen23</t>
  </si>
  <si>
    <t>EET_Mutagen24</t>
  </si>
  <si>
    <t>EET_Mutagen25</t>
  </si>
  <si>
    <t>EET_Mutagen26</t>
  </si>
  <si>
    <t>EET_Mutagen27</t>
  </si>
  <si>
    <t>EET_Mutagen28</t>
  </si>
  <si>
    <t>Effect Name</t>
  </si>
  <si>
    <t>(none)</t>
  </si>
  <si>
    <t>Mutagen 28</t>
  </si>
  <si>
    <t>Deploy Type</t>
  </si>
  <si>
    <t>Check if Equipped</t>
  </si>
  <si>
    <t>Buff On Equip</t>
  </si>
  <si>
    <t>Vitality</t>
  </si>
  <si>
    <t>Attack Power</t>
  </si>
  <si>
    <t>Spell Power</t>
  </si>
  <si>
    <t>Level</t>
  </si>
  <si>
    <t>BASE</t>
  </si>
  <si>
    <t>Vitaliy</t>
  </si>
  <si>
    <t>Test Weapon</t>
  </si>
  <si>
    <t>Aerondight</t>
  </si>
  <si>
    <t>Min</t>
  </si>
  <si>
    <t>Max</t>
  </si>
  <si>
    <t>Avg</t>
  </si>
  <si>
    <t>Attack Type Factor</t>
  </si>
  <si>
    <t>Fast</t>
  </si>
  <si>
    <t>Heavy</t>
  </si>
  <si>
    <t>Damage Per Hit</t>
  </si>
  <si>
    <t>(Base Dam + Min Wep Damage * ( 1 + attack power)) * attack type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</si>
</sst>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0" fontId="9" fillId="0" borderId="0" xfId="11"/>
    <xf numFmtId="0" fontId="11" fillId="0" borderId="0" xfId="0" applyFont="1" applyAlignment="1">
      <alignment vertical="center"/>
    </xf>
    <xf numFmtId="49" fontId="0" fillId="0" borderId="0" xfId="0" applyNumberFormat="1"/>
    <xf numFmtId="0" fontId="12" fillId="2" borderId="0" xfId="1" applyFont="1"/>
  </cellXfs>
  <cellStyles count="12"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gs" form="unqualified"/>
                  <xsd:element minOccurs="0" nillable="true" name="vitality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attack_power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spell_power" form="unqualified">
                    <xsd:complexType>
                      <xsd:attribute name="type" form="unqualified" type="xsd:string"/>
                      <xsd:attribute name="min" form="unqualified" type="xsd:double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D4A1-AB24-46C8-AF0F-BDF22789883D}" name="Table2" displayName="Table2" ref="A1:D101" tableType="xml" totalsRowCount="1" connectionId="1">
  <autoFilter ref="A1:D100" xr:uid="{7EE2E757-D65B-4420-B6CC-33E613888232}"/>
  <tableColumns count="4">
    <tableColumn id="1" xr3:uid="{D3FE81AE-7758-486F-8A73-E46653B8132E}" uniqueName="name" name="Level" totalsRowLabel="Total">
      <xmlColumnPr mapId="1" xpath="/abilities/ability/@name" xmlDataType="string"/>
    </tableColumn>
    <tableColumn id="5" xr3:uid="{E871787B-EEA5-48C9-817F-4391FE1B3269}" uniqueName="min" name="Vitality" totalsRowFunction="sum">
      <xmlColumnPr mapId="1" xpath="/abilities/ability/vitality/@min" xmlDataType="integer"/>
    </tableColumn>
    <tableColumn id="9" xr3:uid="{FFF71CF8-5AA6-4DC7-BFF0-920AB5D8588C}" uniqueName="min" name="Attack Power" totalsRowFunction="sum">
      <xmlColumnPr mapId="1" xpath="/abilities/ability/attack_power/@min" xmlDataType="integer"/>
    </tableColumn>
    <tableColumn id="12" xr3:uid="{C2B465CE-8E79-427F-B2E5-EE2A67E2FBFF}" uniqueName="min" name="Spell Power" totalsRowFunction="sum">
      <xmlColumnPr mapId="1" xpath="/abilities/ability/spell_power/@min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dimension ref="A1:U18"/>
  <sheetViews>
    <sheetView workbookViewId="0">
      <selection activeCell="E17" sqref="E17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66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30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3</v>
      </c>
      <c r="Q3">
        <v>1</v>
      </c>
      <c r="R3">
        <v>1</v>
      </c>
      <c r="S3">
        <v>1</v>
      </c>
      <c r="T3">
        <v>3</v>
      </c>
      <c r="U3">
        <v>1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67</v>
      </c>
      <c r="U6" t="s">
        <v>42</v>
      </c>
    </row>
    <row r="7" spans="1:21" x14ac:dyDescent="0.25">
      <c r="A7" s="5">
        <f>SUM(B7:U7)</f>
        <v>33</v>
      </c>
      <c r="B7">
        <v>2</v>
      </c>
      <c r="C7">
        <v>1</v>
      </c>
      <c r="D7">
        <v>3</v>
      </c>
      <c r="E7">
        <v>1</v>
      </c>
      <c r="F7">
        <v>2</v>
      </c>
      <c r="G7">
        <v>1</v>
      </c>
      <c r="H7">
        <v>1</v>
      </c>
      <c r="I7">
        <v>1</v>
      </c>
      <c r="J7">
        <v>3</v>
      </c>
      <c r="K7">
        <v>2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62</v>
      </c>
      <c r="C9" t="s">
        <v>61</v>
      </c>
      <c r="D9" t="s">
        <v>60</v>
      </c>
      <c r="E9" t="s">
        <v>59</v>
      </c>
      <c r="F9" t="s">
        <v>57</v>
      </c>
      <c r="G9" t="s">
        <v>58</v>
      </c>
      <c r="H9" t="s">
        <v>56</v>
      </c>
      <c r="I9" t="s">
        <v>55</v>
      </c>
      <c r="J9" t="s">
        <v>54</v>
      </c>
      <c r="K9" t="s">
        <v>53</v>
      </c>
      <c r="L9" t="s">
        <v>52</v>
      </c>
      <c r="M9" t="s">
        <v>51</v>
      </c>
      <c r="N9" t="s">
        <v>50</v>
      </c>
      <c r="O9" t="s">
        <v>49</v>
      </c>
      <c r="P9" t="s">
        <v>48</v>
      </c>
      <c r="Q9" t="s">
        <v>47</v>
      </c>
      <c r="R9" t="s">
        <v>46</v>
      </c>
      <c r="S9" t="s">
        <v>45</v>
      </c>
      <c r="T9" t="s">
        <v>44</v>
      </c>
      <c r="U9" t="s">
        <v>43</v>
      </c>
    </row>
    <row r="10" spans="1:21" x14ac:dyDescent="0.25">
      <c r="A10" s="5">
        <f>SUM(B10:U10)</f>
        <v>41</v>
      </c>
      <c r="B10">
        <v>3</v>
      </c>
      <c r="C10">
        <v>3</v>
      </c>
      <c r="D10">
        <v>1</v>
      </c>
      <c r="E10">
        <v>1</v>
      </c>
      <c r="F10">
        <v>1</v>
      </c>
      <c r="G10">
        <v>3</v>
      </c>
      <c r="H10">
        <v>1</v>
      </c>
      <c r="I10">
        <v>1</v>
      </c>
      <c r="J10">
        <v>2</v>
      </c>
      <c r="K10">
        <v>3</v>
      </c>
      <c r="L10">
        <v>1</v>
      </c>
      <c r="M10">
        <v>3</v>
      </c>
      <c r="N10">
        <v>3</v>
      </c>
      <c r="O10">
        <v>3</v>
      </c>
      <c r="P10">
        <v>1</v>
      </c>
      <c r="Q10">
        <v>1</v>
      </c>
      <c r="R10">
        <v>3</v>
      </c>
      <c r="S10">
        <v>3</v>
      </c>
      <c r="T10">
        <v>1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63</v>
      </c>
      <c r="B14" s="8" t="s">
        <v>64</v>
      </c>
    </row>
    <row r="15" spans="1:21" x14ac:dyDescent="0.25">
      <c r="A15" s="6">
        <f>SUM(A3+A7+A10+A13+B18)</f>
        <v>165</v>
      </c>
      <c r="B15" s="7">
        <v>165</v>
      </c>
    </row>
    <row r="17" spans="2:2" x14ac:dyDescent="0.25">
      <c r="B17" s="10" t="s">
        <v>65</v>
      </c>
    </row>
    <row r="18" spans="2:2" x14ac:dyDescent="0.25">
      <c r="B18" s="9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dimension ref="A1:B7"/>
  <sheetViews>
    <sheetView workbookViewId="0">
      <selection activeCell="B15" sqref="B15"/>
    </sheetView>
  </sheetViews>
  <sheetFormatPr defaultRowHeight="15" x14ac:dyDescent="0.25"/>
  <cols>
    <col min="1" max="1" width="15.85546875" style="11" bestFit="1" customWidth="1"/>
    <col min="2" max="2" width="88.42578125" style="12" bestFit="1" customWidth="1"/>
  </cols>
  <sheetData>
    <row r="1" spans="1:2" x14ac:dyDescent="0.25">
      <c r="A1" s="11" t="s">
        <v>74</v>
      </c>
      <c r="B1" s="12" t="s">
        <v>75</v>
      </c>
    </row>
    <row r="2" spans="1:2" x14ac:dyDescent="0.25">
      <c r="A2" s="11" t="s">
        <v>1</v>
      </c>
    </row>
    <row r="3" spans="1:2" x14ac:dyDescent="0.25">
      <c r="A3" s="11" t="s">
        <v>68</v>
      </c>
      <c r="B3" s="12" t="s">
        <v>69</v>
      </c>
    </row>
    <row r="4" spans="1:2" x14ac:dyDescent="0.25">
      <c r="A4" s="11" t="s">
        <v>70</v>
      </c>
      <c r="B4" s="12" t="s">
        <v>71</v>
      </c>
    </row>
    <row r="5" spans="1:2" x14ac:dyDescent="0.25">
      <c r="A5" s="11" t="s">
        <v>26</v>
      </c>
      <c r="B5" s="12" t="s">
        <v>72</v>
      </c>
    </row>
    <row r="6" spans="1:2" x14ac:dyDescent="0.25">
      <c r="A6" s="11" t="s">
        <v>30</v>
      </c>
      <c r="B6" s="12" t="s">
        <v>73</v>
      </c>
    </row>
    <row r="7" spans="1:2" x14ac:dyDescent="0.25">
      <c r="A7" s="11" t="s">
        <v>76</v>
      </c>
      <c r="B7" s="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0F-CBB7-4200-BB2D-8068F31DECF5}">
  <dimension ref="A1:H29"/>
  <sheetViews>
    <sheetView workbookViewId="0">
      <selection activeCell="I27" sqref="I27"/>
    </sheetView>
  </sheetViews>
  <sheetFormatPr defaultRowHeight="15" x14ac:dyDescent="0.25"/>
  <cols>
    <col min="1" max="1" width="25.140625" bestFit="1" customWidth="1"/>
    <col min="3" max="3" width="13.85546875" bestFit="1" customWidth="1"/>
    <col min="4" max="4" width="15.7109375" bestFit="1" customWidth="1"/>
    <col min="5" max="5" width="17" bestFit="1" customWidth="1"/>
    <col min="8" max="8" width="23.140625" bestFit="1" customWidth="1"/>
    <col min="9" max="9" width="11.28515625" bestFit="1" customWidth="1"/>
  </cols>
  <sheetData>
    <row r="1" spans="1:8" x14ac:dyDescent="0.25">
      <c r="A1" t="s">
        <v>131</v>
      </c>
      <c r="B1" t="s">
        <v>164</v>
      </c>
      <c r="D1" t="s">
        <v>135</v>
      </c>
      <c r="E1" t="s">
        <v>167</v>
      </c>
      <c r="F1" t="s">
        <v>133</v>
      </c>
    </row>
    <row r="2" spans="1:8" x14ac:dyDescent="0.25">
      <c r="A2" t="s">
        <v>78</v>
      </c>
      <c r="B2" t="s">
        <v>136</v>
      </c>
      <c r="D2" t="s">
        <v>105</v>
      </c>
      <c r="E2" t="s">
        <v>169</v>
      </c>
    </row>
    <row r="3" spans="1:8" x14ac:dyDescent="0.25">
      <c r="A3" t="s">
        <v>79</v>
      </c>
      <c r="B3" t="s">
        <v>137</v>
      </c>
      <c r="D3" t="s">
        <v>106</v>
      </c>
      <c r="E3" t="s">
        <v>169</v>
      </c>
      <c r="H3" s="13"/>
    </row>
    <row r="4" spans="1:8" x14ac:dyDescent="0.25">
      <c r="A4" t="s">
        <v>80</v>
      </c>
      <c r="B4" t="s">
        <v>138</v>
      </c>
      <c r="D4" t="s">
        <v>107</v>
      </c>
      <c r="E4" t="s">
        <v>168</v>
      </c>
      <c r="H4" s="13"/>
    </row>
    <row r="5" spans="1:8" x14ac:dyDescent="0.25">
      <c r="A5" t="s">
        <v>81</v>
      </c>
      <c r="B5" t="s">
        <v>139</v>
      </c>
      <c r="D5" t="s">
        <v>108</v>
      </c>
      <c r="E5" t="s">
        <v>169</v>
      </c>
      <c r="H5" s="13"/>
    </row>
    <row r="6" spans="1:8" x14ac:dyDescent="0.25">
      <c r="A6" t="s">
        <v>82</v>
      </c>
      <c r="B6" t="s">
        <v>162</v>
      </c>
      <c r="D6" t="s">
        <v>129</v>
      </c>
      <c r="E6" t="s">
        <v>169</v>
      </c>
      <c r="H6" s="13"/>
    </row>
    <row r="7" spans="1:8" x14ac:dyDescent="0.25">
      <c r="A7" t="s">
        <v>83</v>
      </c>
      <c r="B7" t="s">
        <v>140</v>
      </c>
      <c r="D7" t="s">
        <v>109</v>
      </c>
      <c r="E7" t="s">
        <v>169</v>
      </c>
      <c r="H7" s="13"/>
    </row>
    <row r="8" spans="1:8" x14ac:dyDescent="0.25">
      <c r="A8" t="s">
        <v>84</v>
      </c>
      <c r="B8" t="s">
        <v>141</v>
      </c>
      <c r="D8" t="s">
        <v>110</v>
      </c>
      <c r="E8" t="s">
        <v>169</v>
      </c>
      <c r="H8" s="13"/>
    </row>
    <row r="9" spans="1:8" x14ac:dyDescent="0.25">
      <c r="A9" t="s">
        <v>85</v>
      </c>
      <c r="B9" t="s">
        <v>142</v>
      </c>
      <c r="D9" t="s">
        <v>111</v>
      </c>
      <c r="E9" t="s">
        <v>169</v>
      </c>
      <c r="H9" s="13"/>
    </row>
    <row r="10" spans="1:8" x14ac:dyDescent="0.25">
      <c r="A10" t="s">
        <v>86</v>
      </c>
      <c r="B10" t="s">
        <v>143</v>
      </c>
      <c r="D10" t="s">
        <v>112</v>
      </c>
      <c r="E10" t="s">
        <v>168</v>
      </c>
      <c r="H10" s="13"/>
    </row>
    <row r="11" spans="1:8" x14ac:dyDescent="0.25">
      <c r="A11" t="s">
        <v>87</v>
      </c>
      <c r="B11" t="s">
        <v>144</v>
      </c>
      <c r="D11" t="s">
        <v>113</v>
      </c>
      <c r="E11" t="s">
        <v>169</v>
      </c>
      <c r="H11" s="13"/>
    </row>
    <row r="12" spans="1:8" x14ac:dyDescent="0.25">
      <c r="A12" t="s">
        <v>88</v>
      </c>
      <c r="B12" t="s">
        <v>145</v>
      </c>
      <c r="D12" t="s">
        <v>114</v>
      </c>
      <c r="E12" t="s">
        <v>169</v>
      </c>
      <c r="H12" s="13"/>
    </row>
    <row r="13" spans="1:8" x14ac:dyDescent="0.25">
      <c r="A13" t="s">
        <v>89</v>
      </c>
      <c r="B13" t="s">
        <v>146</v>
      </c>
      <c r="D13" t="s">
        <v>115</v>
      </c>
      <c r="E13" t="s">
        <v>169</v>
      </c>
      <c r="H13" s="13"/>
    </row>
    <row r="14" spans="1:8" x14ac:dyDescent="0.25">
      <c r="A14" t="s">
        <v>90</v>
      </c>
      <c r="B14" t="s">
        <v>147</v>
      </c>
      <c r="D14" t="s">
        <v>116</v>
      </c>
      <c r="E14" t="s">
        <v>169</v>
      </c>
      <c r="H14" s="13"/>
    </row>
    <row r="15" spans="1:8" x14ac:dyDescent="0.25">
      <c r="A15" t="s">
        <v>91</v>
      </c>
      <c r="B15" t="s">
        <v>148</v>
      </c>
      <c r="D15" t="s">
        <v>117</v>
      </c>
      <c r="E15" t="s">
        <v>169</v>
      </c>
      <c r="H15" s="13"/>
    </row>
    <row r="16" spans="1:8" x14ac:dyDescent="0.25">
      <c r="A16" t="s">
        <v>92</v>
      </c>
      <c r="B16" t="s">
        <v>149</v>
      </c>
      <c r="D16" t="s">
        <v>118</v>
      </c>
      <c r="E16" t="s">
        <v>169</v>
      </c>
      <c r="H16" s="13"/>
    </row>
    <row r="17" spans="1:8" x14ac:dyDescent="0.25">
      <c r="A17" t="s">
        <v>93</v>
      </c>
      <c r="B17" t="s">
        <v>150</v>
      </c>
      <c r="D17" t="s">
        <v>132</v>
      </c>
      <c r="E17" t="s">
        <v>169</v>
      </c>
      <c r="F17" t="s">
        <v>134</v>
      </c>
      <c r="H17" s="13"/>
    </row>
    <row r="18" spans="1:8" x14ac:dyDescent="0.25">
      <c r="A18" t="s">
        <v>94</v>
      </c>
      <c r="B18" t="s">
        <v>151</v>
      </c>
      <c r="D18" t="s">
        <v>119</v>
      </c>
      <c r="E18" t="s">
        <v>169</v>
      </c>
      <c r="H18" s="13"/>
    </row>
    <row r="19" spans="1:8" x14ac:dyDescent="0.25">
      <c r="A19" t="s">
        <v>95</v>
      </c>
      <c r="B19" t="s">
        <v>152</v>
      </c>
      <c r="D19" t="s">
        <v>120</v>
      </c>
      <c r="E19" t="s">
        <v>169</v>
      </c>
      <c r="H19" s="13"/>
    </row>
    <row r="20" spans="1:8" x14ac:dyDescent="0.25">
      <c r="A20" t="s">
        <v>96</v>
      </c>
      <c r="B20" t="s">
        <v>153</v>
      </c>
      <c r="D20" t="s">
        <v>130</v>
      </c>
      <c r="E20" t="s">
        <v>169</v>
      </c>
      <c r="H20" s="13"/>
    </row>
    <row r="21" spans="1:8" x14ac:dyDescent="0.25">
      <c r="A21" t="s">
        <v>97</v>
      </c>
      <c r="B21" t="s">
        <v>154</v>
      </c>
      <c r="D21" t="s">
        <v>121</v>
      </c>
      <c r="E21" t="s">
        <v>169</v>
      </c>
      <c r="H21" s="13"/>
    </row>
    <row r="22" spans="1:8" x14ac:dyDescent="0.25">
      <c r="A22" t="s">
        <v>98</v>
      </c>
      <c r="B22" t="s">
        <v>155</v>
      </c>
      <c r="D22" t="s">
        <v>122</v>
      </c>
      <c r="E22" t="s">
        <v>169</v>
      </c>
      <c r="H22" s="13"/>
    </row>
    <row r="23" spans="1:8" x14ac:dyDescent="0.25">
      <c r="A23" t="s">
        <v>99</v>
      </c>
      <c r="B23" t="s">
        <v>156</v>
      </c>
      <c r="D23" t="s">
        <v>123</v>
      </c>
      <c r="E23" t="s">
        <v>169</v>
      </c>
      <c r="H23" s="13"/>
    </row>
    <row r="24" spans="1:8" x14ac:dyDescent="0.25">
      <c r="A24" t="s">
        <v>100</v>
      </c>
      <c r="B24" t="s">
        <v>157</v>
      </c>
      <c r="D24" t="s">
        <v>124</v>
      </c>
      <c r="E24" t="s">
        <v>169</v>
      </c>
      <c r="H24" s="13"/>
    </row>
    <row r="25" spans="1:8" x14ac:dyDescent="0.25">
      <c r="A25" t="s">
        <v>101</v>
      </c>
      <c r="B25" t="s">
        <v>158</v>
      </c>
      <c r="D25" t="s">
        <v>125</v>
      </c>
      <c r="E25" t="s">
        <v>169</v>
      </c>
      <c r="H25" s="13"/>
    </row>
    <row r="26" spans="1:8" x14ac:dyDescent="0.25">
      <c r="A26" t="s">
        <v>102</v>
      </c>
      <c r="B26" t="s">
        <v>159</v>
      </c>
      <c r="D26" t="s">
        <v>126</v>
      </c>
      <c r="E26" t="s">
        <v>168</v>
      </c>
      <c r="H26" s="13"/>
    </row>
    <row r="27" spans="1:8" x14ac:dyDescent="0.25">
      <c r="A27" t="s">
        <v>103</v>
      </c>
      <c r="B27" t="s">
        <v>160</v>
      </c>
      <c r="D27" t="s">
        <v>127</v>
      </c>
      <c r="E27" t="s">
        <v>168</v>
      </c>
      <c r="H27" s="13"/>
    </row>
    <row r="28" spans="1:8" x14ac:dyDescent="0.25">
      <c r="A28" t="s">
        <v>104</v>
      </c>
      <c r="B28" t="s">
        <v>161</v>
      </c>
      <c r="D28" t="s">
        <v>128</v>
      </c>
      <c r="E28" t="s">
        <v>169</v>
      </c>
      <c r="H28" s="13"/>
    </row>
    <row r="29" spans="1:8" x14ac:dyDescent="0.25">
      <c r="A29" t="s">
        <v>165</v>
      </c>
      <c r="B29" t="s">
        <v>163</v>
      </c>
      <c r="D29" t="s">
        <v>166</v>
      </c>
      <c r="H29" s="13"/>
    </row>
  </sheetData>
  <phoneticPr fontId="10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97-8052-406E-B25D-B2DD36E99811}">
  <dimension ref="A1:D120"/>
  <sheetViews>
    <sheetView tabSelected="1" topLeftCell="A85" workbookViewId="0">
      <selection activeCell="M111" sqref="M111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5" bestFit="1" customWidth="1"/>
    <col min="4" max="4" width="13.85546875" bestFit="1" customWidth="1"/>
  </cols>
  <sheetData>
    <row r="1" spans="1:4" x14ac:dyDescent="0.25">
      <c r="A1" t="s">
        <v>173</v>
      </c>
      <c r="B1" t="s">
        <v>170</v>
      </c>
      <c r="C1" t="s">
        <v>171</v>
      </c>
      <c r="D1" t="s">
        <v>172</v>
      </c>
    </row>
    <row r="2" spans="1:4" x14ac:dyDescent="0.25">
      <c r="A2" s="14">
        <v>2</v>
      </c>
      <c r="B2">
        <v>100</v>
      </c>
      <c r="C2">
        <v>4</v>
      </c>
      <c r="D2">
        <v>0.02</v>
      </c>
    </row>
    <row r="3" spans="1:4" x14ac:dyDescent="0.25">
      <c r="A3" s="14">
        <v>3</v>
      </c>
      <c r="B3">
        <v>100</v>
      </c>
      <c r="C3">
        <v>4</v>
      </c>
      <c r="D3">
        <v>0.02</v>
      </c>
    </row>
    <row r="4" spans="1:4" x14ac:dyDescent="0.25">
      <c r="A4" s="14">
        <v>4</v>
      </c>
      <c r="B4">
        <v>100</v>
      </c>
      <c r="C4">
        <v>4</v>
      </c>
      <c r="D4">
        <v>0.02</v>
      </c>
    </row>
    <row r="5" spans="1:4" x14ac:dyDescent="0.25">
      <c r="A5" s="14">
        <v>5</v>
      </c>
      <c r="B5">
        <v>100</v>
      </c>
      <c r="C5">
        <v>4</v>
      </c>
      <c r="D5">
        <v>0.01</v>
      </c>
    </row>
    <row r="6" spans="1:4" x14ac:dyDescent="0.25">
      <c r="A6" s="14">
        <v>6</v>
      </c>
      <c r="B6">
        <v>80</v>
      </c>
      <c r="C6">
        <v>3</v>
      </c>
      <c r="D6">
        <v>0.01</v>
      </c>
    </row>
    <row r="7" spans="1:4" x14ac:dyDescent="0.25">
      <c r="A7" s="14">
        <v>7</v>
      </c>
      <c r="B7">
        <v>80</v>
      </c>
      <c r="C7">
        <v>3</v>
      </c>
      <c r="D7">
        <v>0.01</v>
      </c>
    </row>
    <row r="8" spans="1:4" x14ac:dyDescent="0.25">
      <c r="A8" s="14">
        <v>8</v>
      </c>
      <c r="B8">
        <v>80</v>
      </c>
      <c r="C8">
        <v>3</v>
      </c>
      <c r="D8">
        <v>0.01</v>
      </c>
    </row>
    <row r="9" spans="1:4" x14ac:dyDescent="0.25">
      <c r="A9" s="14">
        <v>9</v>
      </c>
      <c r="B9">
        <v>80</v>
      </c>
      <c r="C9">
        <v>3</v>
      </c>
      <c r="D9">
        <v>0.01</v>
      </c>
    </row>
    <row r="10" spans="1:4" x14ac:dyDescent="0.25">
      <c r="A10" s="14">
        <v>10</v>
      </c>
      <c r="B10">
        <v>80</v>
      </c>
      <c r="C10">
        <v>3</v>
      </c>
      <c r="D10">
        <v>0.01</v>
      </c>
    </row>
    <row r="11" spans="1:4" x14ac:dyDescent="0.25">
      <c r="A11" s="14">
        <v>11</v>
      </c>
      <c r="B11">
        <v>60</v>
      </c>
      <c r="C11">
        <v>3</v>
      </c>
      <c r="D11">
        <v>0.01</v>
      </c>
    </row>
    <row r="12" spans="1:4" x14ac:dyDescent="0.25">
      <c r="A12" s="14">
        <v>12</v>
      </c>
      <c r="B12">
        <v>60</v>
      </c>
      <c r="C12">
        <v>2</v>
      </c>
      <c r="D12">
        <v>0.01</v>
      </c>
    </row>
    <row r="13" spans="1:4" x14ac:dyDescent="0.25">
      <c r="A13" s="14">
        <v>13</v>
      </c>
      <c r="B13">
        <v>60</v>
      </c>
      <c r="C13">
        <v>2</v>
      </c>
      <c r="D13">
        <v>0.01</v>
      </c>
    </row>
    <row r="14" spans="1:4" x14ac:dyDescent="0.25">
      <c r="A14" s="14">
        <v>14</v>
      </c>
      <c r="B14">
        <v>60</v>
      </c>
      <c r="C14">
        <v>2</v>
      </c>
      <c r="D14">
        <v>0.01</v>
      </c>
    </row>
    <row r="15" spans="1:4" x14ac:dyDescent="0.25">
      <c r="A15" s="14">
        <v>15</v>
      </c>
      <c r="B15">
        <v>60</v>
      </c>
      <c r="C15">
        <v>2</v>
      </c>
      <c r="D15">
        <v>0.01</v>
      </c>
    </row>
    <row r="16" spans="1:4" x14ac:dyDescent="0.25">
      <c r="A16" s="14">
        <v>16</v>
      </c>
      <c r="B16">
        <v>60</v>
      </c>
      <c r="C16">
        <v>1</v>
      </c>
      <c r="D16">
        <v>0.01</v>
      </c>
    </row>
    <row r="17" spans="1:4" x14ac:dyDescent="0.25">
      <c r="A17" s="14">
        <v>17</v>
      </c>
      <c r="B17">
        <v>60</v>
      </c>
      <c r="C17">
        <v>1</v>
      </c>
      <c r="D17">
        <v>0.01</v>
      </c>
    </row>
    <row r="18" spans="1:4" x14ac:dyDescent="0.25">
      <c r="A18" s="14">
        <v>18</v>
      </c>
      <c r="B18">
        <v>60</v>
      </c>
      <c r="C18">
        <v>1</v>
      </c>
      <c r="D18">
        <v>0.01</v>
      </c>
    </row>
    <row r="19" spans="1:4" x14ac:dyDescent="0.25">
      <c r="A19" s="14">
        <v>19</v>
      </c>
      <c r="B19">
        <v>60</v>
      </c>
      <c r="C19">
        <v>1</v>
      </c>
      <c r="D19">
        <v>0.01</v>
      </c>
    </row>
    <row r="20" spans="1:4" x14ac:dyDescent="0.25">
      <c r="A20" s="14">
        <v>20</v>
      </c>
      <c r="B20">
        <v>60</v>
      </c>
      <c r="C20">
        <v>1</v>
      </c>
      <c r="D20">
        <v>5.0000000000000001E-3</v>
      </c>
    </row>
    <row r="21" spans="1:4" x14ac:dyDescent="0.25">
      <c r="A21" s="14">
        <v>21</v>
      </c>
      <c r="B21">
        <v>50</v>
      </c>
      <c r="C21">
        <v>1</v>
      </c>
      <c r="D21">
        <v>5.0000000000000001E-3</v>
      </c>
    </row>
    <row r="22" spans="1:4" x14ac:dyDescent="0.25">
      <c r="A22" s="14">
        <v>22</v>
      </c>
      <c r="B22">
        <v>50</v>
      </c>
      <c r="C22">
        <v>1</v>
      </c>
      <c r="D22">
        <v>5.0000000000000001E-3</v>
      </c>
    </row>
    <row r="23" spans="1:4" x14ac:dyDescent="0.25">
      <c r="A23" s="14">
        <v>23</v>
      </c>
      <c r="B23">
        <v>50</v>
      </c>
      <c r="C23">
        <v>1</v>
      </c>
      <c r="D23">
        <v>5.0000000000000001E-3</v>
      </c>
    </row>
    <row r="24" spans="1:4" x14ac:dyDescent="0.25">
      <c r="A24" s="14">
        <v>24</v>
      </c>
      <c r="B24">
        <v>50</v>
      </c>
      <c r="C24">
        <v>1</v>
      </c>
      <c r="D24">
        <v>5.0000000000000001E-3</v>
      </c>
    </row>
    <row r="25" spans="1:4" x14ac:dyDescent="0.25">
      <c r="A25" s="14">
        <v>25</v>
      </c>
      <c r="B25">
        <v>50</v>
      </c>
      <c r="C25">
        <v>1</v>
      </c>
      <c r="D25">
        <v>5.0000000000000001E-3</v>
      </c>
    </row>
    <row r="26" spans="1:4" x14ac:dyDescent="0.25">
      <c r="A26" s="14">
        <v>26</v>
      </c>
      <c r="B26">
        <v>50</v>
      </c>
      <c r="C26">
        <v>1</v>
      </c>
      <c r="D26">
        <v>5.0000000000000001E-3</v>
      </c>
    </row>
    <row r="27" spans="1:4" x14ac:dyDescent="0.25">
      <c r="A27" s="14">
        <v>27</v>
      </c>
      <c r="B27">
        <v>50</v>
      </c>
      <c r="C27">
        <v>1</v>
      </c>
      <c r="D27">
        <v>5.0000000000000001E-3</v>
      </c>
    </row>
    <row r="28" spans="1:4" x14ac:dyDescent="0.25">
      <c r="A28" s="14">
        <v>28</v>
      </c>
      <c r="B28">
        <v>50</v>
      </c>
      <c r="C28">
        <v>1</v>
      </c>
      <c r="D28">
        <v>5.0000000000000001E-3</v>
      </c>
    </row>
    <row r="29" spans="1:4" x14ac:dyDescent="0.25">
      <c r="A29" s="14">
        <v>29</v>
      </c>
      <c r="B29">
        <v>50</v>
      </c>
      <c r="C29">
        <v>1</v>
      </c>
      <c r="D29">
        <v>5.0000000000000001E-3</v>
      </c>
    </row>
    <row r="30" spans="1:4" x14ac:dyDescent="0.25">
      <c r="A30" s="14">
        <v>30</v>
      </c>
      <c r="B30">
        <v>30</v>
      </c>
      <c r="C30">
        <v>1</v>
      </c>
      <c r="D30">
        <v>1E-3</v>
      </c>
    </row>
    <row r="31" spans="1:4" x14ac:dyDescent="0.25">
      <c r="A31" s="14">
        <v>31</v>
      </c>
      <c r="B31">
        <v>30</v>
      </c>
      <c r="C31">
        <v>1</v>
      </c>
      <c r="D31">
        <v>1E-3</v>
      </c>
    </row>
    <row r="32" spans="1:4" x14ac:dyDescent="0.25">
      <c r="A32" s="14">
        <v>32</v>
      </c>
      <c r="B32">
        <v>30</v>
      </c>
      <c r="C32">
        <v>1</v>
      </c>
      <c r="D32">
        <v>1E-3</v>
      </c>
    </row>
    <row r="33" spans="1:4" x14ac:dyDescent="0.25">
      <c r="A33" s="14">
        <v>33</v>
      </c>
      <c r="B33">
        <v>30</v>
      </c>
      <c r="C33">
        <v>1</v>
      </c>
      <c r="D33">
        <v>1E-3</v>
      </c>
    </row>
    <row r="34" spans="1:4" x14ac:dyDescent="0.25">
      <c r="A34" s="14">
        <v>34</v>
      </c>
      <c r="B34">
        <v>30</v>
      </c>
      <c r="C34">
        <v>1</v>
      </c>
      <c r="D34">
        <v>1E-3</v>
      </c>
    </row>
    <row r="35" spans="1:4" x14ac:dyDescent="0.25">
      <c r="A35" s="14">
        <v>35</v>
      </c>
      <c r="B35">
        <v>30</v>
      </c>
      <c r="C35">
        <v>1</v>
      </c>
      <c r="D35">
        <v>1E-3</v>
      </c>
    </row>
    <row r="36" spans="1:4" x14ac:dyDescent="0.25">
      <c r="A36" s="14">
        <v>36</v>
      </c>
      <c r="B36">
        <v>30</v>
      </c>
      <c r="C36">
        <v>1</v>
      </c>
      <c r="D36">
        <v>1E-3</v>
      </c>
    </row>
    <row r="37" spans="1:4" x14ac:dyDescent="0.25">
      <c r="A37" s="14">
        <v>37</v>
      </c>
      <c r="B37">
        <v>30</v>
      </c>
      <c r="C37">
        <v>1</v>
      </c>
      <c r="D37">
        <v>1E-3</v>
      </c>
    </row>
    <row r="38" spans="1:4" x14ac:dyDescent="0.25">
      <c r="A38" s="14">
        <v>38</v>
      </c>
      <c r="B38">
        <v>30</v>
      </c>
      <c r="C38">
        <v>1</v>
      </c>
      <c r="D38">
        <v>1E-3</v>
      </c>
    </row>
    <row r="39" spans="1:4" x14ac:dyDescent="0.25">
      <c r="A39" s="14">
        <v>39</v>
      </c>
      <c r="B39">
        <v>30</v>
      </c>
      <c r="C39">
        <v>1</v>
      </c>
      <c r="D39">
        <v>1E-3</v>
      </c>
    </row>
    <row r="40" spans="1:4" x14ac:dyDescent="0.25">
      <c r="A40" s="14">
        <v>40</v>
      </c>
      <c r="B40">
        <v>25</v>
      </c>
      <c r="C40">
        <v>1</v>
      </c>
      <c r="D40">
        <v>1E-3</v>
      </c>
    </row>
    <row r="41" spans="1:4" x14ac:dyDescent="0.25">
      <c r="A41" s="14">
        <v>41</v>
      </c>
      <c r="B41">
        <v>25</v>
      </c>
      <c r="C41">
        <v>1</v>
      </c>
      <c r="D41">
        <v>1E-3</v>
      </c>
    </row>
    <row r="42" spans="1:4" x14ac:dyDescent="0.25">
      <c r="A42" s="14">
        <v>42</v>
      </c>
      <c r="B42">
        <v>25</v>
      </c>
      <c r="C42">
        <v>1</v>
      </c>
      <c r="D42">
        <v>1E-3</v>
      </c>
    </row>
    <row r="43" spans="1:4" x14ac:dyDescent="0.25">
      <c r="A43" s="14">
        <v>43</v>
      </c>
      <c r="B43">
        <v>25</v>
      </c>
      <c r="C43">
        <v>1</v>
      </c>
      <c r="D43">
        <v>1E-3</v>
      </c>
    </row>
    <row r="44" spans="1:4" x14ac:dyDescent="0.25">
      <c r="A44" s="14">
        <v>44</v>
      </c>
      <c r="B44">
        <v>25</v>
      </c>
      <c r="C44">
        <v>1</v>
      </c>
      <c r="D44">
        <v>1E-3</v>
      </c>
    </row>
    <row r="45" spans="1:4" x14ac:dyDescent="0.25">
      <c r="A45" s="14">
        <v>45</v>
      </c>
      <c r="B45">
        <v>25</v>
      </c>
      <c r="C45">
        <v>1</v>
      </c>
      <c r="D45">
        <v>1E-3</v>
      </c>
    </row>
    <row r="46" spans="1:4" x14ac:dyDescent="0.25">
      <c r="A46" s="14">
        <v>46</v>
      </c>
      <c r="B46">
        <v>25</v>
      </c>
      <c r="C46">
        <v>1</v>
      </c>
      <c r="D46">
        <v>1E-3</v>
      </c>
    </row>
    <row r="47" spans="1:4" x14ac:dyDescent="0.25">
      <c r="A47" s="14">
        <v>47</v>
      </c>
      <c r="B47">
        <v>25</v>
      </c>
      <c r="C47">
        <v>1</v>
      </c>
      <c r="D47">
        <v>1E-3</v>
      </c>
    </row>
    <row r="48" spans="1:4" x14ac:dyDescent="0.25">
      <c r="A48" s="14">
        <v>48</v>
      </c>
      <c r="B48">
        <v>25</v>
      </c>
      <c r="C48">
        <v>1</v>
      </c>
      <c r="D48">
        <v>1E-3</v>
      </c>
    </row>
    <row r="49" spans="1:4" x14ac:dyDescent="0.25">
      <c r="A49" s="14">
        <v>49</v>
      </c>
      <c r="B49">
        <v>25</v>
      </c>
      <c r="C49">
        <v>1</v>
      </c>
      <c r="D49">
        <v>1E-3</v>
      </c>
    </row>
    <row r="50" spans="1:4" x14ac:dyDescent="0.25">
      <c r="A50" s="14">
        <v>50</v>
      </c>
      <c r="B50">
        <v>25</v>
      </c>
      <c r="C50">
        <v>1</v>
      </c>
      <c r="D50">
        <v>1E-3</v>
      </c>
    </row>
    <row r="51" spans="1:4" x14ac:dyDescent="0.25">
      <c r="A51" s="14">
        <v>51</v>
      </c>
      <c r="B51">
        <v>25</v>
      </c>
      <c r="C51">
        <v>1</v>
      </c>
      <c r="D51">
        <v>1E-3</v>
      </c>
    </row>
    <row r="52" spans="1:4" x14ac:dyDescent="0.25">
      <c r="A52" s="14">
        <v>52</v>
      </c>
      <c r="B52">
        <v>25</v>
      </c>
      <c r="C52">
        <v>1</v>
      </c>
      <c r="D52">
        <v>1E-3</v>
      </c>
    </row>
    <row r="53" spans="1:4" x14ac:dyDescent="0.25">
      <c r="A53" s="14">
        <v>53</v>
      </c>
      <c r="B53">
        <v>25</v>
      </c>
      <c r="C53">
        <v>1</v>
      </c>
      <c r="D53">
        <v>1E-3</v>
      </c>
    </row>
    <row r="54" spans="1:4" x14ac:dyDescent="0.25">
      <c r="A54" s="14">
        <v>54</v>
      </c>
      <c r="B54">
        <v>25</v>
      </c>
      <c r="C54">
        <v>1</v>
      </c>
      <c r="D54">
        <v>1E-3</v>
      </c>
    </row>
    <row r="55" spans="1:4" x14ac:dyDescent="0.25">
      <c r="A55" s="14">
        <v>55</v>
      </c>
      <c r="B55">
        <v>25</v>
      </c>
      <c r="C55">
        <v>1</v>
      </c>
      <c r="D55">
        <v>1E-3</v>
      </c>
    </row>
    <row r="56" spans="1:4" x14ac:dyDescent="0.25">
      <c r="A56" s="14">
        <v>56</v>
      </c>
      <c r="B56">
        <v>25</v>
      </c>
      <c r="C56">
        <v>1</v>
      </c>
      <c r="D56">
        <v>1E-3</v>
      </c>
    </row>
    <row r="57" spans="1:4" x14ac:dyDescent="0.25">
      <c r="A57" s="14">
        <v>57</v>
      </c>
      <c r="B57">
        <v>25</v>
      </c>
      <c r="C57">
        <v>1</v>
      </c>
      <c r="D57">
        <v>1E-3</v>
      </c>
    </row>
    <row r="58" spans="1:4" x14ac:dyDescent="0.25">
      <c r="A58" s="14">
        <v>58</v>
      </c>
      <c r="B58">
        <v>25</v>
      </c>
      <c r="C58">
        <v>1</v>
      </c>
      <c r="D58">
        <v>1E-3</v>
      </c>
    </row>
    <row r="59" spans="1:4" x14ac:dyDescent="0.25">
      <c r="A59" s="14">
        <v>59</v>
      </c>
      <c r="B59">
        <v>25</v>
      </c>
      <c r="C59">
        <v>1</v>
      </c>
      <c r="D59">
        <v>1E-3</v>
      </c>
    </row>
    <row r="60" spans="1:4" x14ac:dyDescent="0.25">
      <c r="A60" s="14">
        <v>60</v>
      </c>
      <c r="B60">
        <v>25</v>
      </c>
      <c r="C60">
        <v>1</v>
      </c>
      <c r="D60">
        <v>1E-3</v>
      </c>
    </row>
    <row r="61" spans="1:4" x14ac:dyDescent="0.25">
      <c r="A61" s="14">
        <v>61</v>
      </c>
      <c r="B61">
        <v>25</v>
      </c>
      <c r="C61">
        <v>1</v>
      </c>
      <c r="D61">
        <v>1E-3</v>
      </c>
    </row>
    <row r="62" spans="1:4" x14ac:dyDescent="0.25">
      <c r="A62" s="14">
        <v>62</v>
      </c>
      <c r="B62">
        <v>25</v>
      </c>
      <c r="C62">
        <v>1</v>
      </c>
      <c r="D62">
        <v>1E-3</v>
      </c>
    </row>
    <row r="63" spans="1:4" x14ac:dyDescent="0.25">
      <c r="A63" s="14">
        <v>63</v>
      </c>
      <c r="B63">
        <v>25</v>
      </c>
      <c r="C63">
        <v>1</v>
      </c>
      <c r="D63">
        <v>1E-3</v>
      </c>
    </row>
    <row r="64" spans="1:4" x14ac:dyDescent="0.25">
      <c r="A64" s="14">
        <v>64</v>
      </c>
      <c r="B64">
        <v>25</v>
      </c>
      <c r="C64">
        <v>1</v>
      </c>
      <c r="D64">
        <v>1E-3</v>
      </c>
    </row>
    <row r="65" spans="1:4" x14ac:dyDescent="0.25">
      <c r="A65" s="14">
        <v>65</v>
      </c>
      <c r="B65">
        <v>25</v>
      </c>
      <c r="C65">
        <v>1</v>
      </c>
      <c r="D65">
        <v>1E-3</v>
      </c>
    </row>
    <row r="66" spans="1:4" x14ac:dyDescent="0.25">
      <c r="A66" s="14">
        <v>66</v>
      </c>
      <c r="B66">
        <v>25</v>
      </c>
      <c r="C66">
        <v>1</v>
      </c>
      <c r="D66">
        <v>1E-3</v>
      </c>
    </row>
    <row r="67" spans="1:4" x14ac:dyDescent="0.25">
      <c r="A67" s="14">
        <v>67</v>
      </c>
      <c r="B67">
        <v>25</v>
      </c>
      <c r="C67">
        <v>1</v>
      </c>
      <c r="D67">
        <v>1E-3</v>
      </c>
    </row>
    <row r="68" spans="1:4" x14ac:dyDescent="0.25">
      <c r="A68" s="14">
        <v>68</v>
      </c>
      <c r="B68">
        <v>25</v>
      </c>
      <c r="C68">
        <v>1</v>
      </c>
      <c r="D68">
        <v>1E-3</v>
      </c>
    </row>
    <row r="69" spans="1:4" x14ac:dyDescent="0.25">
      <c r="A69" s="14">
        <v>69</v>
      </c>
      <c r="B69">
        <v>25</v>
      </c>
      <c r="C69">
        <v>1</v>
      </c>
      <c r="D69">
        <v>1E-3</v>
      </c>
    </row>
    <row r="70" spans="1:4" x14ac:dyDescent="0.25">
      <c r="A70" s="14">
        <v>60</v>
      </c>
      <c r="B70">
        <v>25</v>
      </c>
      <c r="C70">
        <v>1</v>
      </c>
      <c r="D70">
        <v>1E-3</v>
      </c>
    </row>
    <row r="71" spans="1:4" x14ac:dyDescent="0.25">
      <c r="A71" s="14">
        <v>71</v>
      </c>
      <c r="B71">
        <v>25</v>
      </c>
      <c r="C71">
        <v>1</v>
      </c>
      <c r="D71">
        <v>1E-3</v>
      </c>
    </row>
    <row r="72" spans="1:4" x14ac:dyDescent="0.25">
      <c r="A72" s="14">
        <v>72</v>
      </c>
      <c r="B72">
        <v>25</v>
      </c>
      <c r="C72">
        <v>1</v>
      </c>
      <c r="D72">
        <v>1E-3</v>
      </c>
    </row>
    <row r="73" spans="1:4" x14ac:dyDescent="0.25">
      <c r="A73" s="14">
        <v>73</v>
      </c>
      <c r="B73">
        <v>25</v>
      </c>
      <c r="C73">
        <v>1</v>
      </c>
      <c r="D73">
        <v>1E-3</v>
      </c>
    </row>
    <row r="74" spans="1:4" x14ac:dyDescent="0.25">
      <c r="A74" s="14">
        <v>74</v>
      </c>
      <c r="B74">
        <v>25</v>
      </c>
      <c r="C74">
        <v>1</v>
      </c>
      <c r="D74">
        <v>1E-3</v>
      </c>
    </row>
    <row r="75" spans="1:4" x14ac:dyDescent="0.25">
      <c r="A75" s="14">
        <v>75</v>
      </c>
      <c r="B75">
        <v>25</v>
      </c>
      <c r="C75">
        <v>1</v>
      </c>
      <c r="D75">
        <v>1E-3</v>
      </c>
    </row>
    <row r="76" spans="1:4" x14ac:dyDescent="0.25">
      <c r="A76" s="14">
        <v>76</v>
      </c>
      <c r="B76">
        <v>25</v>
      </c>
      <c r="C76">
        <v>1</v>
      </c>
      <c r="D76">
        <v>1E-3</v>
      </c>
    </row>
    <row r="77" spans="1:4" x14ac:dyDescent="0.25">
      <c r="A77" s="14">
        <v>77</v>
      </c>
      <c r="B77">
        <v>25</v>
      </c>
      <c r="C77">
        <v>1</v>
      </c>
      <c r="D77">
        <v>1E-3</v>
      </c>
    </row>
    <row r="78" spans="1:4" x14ac:dyDescent="0.25">
      <c r="A78" s="14">
        <v>78</v>
      </c>
      <c r="B78">
        <v>25</v>
      </c>
      <c r="C78">
        <v>1</v>
      </c>
      <c r="D78">
        <v>1E-3</v>
      </c>
    </row>
    <row r="79" spans="1:4" x14ac:dyDescent="0.25">
      <c r="A79" s="14">
        <v>79</v>
      </c>
      <c r="B79">
        <v>25</v>
      </c>
      <c r="C79">
        <v>1</v>
      </c>
      <c r="D79">
        <v>1E-3</v>
      </c>
    </row>
    <row r="80" spans="1:4" x14ac:dyDescent="0.25">
      <c r="A80" s="14">
        <v>80</v>
      </c>
      <c r="B80">
        <v>25</v>
      </c>
      <c r="C80">
        <v>1</v>
      </c>
      <c r="D80">
        <v>1E-3</v>
      </c>
    </row>
    <row r="81" spans="1:4" x14ac:dyDescent="0.25">
      <c r="A81" s="14">
        <v>81</v>
      </c>
      <c r="B81">
        <v>25</v>
      </c>
      <c r="C81">
        <v>1</v>
      </c>
      <c r="D81">
        <v>1E-3</v>
      </c>
    </row>
    <row r="82" spans="1:4" x14ac:dyDescent="0.25">
      <c r="A82" s="14">
        <v>82</v>
      </c>
      <c r="B82">
        <v>25</v>
      </c>
      <c r="C82">
        <v>2</v>
      </c>
      <c r="D82">
        <v>1E-3</v>
      </c>
    </row>
    <row r="83" spans="1:4" x14ac:dyDescent="0.25">
      <c r="A83" s="14">
        <v>83</v>
      </c>
      <c r="B83">
        <v>25</v>
      </c>
      <c r="C83">
        <v>3</v>
      </c>
      <c r="D83">
        <v>1E-3</v>
      </c>
    </row>
    <row r="84" spans="1:4" x14ac:dyDescent="0.25">
      <c r="A84" s="14">
        <v>84</v>
      </c>
      <c r="B84">
        <v>25</v>
      </c>
      <c r="C84">
        <v>3</v>
      </c>
      <c r="D84">
        <v>1E-3</v>
      </c>
    </row>
    <row r="85" spans="1:4" x14ac:dyDescent="0.25">
      <c r="A85" s="14">
        <v>85</v>
      </c>
      <c r="B85">
        <v>25</v>
      </c>
      <c r="C85">
        <v>3</v>
      </c>
      <c r="D85">
        <v>1E-3</v>
      </c>
    </row>
    <row r="86" spans="1:4" x14ac:dyDescent="0.25">
      <c r="A86" s="14">
        <v>86</v>
      </c>
      <c r="B86">
        <v>25</v>
      </c>
      <c r="C86">
        <v>3</v>
      </c>
      <c r="D86">
        <v>1E-3</v>
      </c>
    </row>
    <row r="87" spans="1:4" x14ac:dyDescent="0.25">
      <c r="A87" s="14">
        <v>87</v>
      </c>
      <c r="B87">
        <v>25</v>
      </c>
      <c r="C87">
        <v>3</v>
      </c>
      <c r="D87">
        <v>1E-3</v>
      </c>
    </row>
    <row r="88" spans="1:4" x14ac:dyDescent="0.25">
      <c r="A88" s="14">
        <v>88</v>
      </c>
      <c r="B88">
        <v>340</v>
      </c>
      <c r="C88">
        <v>3</v>
      </c>
      <c r="D88">
        <v>1E-3</v>
      </c>
    </row>
    <row r="89" spans="1:4" x14ac:dyDescent="0.25">
      <c r="A89" s="14">
        <v>89</v>
      </c>
      <c r="B89">
        <v>340</v>
      </c>
      <c r="C89">
        <v>3</v>
      </c>
      <c r="D89">
        <v>1E-3</v>
      </c>
    </row>
    <row r="90" spans="1:4" x14ac:dyDescent="0.25">
      <c r="A90" s="14">
        <v>90</v>
      </c>
      <c r="B90">
        <v>500</v>
      </c>
      <c r="C90">
        <v>10</v>
      </c>
      <c r="D90">
        <v>5.0000000000000001E-3</v>
      </c>
    </row>
    <row r="91" spans="1:4" x14ac:dyDescent="0.25">
      <c r="A91" s="14">
        <v>91</v>
      </c>
      <c r="B91">
        <v>500</v>
      </c>
      <c r="C91">
        <v>10</v>
      </c>
      <c r="D91">
        <v>5.0000000000000001E-3</v>
      </c>
    </row>
    <row r="92" spans="1:4" x14ac:dyDescent="0.25">
      <c r="A92" s="14">
        <v>92</v>
      </c>
      <c r="B92">
        <v>500</v>
      </c>
      <c r="C92">
        <v>10</v>
      </c>
      <c r="D92">
        <v>5.0000000000000001E-3</v>
      </c>
    </row>
    <row r="93" spans="1:4" x14ac:dyDescent="0.25">
      <c r="A93" s="14">
        <v>93</v>
      </c>
      <c r="B93">
        <v>500</v>
      </c>
      <c r="C93">
        <v>10</v>
      </c>
      <c r="D93">
        <v>5.0000000000000001E-3</v>
      </c>
    </row>
    <row r="94" spans="1:4" x14ac:dyDescent="0.25">
      <c r="A94" s="14">
        <v>94</v>
      </c>
      <c r="B94">
        <v>500</v>
      </c>
      <c r="C94">
        <v>10</v>
      </c>
      <c r="D94">
        <v>5.0000000000000001E-3</v>
      </c>
    </row>
    <row r="95" spans="1:4" x14ac:dyDescent="0.25">
      <c r="A95" s="14">
        <v>95</v>
      </c>
      <c r="B95">
        <v>500</v>
      </c>
      <c r="C95">
        <v>10</v>
      </c>
      <c r="D95">
        <v>0.01</v>
      </c>
    </row>
    <row r="96" spans="1:4" x14ac:dyDescent="0.25">
      <c r="A96" s="14">
        <v>96</v>
      </c>
      <c r="B96">
        <v>500</v>
      </c>
      <c r="C96">
        <v>10</v>
      </c>
      <c r="D96">
        <v>0.01</v>
      </c>
    </row>
    <row r="97" spans="1:4" x14ac:dyDescent="0.25">
      <c r="A97" s="14">
        <v>97</v>
      </c>
      <c r="B97">
        <v>500</v>
      </c>
      <c r="C97">
        <v>10</v>
      </c>
      <c r="D97">
        <v>0.02</v>
      </c>
    </row>
    <row r="98" spans="1:4" x14ac:dyDescent="0.25">
      <c r="A98" s="14">
        <v>98</v>
      </c>
      <c r="B98">
        <v>500</v>
      </c>
      <c r="C98">
        <v>10</v>
      </c>
      <c r="D98">
        <v>0.02</v>
      </c>
    </row>
    <row r="99" spans="1:4" x14ac:dyDescent="0.25">
      <c r="A99" s="14">
        <v>99</v>
      </c>
      <c r="B99">
        <v>500</v>
      </c>
      <c r="C99">
        <v>10</v>
      </c>
      <c r="D99">
        <v>0.02</v>
      </c>
    </row>
    <row r="100" spans="1:4" x14ac:dyDescent="0.25">
      <c r="A100" s="14">
        <v>100</v>
      </c>
      <c r="B100">
        <v>1000</v>
      </c>
      <c r="C100">
        <v>20</v>
      </c>
      <c r="D100">
        <v>0.05</v>
      </c>
    </row>
    <row r="101" spans="1:4" x14ac:dyDescent="0.25">
      <c r="A101" t="s">
        <v>23</v>
      </c>
      <c r="B101">
        <f>SUBTOTAL(109,Table2[Vitality])</f>
        <v>10030</v>
      </c>
      <c r="C101">
        <f>SUBTOTAL(109,Table2[Attack Power])</f>
        <v>251</v>
      </c>
      <c r="D101">
        <f>SUBTOTAL(109,Table2[Spell Power])</f>
        <v>0.4750000000000002</v>
      </c>
    </row>
    <row r="103" spans="1:4" x14ac:dyDescent="0.25">
      <c r="A103" s="1" t="s">
        <v>174</v>
      </c>
      <c r="B103" s="1">
        <v>5000</v>
      </c>
      <c r="C103" s="1"/>
      <c r="D103" s="1"/>
    </row>
    <row r="104" spans="1:4" x14ac:dyDescent="0.25">
      <c r="A104" s="1"/>
      <c r="B104" s="15">
        <f>SUM(B101+B103)</f>
        <v>15030</v>
      </c>
      <c r="C104" s="1">
        <f>SUM(C101)</f>
        <v>251</v>
      </c>
      <c r="D104" s="1">
        <f>SUM(D101)</f>
        <v>0.4750000000000002</v>
      </c>
    </row>
    <row r="105" spans="1:4" x14ac:dyDescent="0.25">
      <c r="B105" t="s">
        <v>175</v>
      </c>
      <c r="C105" t="s">
        <v>171</v>
      </c>
      <c r="D105" t="s">
        <v>172</v>
      </c>
    </row>
    <row r="108" spans="1:4" x14ac:dyDescent="0.25">
      <c r="A108" t="s">
        <v>184</v>
      </c>
      <c r="C108" t="s">
        <v>185</v>
      </c>
    </row>
    <row r="109" spans="1:4" x14ac:dyDescent="0.25">
      <c r="B109">
        <f>((C104 +( D114  /2) * (1 + B120) ) * B118)</f>
        <v>58451</v>
      </c>
      <c r="C109">
        <f>((C104 +( D114  /2) * (1 + B120) ) *C118)</f>
        <v>116902</v>
      </c>
    </row>
    <row r="110" spans="1:4" x14ac:dyDescent="0.25">
      <c r="A110" t="s">
        <v>176</v>
      </c>
    </row>
    <row r="112" spans="1:4" x14ac:dyDescent="0.25">
      <c r="A112" t="s">
        <v>177</v>
      </c>
    </row>
    <row r="113" spans="1:4" x14ac:dyDescent="0.25">
      <c r="B113" t="s">
        <v>178</v>
      </c>
      <c r="C113" t="s">
        <v>179</v>
      </c>
      <c r="D113" t="s">
        <v>180</v>
      </c>
    </row>
    <row r="114" spans="1:4" x14ac:dyDescent="0.25">
      <c r="B114">
        <v>4100</v>
      </c>
      <c r="C114">
        <v>5300</v>
      </c>
      <c r="D114">
        <f>(C114-B114)</f>
        <v>1200</v>
      </c>
    </row>
    <row r="116" spans="1:4" x14ac:dyDescent="0.25">
      <c r="A116" t="s">
        <v>181</v>
      </c>
    </row>
    <row r="117" spans="1:4" x14ac:dyDescent="0.25">
      <c r="B117" t="s">
        <v>182</v>
      </c>
      <c r="C117" t="s">
        <v>183</v>
      </c>
    </row>
    <row r="118" spans="1:4" x14ac:dyDescent="0.25">
      <c r="B118">
        <v>1</v>
      </c>
      <c r="C118">
        <v>2</v>
      </c>
    </row>
    <row r="119" spans="1:4" x14ac:dyDescent="0.25">
      <c r="A119" t="s">
        <v>171</v>
      </c>
    </row>
    <row r="120" spans="1:4" x14ac:dyDescent="0.25">
      <c r="A120">
        <v>0.96</v>
      </c>
      <c r="B120">
        <f>A120 *100</f>
        <v>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Point Distributions</vt:lpstr>
      <vt:lpstr>Skill Changes</vt:lpstr>
      <vt:lpstr>Mutagen Decoctions</vt:lpstr>
      <vt:lpstr>Geralt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2019-09-24T04:34:20Z</dcterms:created>
  <dcterms:modified xsi:type="dcterms:W3CDTF">2019-10-22T00:59:57Z</dcterms:modified>
</cp:coreProperties>
</file>