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 Torti\Google Drive\Electronica\Fuente Digital Lineal\"/>
    </mc:Choice>
  </mc:AlternateContent>
  <bookViews>
    <workbookView xWindow="0" yWindow="0" windowWidth="14385" windowHeight="4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4" i="1"/>
  <c r="F2" i="1"/>
  <c r="C43" i="1"/>
  <c r="C2" i="1"/>
  <c r="G2" i="1"/>
  <c r="E2" i="1"/>
  <c r="C24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3" i="1"/>
  <c r="G3" i="1" s="1"/>
  <c r="C4" i="1"/>
  <c r="G4" i="1" s="1"/>
  <c r="C5" i="1"/>
  <c r="G5" i="1" s="1"/>
  <c r="C6" i="1"/>
  <c r="G6" i="1" s="1"/>
  <c r="C7" i="1"/>
  <c r="G7" i="1" s="1"/>
  <c r="C8" i="1"/>
  <c r="G8" i="1" s="1"/>
  <c r="C9" i="1"/>
  <c r="G9" i="1" s="1"/>
  <c r="C10" i="1"/>
  <c r="C11" i="1"/>
  <c r="G11" i="1" s="1"/>
  <c r="C12" i="1"/>
  <c r="G12" i="1" s="1"/>
  <c r="C13" i="1"/>
  <c r="G13" i="1" s="1"/>
  <c r="C14" i="1"/>
  <c r="C15" i="1"/>
  <c r="G15" i="1" s="1"/>
  <c r="C16" i="1"/>
  <c r="G16" i="1" s="1"/>
  <c r="C17" i="1"/>
  <c r="G17" i="1" s="1"/>
  <c r="C18" i="1"/>
  <c r="C19" i="1"/>
  <c r="G19" i="1" s="1"/>
  <c r="C20" i="1"/>
  <c r="G20" i="1" s="1"/>
  <c r="C21" i="1"/>
  <c r="G21" i="1" s="1"/>
  <c r="F3" i="1"/>
  <c r="F4" i="1"/>
  <c r="F5" i="1"/>
  <c r="F6" i="1"/>
  <c r="F7" i="1"/>
  <c r="F8" i="1"/>
  <c r="F9" i="1"/>
  <c r="F10" i="1"/>
  <c r="G10" i="1" s="1"/>
  <c r="F11" i="1"/>
  <c r="F12" i="1"/>
  <c r="F13" i="1"/>
  <c r="F14" i="1"/>
  <c r="G14" i="1" s="1"/>
  <c r="F15" i="1"/>
  <c r="F16" i="1"/>
  <c r="F17" i="1"/>
  <c r="F18" i="1"/>
  <c r="G18" i="1" s="1"/>
  <c r="F19" i="1"/>
  <c r="F20" i="1"/>
  <c r="F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<sst xmlns="http://schemas.openxmlformats.org/spreadsheetml/2006/main" count="12" uniqueCount="9">
  <si>
    <t>Voltage LCD (con factor 0.1092 y 3.24V de referencia)</t>
  </si>
  <si>
    <t>Valor del ADC calculado</t>
  </si>
  <si>
    <t>Error relativo (%)</t>
  </si>
  <si>
    <t>Factor de division</t>
  </si>
  <si>
    <t>Output Voltage</t>
  </si>
  <si>
    <t>Voltage in ADC</t>
  </si>
  <si>
    <t>Error ADC</t>
  </si>
  <si>
    <t>Output Current</t>
  </si>
  <si>
    <t>Current LCD (con factor 1.044 y 3.24V de referencia)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</si>
</sst>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2" zoomScaleNormal="100" workbookViewId="0">
      <selection activeCell="E43" sqref="E43"/>
    </sheetView>
  </sheetViews>
  <sheetFormatPr baseColWidth="10" defaultRowHeight="14.25" x14ac:dyDescent="0.45"/>
  <cols>
    <col min="1" max="1" width="14.33203125" customWidth="1"/>
    <col min="2" max="2" width="44.3984375" customWidth="1"/>
    <col min="3" max="3" width="17.796875" customWidth="1"/>
    <col min="4" max="4" width="21.796875" customWidth="1"/>
    <col min="5" max="5" width="15.53125" customWidth="1"/>
    <col min="6" max="6" width="21.06640625" customWidth="1"/>
  </cols>
  <sheetData>
    <row r="1" spans="1:7" x14ac:dyDescent="0.45">
      <c r="A1" s="2" t="s">
        <v>4</v>
      </c>
      <c r="B1" s="2" t="s">
        <v>0</v>
      </c>
      <c r="C1" s="3" t="s">
        <v>2</v>
      </c>
      <c r="D1" s="2" t="s">
        <v>5</v>
      </c>
      <c r="E1" s="3" t="s">
        <v>3</v>
      </c>
      <c r="F1" s="3" t="s">
        <v>1</v>
      </c>
      <c r="G1" s="3" t="s">
        <v>6</v>
      </c>
    </row>
    <row r="2" spans="1:7" x14ac:dyDescent="0.45">
      <c r="A2" s="4">
        <v>1.073</v>
      </c>
      <c r="B2" s="5">
        <v>0.92</v>
      </c>
      <c r="C2" s="6">
        <f>((A2-B2)/A2)*100</f>
        <v>14.25908667287977</v>
      </c>
      <c r="D2" s="7">
        <v>0.1132</v>
      </c>
      <c r="E2" s="8">
        <f>D2/A2</f>
        <v>0.10549860205032618</v>
      </c>
      <c r="F2" s="9">
        <f>((D2)*1024)/3.24</f>
        <v>35.776790123456784</v>
      </c>
      <c r="G2" s="6">
        <f>(C2/100)*F2</f>
        <v>5.1014435124779922</v>
      </c>
    </row>
    <row r="3" spans="1:7" x14ac:dyDescent="0.45">
      <c r="A3" s="4">
        <v>2.0499999999999998</v>
      </c>
      <c r="B3" s="5">
        <v>1.91</v>
      </c>
      <c r="C3" s="6">
        <f>((A3-B3)/A3)*100</f>
        <v>6.8292682926829231</v>
      </c>
      <c r="D3" s="7">
        <v>0.22020000000000001</v>
      </c>
      <c r="E3" s="8">
        <f>D3/A3</f>
        <v>0.10741463414634148</v>
      </c>
      <c r="F3" s="9">
        <f>((D3)*1024)/3.24</f>
        <v>69.594074074074072</v>
      </c>
      <c r="G3" s="6">
        <f>(C3/100)*F3</f>
        <v>4.7527660343270073</v>
      </c>
    </row>
    <row r="4" spans="1:7" x14ac:dyDescent="0.45">
      <c r="A4" s="4">
        <v>3.048</v>
      </c>
      <c r="B4" s="5">
        <v>2.9</v>
      </c>
      <c r="C4" s="6">
        <f>((A4-B4)/A4)*100</f>
        <v>4.855643044619427</v>
      </c>
      <c r="D4" s="7">
        <v>0.32769999999999999</v>
      </c>
      <c r="E4" s="8">
        <f>D4/A4</f>
        <v>0.10751312335958005</v>
      </c>
      <c r="F4" s="9">
        <f>((D4)*1024)/3.24</f>
        <v>103.56938271604938</v>
      </c>
      <c r="G4" s="6">
        <f>(C4/100)*F4</f>
        <v>5.0289595282071264</v>
      </c>
    </row>
    <row r="5" spans="1:7" x14ac:dyDescent="0.45">
      <c r="A5" s="4">
        <v>4.0380000000000003</v>
      </c>
      <c r="B5" s="5">
        <v>3.89</v>
      </c>
      <c r="C5" s="6">
        <f>((A5-B5)/A5)*100</f>
        <v>3.6651807825656295</v>
      </c>
      <c r="D5" s="7">
        <v>0.43530000000000002</v>
      </c>
      <c r="E5" s="10">
        <f>D5/A5</f>
        <v>0.10780089153046062</v>
      </c>
      <c r="F5" s="9">
        <f>((D5)*1024)/3.24</f>
        <v>137.57629629629631</v>
      </c>
      <c r="G5" s="6">
        <f>(C5/100)*F5</f>
        <v>5.0424199732174024</v>
      </c>
    </row>
    <row r="6" spans="1:7" x14ac:dyDescent="0.45">
      <c r="A6" s="4">
        <v>5.0259999999999998</v>
      </c>
      <c r="B6" s="5">
        <v>4.93</v>
      </c>
      <c r="C6" s="6">
        <f>((A6-B6)/A6)*100</f>
        <v>1.9100676482292098</v>
      </c>
      <c r="D6" s="7">
        <v>0.54300000000000004</v>
      </c>
      <c r="E6" s="8">
        <f>D6/A6</f>
        <v>0.1080382013529646</v>
      </c>
      <c r="F6" s="9">
        <f>((D6)*1024)/3.24</f>
        <v>171.61481481481482</v>
      </c>
      <c r="G6" s="6">
        <f>(C6/100)*F6</f>
        <v>3.2779590573462474</v>
      </c>
    </row>
    <row r="7" spans="1:7" x14ac:dyDescent="0.45">
      <c r="A7" s="4">
        <v>6.016</v>
      </c>
      <c r="B7" s="5">
        <v>5.92</v>
      </c>
      <c r="C7" s="6">
        <f>((A7-B7)/A7)*100</f>
        <v>1.5957446808510651</v>
      </c>
      <c r="D7" s="7">
        <v>0.6502</v>
      </c>
      <c r="E7" s="8">
        <f>D7/A7</f>
        <v>0.10807845744680851</v>
      </c>
      <c r="F7" s="9">
        <f>((D7)*1024)/3.24</f>
        <v>205.4953086419753</v>
      </c>
      <c r="G7" s="6">
        <f>(C7/100)*F7</f>
        <v>3.2791804570527998</v>
      </c>
    </row>
    <row r="8" spans="1:7" x14ac:dyDescent="0.45">
      <c r="A8" s="4">
        <v>7.0049999999999999</v>
      </c>
      <c r="B8" s="5">
        <v>6.9</v>
      </c>
      <c r="C8" s="6">
        <f>((A8-B8)/A8)*100</f>
        <v>1.4989293361884304</v>
      </c>
      <c r="D8" s="7">
        <v>0.75739999999999996</v>
      </c>
      <c r="E8" s="8">
        <f>D8/A8</f>
        <v>0.10812276945039258</v>
      </c>
      <c r="F8" s="9">
        <f>((D8)*1024)/3.24</f>
        <v>239.37580246913578</v>
      </c>
      <c r="G8" s="6">
        <f>(C8/100)*F8</f>
        <v>3.5880741269463456</v>
      </c>
    </row>
    <row r="9" spans="1:7" x14ac:dyDescent="0.45">
      <c r="A9" s="4">
        <v>7.9870000000000001</v>
      </c>
      <c r="B9" s="5">
        <v>7.89</v>
      </c>
      <c r="C9" s="6">
        <f>((A9-B9)/A9)*100</f>
        <v>1.2144735194691427</v>
      </c>
      <c r="D9" s="7">
        <v>0.86470000000000002</v>
      </c>
      <c r="E9" s="8">
        <f>D9/A9</f>
        <v>0.10826342807061475</v>
      </c>
      <c r="F9" s="9">
        <f>((D9)*1024)/3.24</f>
        <v>273.28790123456787</v>
      </c>
      <c r="G9" s="6">
        <f>(C9/100)*F9</f>
        <v>3.3190091924068108</v>
      </c>
    </row>
    <row r="10" spans="1:7" x14ac:dyDescent="0.45">
      <c r="A10" s="4">
        <v>8.9450000000000003</v>
      </c>
      <c r="B10" s="5">
        <v>8.8800000000000008</v>
      </c>
      <c r="C10" s="6">
        <f>((A10-B10)/A10)*100</f>
        <v>0.72666294019004474</v>
      </c>
      <c r="D10" s="7">
        <v>0.96870000000000001</v>
      </c>
      <c r="E10" s="8">
        <f>D10/A10</f>
        <v>0.10829513694801565</v>
      </c>
      <c r="F10" s="9">
        <f>((D10)*1024)/3.24</f>
        <v>306.15703703703701</v>
      </c>
      <c r="G10" s="6">
        <f>(C10/100)*F10</f>
        <v>2.2247297269320572</v>
      </c>
    </row>
    <row r="11" spans="1:7" x14ac:dyDescent="0.45">
      <c r="A11" s="4">
        <v>9.93</v>
      </c>
      <c r="B11" s="5">
        <v>9.8699999999999992</v>
      </c>
      <c r="C11" s="6">
        <f>((A11-B11)/A11)*100</f>
        <v>0.60422960725076036</v>
      </c>
      <c r="D11" s="7">
        <v>1.0752999999999999</v>
      </c>
      <c r="E11" s="8">
        <f>D11/A11</f>
        <v>0.10828801611278953</v>
      </c>
      <c r="F11" s="9">
        <f>((D11)*1024)/3.24</f>
        <v>339.84790123456787</v>
      </c>
      <c r="G11" s="6">
        <f>(C11/100)*F11</f>
        <v>2.0534616388795812</v>
      </c>
    </row>
    <row r="12" spans="1:7" x14ac:dyDescent="0.45">
      <c r="A12" s="4">
        <v>10.86</v>
      </c>
      <c r="B12" s="5">
        <v>10.79</v>
      </c>
      <c r="C12" s="6">
        <f>((A12-B12)/A12)*100</f>
        <v>0.6445672191528572</v>
      </c>
      <c r="D12" s="7">
        <v>1.1759999999999999</v>
      </c>
      <c r="E12" s="8">
        <f>D12/A12</f>
        <v>0.10828729281767956</v>
      </c>
      <c r="F12" s="9">
        <f>((D12)*1024)/3.24</f>
        <v>371.67407407407404</v>
      </c>
      <c r="G12" s="6">
        <f>(C12/100)*F12</f>
        <v>2.3956892435713897</v>
      </c>
    </row>
    <row r="13" spans="1:7" x14ac:dyDescent="0.45">
      <c r="A13" s="4">
        <v>11.852</v>
      </c>
      <c r="B13" s="5">
        <v>11.78</v>
      </c>
      <c r="C13" s="6">
        <f>((A13-B13)/A13)*100</f>
        <v>0.60749240634492874</v>
      </c>
      <c r="D13" s="7">
        <v>1.284</v>
      </c>
      <c r="E13" s="8">
        <f>D13/A13</f>
        <v>0.10833614579817752</v>
      </c>
      <c r="F13" s="9">
        <f>((D13)*1024)/3.24</f>
        <v>405.80740740740737</v>
      </c>
      <c r="G13" s="6">
        <f>(C13/100)*F13</f>
        <v>2.4652491843852276</v>
      </c>
    </row>
    <row r="14" spans="1:7" x14ac:dyDescent="0.45">
      <c r="A14" s="4">
        <v>12.843999999999999</v>
      </c>
      <c r="B14" s="5">
        <v>12.77</v>
      </c>
      <c r="C14" s="6">
        <f>((A14-B14)/A14)*100</f>
        <v>0.57614450327000821</v>
      </c>
      <c r="D14" s="7">
        <v>1.3917999999999999</v>
      </c>
      <c r="E14" s="8">
        <f>D14/A14</f>
        <v>0.10836188103394581</v>
      </c>
      <c r="F14" s="9">
        <f>((D14)*1024)/3.24</f>
        <v>439.87753086419747</v>
      </c>
      <c r="G14" s="6">
        <f>(C14/100)*F14</f>
        <v>2.5343302151939073</v>
      </c>
    </row>
    <row r="15" spans="1:7" x14ac:dyDescent="0.45">
      <c r="A15" s="4">
        <v>13.83</v>
      </c>
      <c r="B15" s="5">
        <v>13.81</v>
      </c>
      <c r="C15" s="6">
        <f>((A15-B15)/A15)*100</f>
        <v>0.1446131597975385</v>
      </c>
      <c r="D15" s="7">
        <v>1.498</v>
      </c>
      <c r="E15" s="8">
        <f>D15/A15</f>
        <v>0.10831525668835865</v>
      </c>
      <c r="F15" s="9">
        <f>((D15)*1024)/3.24</f>
        <v>473.44197530864193</v>
      </c>
      <c r="G15" s="6">
        <f>(C15/100)*F15</f>
        <v>0.68465940030170913</v>
      </c>
    </row>
    <row r="16" spans="1:7" x14ac:dyDescent="0.45">
      <c r="A16" s="4">
        <v>14.81</v>
      </c>
      <c r="B16" s="5">
        <v>14.8</v>
      </c>
      <c r="C16" s="6">
        <f>((A16-B16)/A16)*100</f>
        <v>6.7521944632003963E-2</v>
      </c>
      <c r="D16" s="7">
        <v>1.6060000000000001</v>
      </c>
      <c r="E16" s="8">
        <f>D16/A16</f>
        <v>0.10844024307900067</v>
      </c>
      <c r="F16" s="9">
        <f>((D16)*1024)/3.24</f>
        <v>507.57530864197531</v>
      </c>
      <c r="G16" s="6">
        <f>(C16/100)*F16</f>
        <v>0.34272471886695782</v>
      </c>
    </row>
    <row r="17" spans="1:7" x14ac:dyDescent="0.45">
      <c r="A17" s="4">
        <v>15.8</v>
      </c>
      <c r="B17" s="5">
        <v>15.79</v>
      </c>
      <c r="C17" s="6">
        <f>((A17-B17)/A17)*100</f>
        <v>6.3291139240516214E-2</v>
      </c>
      <c r="D17" s="7">
        <v>1.706</v>
      </c>
      <c r="E17" s="8">
        <f>D17/A17</f>
        <v>0.10797468354430378</v>
      </c>
      <c r="F17" s="9">
        <f>((D17)*1024)/3.24</f>
        <v>539.18024691358016</v>
      </c>
      <c r="G17" s="6">
        <f>(C17/100)*F17</f>
        <v>0.34125332083143317</v>
      </c>
    </row>
    <row r="18" spans="1:7" x14ac:dyDescent="0.45">
      <c r="A18" s="4">
        <v>16.722000000000001</v>
      </c>
      <c r="B18" s="5">
        <v>16.78</v>
      </c>
      <c r="C18" s="6">
        <f>((A18-B18)/A18)*100</f>
        <v>-0.34684846310249867</v>
      </c>
      <c r="D18" s="7">
        <v>1.8133999999999999</v>
      </c>
      <c r="E18" s="8">
        <f>D18/A18</f>
        <v>0.10844396603277119</v>
      </c>
      <c r="F18" s="9">
        <f>((D18)*1024)/3.24</f>
        <v>573.12395061728387</v>
      </c>
      <c r="G18" s="6">
        <f>(C18/100)*F18</f>
        <v>-1.9878716143883726</v>
      </c>
    </row>
    <row r="19" spans="1:7" x14ac:dyDescent="0.45">
      <c r="A19" s="4">
        <v>17.707000000000001</v>
      </c>
      <c r="B19" s="5">
        <v>17.760000000000002</v>
      </c>
      <c r="C19" s="6">
        <f>((A19-B19)/A19)*100</f>
        <v>-0.29931665443045585</v>
      </c>
      <c r="D19" s="7">
        <v>1.919</v>
      </c>
      <c r="E19" s="8">
        <f>D19/A19</f>
        <v>0.10837521884000677</v>
      </c>
      <c r="F19" s="9">
        <f>((D19)*1024)/3.24</f>
        <v>606.49876543209871</v>
      </c>
      <c r="G19" s="6">
        <f>(C19/100)*F19</f>
        <v>-1.815351813853376</v>
      </c>
    </row>
    <row r="20" spans="1:7" x14ac:dyDescent="0.45">
      <c r="A20" s="4">
        <v>18.684999999999999</v>
      </c>
      <c r="B20" s="5">
        <v>18.75</v>
      </c>
      <c r="C20" s="6">
        <f>((A20-B20)/A20)*100</f>
        <v>-0.34787262510035477</v>
      </c>
      <c r="D20" s="7">
        <v>2.028</v>
      </c>
      <c r="E20" s="8">
        <f>D20/A20</f>
        <v>0.10853625903130855</v>
      </c>
      <c r="F20" s="9">
        <f>((D20)*1024)/3.24</f>
        <v>640.94814814814811</v>
      </c>
      <c r="G20" s="6">
        <f>(C20/100)*F20</f>
        <v>-2.2296831484950737</v>
      </c>
    </row>
    <row r="21" spans="1:7" x14ac:dyDescent="0.45">
      <c r="A21" s="4">
        <v>19.68</v>
      </c>
      <c r="B21" s="5">
        <v>19.739999999999998</v>
      </c>
      <c r="C21" s="6">
        <f>((A21-B21)/A21)*100</f>
        <v>-0.3048780487804813</v>
      </c>
      <c r="D21" s="7">
        <v>2.133</v>
      </c>
      <c r="E21" s="8">
        <f>D21/A21</f>
        <v>0.10838414634146341</v>
      </c>
      <c r="F21" s="9">
        <f>((D21)*1024)/3.24</f>
        <v>674.13333333333333</v>
      </c>
      <c r="G21" s="6">
        <f>(C21/100)*F21</f>
        <v>-2.0552845528454848</v>
      </c>
    </row>
    <row r="22" spans="1:7" x14ac:dyDescent="0.45">
      <c r="A22" s="1"/>
      <c r="B22" s="1"/>
      <c r="C22" s="1"/>
      <c r="D22" s="1"/>
      <c r="F22" s="1"/>
    </row>
    <row r="23" spans="1:7" x14ac:dyDescent="0.45">
      <c r="A23" s="2" t="s">
        <v>7</v>
      </c>
      <c r="B23" s="2" t="s">
        <v>8</v>
      </c>
      <c r="C23" s="3" t="s">
        <v>2</v>
      </c>
      <c r="D23" s="3" t="s">
        <v>1</v>
      </c>
      <c r="E23" s="3" t="s">
        <v>6</v>
      </c>
      <c r="F23" s="3"/>
      <c r="G23" s="3"/>
    </row>
    <row r="24" spans="1:7" x14ac:dyDescent="0.45">
      <c r="A24" s="4">
        <v>0.13</v>
      </c>
      <c r="B24" s="5">
        <v>0.04</v>
      </c>
      <c r="C24" s="6">
        <f>((A24-B24)/A24)*100</f>
        <v>69.230769230769226</v>
      </c>
      <c r="D24" s="6">
        <f>(A24*1.044)*(1023/3.24)</f>
        <v>42.852333333333334</v>
      </c>
      <c r="E24" s="6">
        <f>C24%*D24</f>
        <v>29.666999999999998</v>
      </c>
      <c r="F24" s="9"/>
      <c r="G24" s="6"/>
    </row>
    <row r="25" spans="1:7" x14ac:dyDescent="0.45">
      <c r="A25" s="4">
        <v>0.24099999999999999</v>
      </c>
      <c r="B25" s="5">
        <v>0.19</v>
      </c>
      <c r="C25" s="6">
        <f>((A25-B25)/A25)*100</f>
        <v>21.161825726141075</v>
      </c>
      <c r="D25" s="6">
        <f t="shared" ref="D25:D43" si="0">(A25*1.044)*(1023/3.24)</f>
        <v>79.441633333333328</v>
      </c>
      <c r="E25" s="6">
        <f t="shared" ref="E25:E43" si="1">C25%*D25</f>
        <v>16.811299999999996</v>
      </c>
      <c r="F25" s="9"/>
      <c r="G25" s="6"/>
    </row>
    <row r="26" spans="1:7" x14ac:dyDescent="0.45">
      <c r="A26" s="4">
        <v>0.35199999999999998</v>
      </c>
      <c r="B26" s="5">
        <v>0.27</v>
      </c>
      <c r="C26" s="6">
        <f>((A26-B26)/A26)*100</f>
        <v>23.295454545454536</v>
      </c>
      <c r="D26" s="6">
        <f t="shared" si="0"/>
        <v>116.03093333333331</v>
      </c>
      <c r="E26" s="6">
        <f t="shared" si="1"/>
        <v>27.029933333333318</v>
      </c>
      <c r="F26" s="9"/>
      <c r="G26" s="6"/>
    </row>
    <row r="27" spans="1:7" x14ac:dyDescent="0.45">
      <c r="A27" s="4">
        <v>0.47</v>
      </c>
      <c r="B27" s="5">
        <v>0.36</v>
      </c>
      <c r="C27" s="6">
        <f>((A27-B27)/A27)*100</f>
        <v>23.404255319148934</v>
      </c>
      <c r="D27" s="6">
        <f t="shared" si="0"/>
        <v>154.92766666666665</v>
      </c>
      <c r="E27" s="6">
        <f t="shared" si="1"/>
        <v>36.259666666666661</v>
      </c>
      <c r="F27" s="9"/>
      <c r="G27" s="6"/>
    </row>
    <row r="28" spans="1:7" x14ac:dyDescent="0.45">
      <c r="A28" s="4">
        <v>0.57999999999999996</v>
      </c>
      <c r="B28" s="5">
        <v>0.5</v>
      </c>
      <c r="C28" s="6">
        <f>((A28-B28)/A28)*100</f>
        <v>13.793103448275856</v>
      </c>
      <c r="D28" s="6">
        <f t="shared" si="0"/>
        <v>191.1873333333333</v>
      </c>
      <c r="E28" s="6">
        <f t="shared" si="1"/>
        <v>26.370666666666651</v>
      </c>
      <c r="F28" s="9"/>
      <c r="G28" s="6"/>
    </row>
    <row r="29" spans="1:7" x14ac:dyDescent="0.45">
      <c r="A29" s="4">
        <v>0.69199999999999995</v>
      </c>
      <c r="B29" s="5">
        <v>0.56999999999999995</v>
      </c>
      <c r="C29" s="6">
        <f>((A29-B29)/A29)*100</f>
        <v>17.630057803468212</v>
      </c>
      <c r="D29" s="6">
        <f t="shared" si="0"/>
        <v>228.10626666666664</v>
      </c>
      <c r="E29" s="6">
        <f t="shared" si="1"/>
        <v>40.215266666666672</v>
      </c>
      <c r="F29" s="9"/>
      <c r="G29" s="6"/>
    </row>
    <row r="30" spans="1:7" x14ac:dyDescent="0.45">
      <c r="A30" s="4">
        <v>0.8</v>
      </c>
      <c r="B30" s="5">
        <v>0.62</v>
      </c>
      <c r="C30" s="6">
        <f>((A30-B30)/A30)*100</f>
        <v>22.500000000000007</v>
      </c>
      <c r="D30" s="6">
        <f t="shared" si="0"/>
        <v>263.70666666666665</v>
      </c>
      <c r="E30" s="6">
        <f t="shared" si="1"/>
        <v>59.33400000000001</v>
      </c>
      <c r="F30" s="9"/>
      <c r="G30" s="6"/>
    </row>
    <row r="31" spans="1:7" x14ac:dyDescent="0.45">
      <c r="A31" s="4">
        <v>0.9</v>
      </c>
      <c r="B31" s="5">
        <v>0.71</v>
      </c>
      <c r="C31" s="6">
        <f>((A31-B31)/A31)*100</f>
        <v>21.111111111111118</v>
      </c>
      <c r="D31" s="6">
        <f t="shared" si="0"/>
        <v>296.67</v>
      </c>
      <c r="E31" s="6">
        <f t="shared" si="1"/>
        <v>62.630333333333354</v>
      </c>
      <c r="F31" s="9"/>
      <c r="G31" s="6"/>
    </row>
    <row r="32" spans="1:7" x14ac:dyDescent="0.45">
      <c r="A32" s="4">
        <v>1.032</v>
      </c>
      <c r="B32" s="5">
        <v>0.81</v>
      </c>
      <c r="C32" s="6">
        <f>((A32-B32)/A32)*100</f>
        <v>21.511627906976742</v>
      </c>
      <c r="D32" s="6">
        <f t="shared" si="0"/>
        <v>340.1816</v>
      </c>
      <c r="E32" s="6">
        <f t="shared" si="1"/>
        <v>73.178599999999989</v>
      </c>
      <c r="F32" s="9"/>
      <c r="G32" s="6"/>
    </row>
    <row r="33" spans="1:7" x14ac:dyDescent="0.45">
      <c r="A33" s="4">
        <v>1.1399999999999999</v>
      </c>
      <c r="B33" s="5">
        <v>0.93</v>
      </c>
      <c r="C33" s="6">
        <f>((A33-B33)/A33)*100</f>
        <v>18.421052631578934</v>
      </c>
      <c r="D33" s="6">
        <f t="shared" si="0"/>
        <v>375.78199999999993</v>
      </c>
      <c r="E33" s="6">
        <f t="shared" si="1"/>
        <v>69.222999999999942</v>
      </c>
      <c r="F33" s="9"/>
      <c r="G33" s="6"/>
    </row>
    <row r="34" spans="1:7" x14ac:dyDescent="0.45">
      <c r="A34" s="4">
        <v>1.2609999999999999</v>
      </c>
      <c r="B34" s="5">
        <v>1.05</v>
      </c>
      <c r="C34" s="6">
        <f>((A34-B34)/A34)*100</f>
        <v>16.732751784298166</v>
      </c>
      <c r="D34" s="6">
        <f t="shared" si="0"/>
        <v>415.6676333333333</v>
      </c>
      <c r="E34" s="6">
        <f t="shared" si="1"/>
        <v>69.55263333333329</v>
      </c>
      <c r="F34" s="9"/>
      <c r="G34" s="6"/>
    </row>
    <row r="35" spans="1:7" x14ac:dyDescent="0.45">
      <c r="A35" s="4">
        <v>1.38</v>
      </c>
      <c r="B35" s="5">
        <v>1.1599999999999999</v>
      </c>
      <c r="C35" s="6">
        <f>((A35-B35)/A35)*100</f>
        <v>15.942028985507244</v>
      </c>
      <c r="D35" s="6">
        <f t="shared" si="0"/>
        <v>454.89399999999995</v>
      </c>
      <c r="E35" s="6">
        <f t="shared" si="1"/>
        <v>72.519333333333321</v>
      </c>
      <c r="F35" s="9"/>
      <c r="G35" s="6"/>
    </row>
    <row r="36" spans="1:7" x14ac:dyDescent="0.45">
      <c r="A36" s="4">
        <v>1.4970000000000001</v>
      </c>
      <c r="B36" s="5">
        <v>1.28</v>
      </c>
      <c r="C36" s="6">
        <f>((A36-B36)/A36)*100</f>
        <v>14.495657982631935</v>
      </c>
      <c r="D36" s="6">
        <f t="shared" si="0"/>
        <v>493.46109999999999</v>
      </c>
      <c r="E36" s="6">
        <f t="shared" si="1"/>
        <v>71.530433333333349</v>
      </c>
      <c r="F36" s="9"/>
      <c r="G36" s="6"/>
    </row>
    <row r="37" spans="1:7" x14ac:dyDescent="0.45">
      <c r="A37" s="4">
        <v>1.6</v>
      </c>
      <c r="B37" s="5">
        <v>1.39</v>
      </c>
      <c r="C37" s="6">
        <f>((A37-B37)/A37)*100</f>
        <v>13.125000000000012</v>
      </c>
      <c r="D37" s="6">
        <f t="shared" si="0"/>
        <v>527.4133333333333</v>
      </c>
      <c r="E37" s="6">
        <f t="shared" si="1"/>
        <v>69.223000000000056</v>
      </c>
      <c r="F37" s="9"/>
      <c r="G37" s="6"/>
    </row>
    <row r="38" spans="1:7" x14ac:dyDescent="0.45">
      <c r="A38" s="4">
        <v>1.716</v>
      </c>
      <c r="B38" s="5">
        <v>1.51</v>
      </c>
      <c r="C38" s="6">
        <f>((A38-B38)/A38)*100</f>
        <v>12.004662004662002</v>
      </c>
      <c r="D38" s="6">
        <f t="shared" si="0"/>
        <v>565.65079999999989</v>
      </c>
      <c r="E38" s="6">
        <f t="shared" si="1"/>
        <v>67.904466666666636</v>
      </c>
      <c r="F38" s="9"/>
      <c r="G38" s="6"/>
    </row>
    <row r="39" spans="1:7" x14ac:dyDescent="0.45">
      <c r="A39" s="4">
        <v>1.835</v>
      </c>
      <c r="B39" s="5">
        <v>1.63</v>
      </c>
      <c r="C39" s="6">
        <f>((A39-B39)/A39)*100</f>
        <v>11.171662125340603</v>
      </c>
      <c r="D39" s="6">
        <f t="shared" si="0"/>
        <v>604.87716666666665</v>
      </c>
      <c r="E39" s="6">
        <f t="shared" si="1"/>
        <v>67.574833333333359</v>
      </c>
      <c r="F39" s="9"/>
      <c r="G39" s="6"/>
    </row>
    <row r="40" spans="1:7" x14ac:dyDescent="0.45">
      <c r="A40" s="4">
        <v>1.9510000000000001</v>
      </c>
      <c r="B40" s="5">
        <v>1.76</v>
      </c>
      <c r="C40" s="6">
        <f>((A40-B40)/A40)*100</f>
        <v>9.7898513582778097</v>
      </c>
      <c r="D40" s="6">
        <f t="shared" si="0"/>
        <v>643.11463333333336</v>
      </c>
      <c r="E40" s="6">
        <f t="shared" si="1"/>
        <v>62.959966666666688</v>
      </c>
      <c r="F40" s="9"/>
      <c r="G40" s="6"/>
    </row>
    <row r="41" spans="1:7" x14ac:dyDescent="0.45">
      <c r="A41" s="4">
        <v>2.0670000000000002</v>
      </c>
      <c r="B41" s="5">
        <v>1.88</v>
      </c>
      <c r="C41" s="6">
        <f>((A41-B41)/A41)*100</f>
        <v>9.0469279148524553</v>
      </c>
      <c r="D41" s="6">
        <f t="shared" si="0"/>
        <v>681.35209999999995</v>
      </c>
      <c r="E41" s="6">
        <f t="shared" si="1"/>
        <v>61.64143333333341</v>
      </c>
      <c r="F41" s="9"/>
      <c r="G41" s="6"/>
    </row>
    <row r="42" spans="1:7" x14ac:dyDescent="0.45">
      <c r="A42" s="4">
        <v>2.1819999999999999</v>
      </c>
      <c r="B42" s="5">
        <v>2</v>
      </c>
      <c r="C42" s="6">
        <f>((A42-B42)/A42)*100</f>
        <v>8.3409715857011886</v>
      </c>
      <c r="D42" s="6">
        <f t="shared" si="0"/>
        <v>719.25993333333315</v>
      </c>
      <c r="E42" s="6">
        <f t="shared" si="1"/>
        <v>59.993266666666628</v>
      </c>
      <c r="F42" s="9"/>
      <c r="G42" s="6"/>
    </row>
    <row r="43" spans="1:7" x14ac:dyDescent="0.45">
      <c r="A43" s="4">
        <v>2.2949999999999999</v>
      </c>
      <c r="B43" s="5">
        <v>2.13</v>
      </c>
      <c r="C43" s="6">
        <f>((A43-B43)/A43)*100</f>
        <v>7.1895424836601327</v>
      </c>
      <c r="D43" s="6">
        <f t="shared" si="0"/>
        <v>756.50850000000003</v>
      </c>
      <c r="E43" s="6">
        <f t="shared" si="1"/>
        <v>54.389500000000019</v>
      </c>
      <c r="F43" s="9"/>
      <c r="G43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2017-02-12T22:45:47Z</dcterms:created>
  <dcterms:modified xsi:type="dcterms:W3CDTF">2017-02-14T21:44:36Z</dcterms:modified>
</cp:coreProperties>
</file>