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70909604-EA27-D949-A3FA-5D7F8688CFDC}" xr6:coauthVersionLast="47" xr6:coauthVersionMax="47" xr10:uidLastSave="{00000000-0000-0000-0000-000000000000}"/>
  <bookViews>
    <workbookView xWindow="-38400" yWindow="-2080" windowWidth="38400" windowHeight="19540" activeTab="2" xr2:uid="{6FAF8C8C-A2B3-D34E-9684-EF3064A2A285}"/>
  </bookViews>
  <sheets>
    <sheet name="Hoja1" sheetId="1" r:id="rId1"/>
    <sheet name="Hoja2" sheetId="2" r:id="rId2"/>
    <sheet name="Hoja4" sheetId="4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I3" i="4" a="1"/>
  <c r="I3" i="4" s="1"/>
  <c r="J3" i="4" a="1"/>
  <c r="J3" i="4" s="1"/>
  <c r="K3" i="4" a="1"/>
  <c r="K3" i="4" s="1"/>
  <c r="L3" i="4" a="1"/>
  <c r="L3" i="4" s="1"/>
  <c r="J2" i="4" a="1"/>
  <c r="J2" i="4"/>
  <c r="K2" i="4" a="1"/>
  <c r="K2" i="4"/>
  <c r="L2" i="4" a="1"/>
  <c r="L2" i="4"/>
  <c r="I2" i="4" a="1"/>
  <c r="I2" i="4" s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11" i="4"/>
  <c r="H3" i="2" a="1"/>
  <c r="H3" i="2" s="1"/>
  <c r="H2" i="2" a="1"/>
  <c r="H2" i="2" s="1"/>
  <c r="G3" i="2" a="1"/>
  <c r="G3" i="2" s="1"/>
  <c r="G2" i="2" a="1"/>
  <c r="G2" i="2" s="1"/>
  <c r="I2" i="2" s="1"/>
  <c r="M3" i="4" l="1"/>
  <c r="I5" i="4" s="1"/>
  <c r="I3" i="2"/>
  <c r="H5" i="2"/>
  <c r="G5" i="2"/>
  <c r="I5" i="2" l="1"/>
  <c r="I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<sst xmlns="http://schemas.openxmlformats.org/spreadsheetml/2006/main" count="203" uniqueCount="41">
  <si>
    <t>Nombre</t>
  </si>
  <si>
    <t>Producto</t>
  </si>
  <si>
    <t>Crédito</t>
  </si>
  <si>
    <t>Plazos</t>
  </si>
  <si>
    <t>Ana</t>
  </si>
  <si>
    <t>A</t>
  </si>
  <si>
    <t>Carla</t>
  </si>
  <si>
    <t>Daniel</t>
  </si>
  <si>
    <t>C</t>
  </si>
  <si>
    <t>Edna</t>
  </si>
  <si>
    <t>Fabián</t>
  </si>
  <si>
    <t>Gaby</t>
  </si>
  <si>
    <t>Hugo</t>
  </si>
  <si>
    <t>Género</t>
  </si>
  <si>
    <t>Salario</t>
  </si>
  <si>
    <t>Edad</t>
  </si>
  <si>
    <t>Trabajo Tipo G</t>
  </si>
  <si>
    <t>Mujer</t>
  </si>
  <si>
    <t>Hombre</t>
  </si>
  <si>
    <t>Fila</t>
  </si>
  <si>
    <t>Fila A</t>
  </si>
  <si>
    <t>x</t>
  </si>
  <si>
    <t>y</t>
  </si>
  <si>
    <t>r</t>
  </si>
  <si>
    <t>cos(a)</t>
  </si>
  <si>
    <t>Cliente</t>
  </si>
  <si>
    <t>Beto</t>
  </si>
  <si>
    <t>Luis</t>
  </si>
  <si>
    <t>Paty</t>
  </si>
  <si>
    <t>Marcos</t>
  </si>
  <si>
    <t>Ulises</t>
  </si>
  <si>
    <t>Sofia</t>
  </si>
  <si>
    <t>CocaCola</t>
  </si>
  <si>
    <t>Gansito</t>
  </si>
  <si>
    <t>Chorrol</t>
  </si>
  <si>
    <t>Alpura</t>
  </si>
  <si>
    <t>Ventas</t>
  </si>
  <si>
    <t>Venta</t>
  </si>
  <si>
    <t>H1</t>
  </si>
  <si>
    <t>Matriz de adyacencia con la hipótesis de comprar leche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</si>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</sst>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4287C-57F3-CB4A-B0B2-5FB1BBB3B44F}" name="Tabla1" displayName="Tabla1" ref="A24:C44" totalsRowShown="0">
  <autoFilter ref="A24:C44" xr:uid="{1CC4287C-57F3-CB4A-B0B2-5FB1BBB3B44F}"/>
  <sortState xmlns:xlrd2="http://schemas.microsoft.com/office/spreadsheetml/2017/richdata2" ref="A25:C44">
    <sortCondition ref="A24:A44"/>
  </sortState>
  <tableColumns count="3">
    <tableColumn id="1" xr3:uid="{825B2E98-FB37-8C4D-9167-CB0190DAE147}" name="Producto"/>
    <tableColumn id="2" xr3:uid="{9D29469B-8ECF-834F-80D2-CBE0912F68E2}" name="Venta"/>
    <tableColumn id="3" xr3:uid="{3E1253F5-52AF-974A-A47B-564ADF4EF825}" name="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3024-01A0-E74E-8710-01252CE0E251}">
  <dimension ref="A1:H12"/>
  <sheetViews>
    <sheetView zoomScale="176" workbookViewId="0">
      <selection sqref="A1:H12"/>
    </sheetView>
  </sheetViews>
  <sheetFormatPr baseColWidth="10" defaultRowHeight="16" x14ac:dyDescent="0.2"/>
  <cols>
    <col min="5" max="5" width="18.3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 t="s">
        <v>17</v>
      </c>
      <c r="C2">
        <v>14500</v>
      </c>
      <c r="D2">
        <v>18</v>
      </c>
      <c r="E2" t="b">
        <v>1</v>
      </c>
      <c r="F2" t="s">
        <v>5</v>
      </c>
      <c r="G2">
        <v>45000</v>
      </c>
      <c r="H2">
        <v>18</v>
      </c>
    </row>
    <row r="3" spans="1:8" x14ac:dyDescent="0.2">
      <c r="A3" t="s">
        <v>6</v>
      </c>
      <c r="B3" t="s">
        <v>17</v>
      </c>
      <c r="C3">
        <v>18900</v>
      </c>
      <c r="D3">
        <v>21</v>
      </c>
      <c r="E3" t="b">
        <v>0</v>
      </c>
      <c r="F3" t="s">
        <v>5</v>
      </c>
      <c r="G3">
        <v>56000</v>
      </c>
      <c r="H3">
        <v>18</v>
      </c>
    </row>
    <row r="4" spans="1:8" x14ac:dyDescent="0.2">
      <c r="A4" t="s">
        <v>6</v>
      </c>
      <c r="B4" t="s">
        <v>17</v>
      </c>
      <c r="C4">
        <v>18900</v>
      </c>
      <c r="D4">
        <v>21</v>
      </c>
      <c r="E4" t="b">
        <v>0</v>
      </c>
      <c r="F4" t="s">
        <v>5</v>
      </c>
      <c r="G4">
        <v>56000</v>
      </c>
      <c r="H4">
        <v>18</v>
      </c>
    </row>
    <row r="5" spans="1:8" x14ac:dyDescent="0.2">
      <c r="A5" t="s">
        <v>7</v>
      </c>
      <c r="B5" t="s">
        <v>18</v>
      </c>
      <c r="C5">
        <v>13400</v>
      </c>
      <c r="D5">
        <v>23</v>
      </c>
      <c r="E5" t="b">
        <v>0</v>
      </c>
      <c r="F5" t="s">
        <v>8</v>
      </c>
      <c r="G5">
        <v>23000</v>
      </c>
      <c r="H5">
        <v>6</v>
      </c>
    </row>
    <row r="6" spans="1:8" x14ac:dyDescent="0.2">
      <c r="A6" t="s">
        <v>9</v>
      </c>
      <c r="B6" t="s">
        <v>17</v>
      </c>
      <c r="C6">
        <v>21200</v>
      </c>
      <c r="D6">
        <v>28</v>
      </c>
      <c r="E6" t="b">
        <v>1</v>
      </c>
      <c r="F6" t="s">
        <v>5</v>
      </c>
      <c r="G6">
        <v>45000</v>
      </c>
      <c r="H6">
        <v>9</v>
      </c>
    </row>
    <row r="7" spans="1:8" x14ac:dyDescent="0.2">
      <c r="A7" t="s">
        <v>10</v>
      </c>
      <c r="B7" t="s">
        <v>18</v>
      </c>
      <c r="C7">
        <v>32400</v>
      </c>
      <c r="D7">
        <v>32</v>
      </c>
      <c r="E7" t="b">
        <v>0</v>
      </c>
      <c r="F7" t="s">
        <v>8</v>
      </c>
      <c r="G7">
        <v>5000</v>
      </c>
      <c r="H7">
        <v>12</v>
      </c>
    </row>
    <row r="8" spans="1:8" x14ac:dyDescent="0.2">
      <c r="A8" t="s">
        <v>11</v>
      </c>
      <c r="B8" t="s">
        <v>17</v>
      </c>
      <c r="C8">
        <v>18000</v>
      </c>
      <c r="D8">
        <v>27</v>
      </c>
      <c r="E8" t="b">
        <v>0</v>
      </c>
      <c r="F8" t="s">
        <v>5</v>
      </c>
      <c r="G8">
        <v>78000</v>
      </c>
      <c r="H8">
        <v>12</v>
      </c>
    </row>
    <row r="9" spans="1:8" x14ac:dyDescent="0.2">
      <c r="A9" t="s">
        <v>11</v>
      </c>
      <c r="B9" t="s">
        <v>17</v>
      </c>
      <c r="C9">
        <v>18000</v>
      </c>
      <c r="D9">
        <v>27</v>
      </c>
      <c r="E9" t="b">
        <v>0</v>
      </c>
      <c r="F9" t="s">
        <v>5</v>
      </c>
      <c r="G9">
        <v>78000</v>
      </c>
      <c r="H9">
        <v>12</v>
      </c>
    </row>
    <row r="10" spans="1:8" x14ac:dyDescent="0.2">
      <c r="A10" t="s">
        <v>11</v>
      </c>
      <c r="B10" t="s">
        <v>17</v>
      </c>
      <c r="C10">
        <v>18000</v>
      </c>
      <c r="D10">
        <v>27</v>
      </c>
      <c r="E10" t="b">
        <v>0</v>
      </c>
      <c r="F10" t="s">
        <v>5</v>
      </c>
      <c r="G10">
        <v>78000</v>
      </c>
      <c r="H10">
        <v>12</v>
      </c>
    </row>
    <row r="11" spans="1:8" x14ac:dyDescent="0.2">
      <c r="A11" t="s">
        <v>12</v>
      </c>
      <c r="B11" t="s">
        <v>18</v>
      </c>
      <c r="C11">
        <v>19300</v>
      </c>
      <c r="D11">
        <v>22</v>
      </c>
      <c r="E11" t="b">
        <v>0</v>
      </c>
      <c r="F11" t="s">
        <v>5</v>
      </c>
      <c r="G11">
        <v>21000</v>
      </c>
      <c r="H11">
        <v>18</v>
      </c>
    </row>
    <row r="12" spans="1:8" x14ac:dyDescent="0.2">
      <c r="A12" t="s">
        <v>12</v>
      </c>
      <c r="B12" t="s">
        <v>18</v>
      </c>
      <c r="C12">
        <v>19300</v>
      </c>
      <c r="D12">
        <v>22</v>
      </c>
      <c r="E12" t="b">
        <v>0</v>
      </c>
      <c r="F12" t="s">
        <v>5</v>
      </c>
      <c r="G12">
        <v>21000</v>
      </c>
      <c r="H1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6376-0922-BD45-9446-F9294F29C05A}">
  <dimension ref="A1:I18"/>
  <sheetViews>
    <sheetView topLeftCell="A5" zoomScale="212" workbookViewId="0">
      <selection activeCell="G12" sqref="G12"/>
    </sheetView>
  </sheetViews>
  <sheetFormatPr baseColWidth="10" defaultRowHeight="16" x14ac:dyDescent="0.2"/>
  <cols>
    <col min="3" max="3" width="16" customWidth="1"/>
    <col min="4" max="4" width="14.83203125" customWidth="1"/>
    <col min="8" max="9" width="11.1640625" bestFit="1" customWidth="1"/>
  </cols>
  <sheetData>
    <row r="1" spans="1:9" x14ac:dyDescent="0.2">
      <c r="B1" t="s">
        <v>0</v>
      </c>
      <c r="C1" t="s">
        <v>14</v>
      </c>
      <c r="D1" t="s">
        <v>2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  <c r="B2" t="s">
        <v>4</v>
      </c>
      <c r="C2">
        <v>14500</v>
      </c>
      <c r="D2">
        <v>45000</v>
      </c>
      <c r="F2">
        <v>6</v>
      </c>
      <c r="G2" cm="1">
        <f t="array" ref="G2">INDEX(C2:C12,F2)</f>
        <v>18000</v>
      </c>
      <c r="H2" cm="1">
        <f t="array" ref="H2">INDEX(D2:D12,F2)</f>
        <v>78000</v>
      </c>
      <c r="I2">
        <f>SQRT(G2^2+H2^2)</f>
        <v>80049.984384758005</v>
      </c>
    </row>
    <row r="3" spans="1:9" x14ac:dyDescent="0.2">
      <c r="A3">
        <v>2</v>
      </c>
      <c r="B3" t="s">
        <v>6</v>
      </c>
      <c r="C3">
        <v>18900</v>
      </c>
      <c r="D3">
        <v>56000</v>
      </c>
      <c r="F3">
        <v>7</v>
      </c>
      <c r="G3" cm="1">
        <f t="array" ref="G3">INDEX(C2:C12,F3)</f>
        <v>19300</v>
      </c>
      <c r="H3" cm="1">
        <f t="array" ref="H3">INDEX(D2:D12,F3)</f>
        <v>21000</v>
      </c>
      <c r="I3">
        <f>SQRT(G3^2+H3^2)</f>
        <v>28521.746089606786</v>
      </c>
    </row>
    <row r="4" spans="1:9" x14ac:dyDescent="0.2">
      <c r="A4">
        <v>3</v>
      </c>
      <c r="B4" t="s">
        <v>7</v>
      </c>
      <c r="C4">
        <v>13400</v>
      </c>
      <c r="D4">
        <v>23000</v>
      </c>
    </row>
    <row r="5" spans="1:9" x14ac:dyDescent="0.2">
      <c r="A5">
        <v>4</v>
      </c>
      <c r="B5" t="s">
        <v>9</v>
      </c>
      <c r="C5">
        <v>21200</v>
      </c>
      <c r="D5">
        <v>45000</v>
      </c>
      <c r="F5" t="s">
        <v>24</v>
      </c>
      <c r="G5">
        <f>PRODUCT(G2:G3)</f>
        <v>347400000</v>
      </c>
      <c r="H5">
        <f>PRODUCT(H2:H3)</f>
        <v>1638000000</v>
      </c>
      <c r="I5">
        <f>SUM(G5:H5)</f>
        <v>1985400000</v>
      </c>
    </row>
    <row r="6" spans="1:9" x14ac:dyDescent="0.2">
      <c r="A6">
        <v>5</v>
      </c>
      <c r="B6" t="s">
        <v>10</v>
      </c>
      <c r="C6">
        <v>32400</v>
      </c>
      <c r="D6">
        <v>5000</v>
      </c>
      <c r="I6">
        <f>I5/PRODUCT(I2:I3)</f>
        <v>0.86958223072853214</v>
      </c>
    </row>
    <row r="7" spans="1:9" x14ac:dyDescent="0.2">
      <c r="A7">
        <v>6</v>
      </c>
      <c r="B7" t="s">
        <v>11</v>
      </c>
      <c r="C7">
        <v>18000</v>
      </c>
      <c r="D7">
        <v>78000</v>
      </c>
    </row>
    <row r="8" spans="1:9" x14ac:dyDescent="0.2">
      <c r="A8">
        <v>7</v>
      </c>
      <c r="B8" t="s">
        <v>12</v>
      </c>
      <c r="C8">
        <v>19300</v>
      </c>
      <c r="D8">
        <v>21000</v>
      </c>
    </row>
    <row r="11" spans="1:9" x14ac:dyDescent="0.2">
      <c r="C11" t="s">
        <v>4</v>
      </c>
      <c r="D11" t="s">
        <v>6</v>
      </c>
      <c r="E11" t="s">
        <v>7</v>
      </c>
      <c r="F11" t="s">
        <v>9</v>
      </c>
      <c r="G11" t="s">
        <v>10</v>
      </c>
      <c r="H11" t="s">
        <v>11</v>
      </c>
      <c r="I11" t="s">
        <v>12</v>
      </c>
    </row>
    <row r="12" spans="1:9" x14ac:dyDescent="0.2">
      <c r="B12" t="s">
        <v>4</v>
      </c>
      <c r="C12">
        <v>1</v>
      </c>
      <c r="D12">
        <v>0.99990507922458749</v>
      </c>
      <c r="E12">
        <v>0.97680194119711583</v>
      </c>
      <c r="F12">
        <v>0.99174841988599649</v>
      </c>
      <c r="G12">
        <v>0.44827137851372784</v>
      </c>
      <c r="H12">
        <v>0.99639658202570547</v>
      </c>
      <c r="I12">
        <v>0.90833018254543652</v>
      </c>
    </row>
    <row r="13" spans="1:9" x14ac:dyDescent="0.2">
      <c r="B13" t="s">
        <v>6</v>
      </c>
      <c r="C13">
        <v>0.99990507922458749</v>
      </c>
      <c r="D13">
        <v>1</v>
      </c>
      <c r="E13">
        <v>0.97965970278788961</v>
      </c>
      <c r="F13">
        <v>0.99342060945334842</v>
      </c>
      <c r="G13">
        <v>0.46054492413187292</v>
      </c>
      <c r="H13">
        <v>0.99513340281196339</v>
      </c>
      <c r="I13">
        <v>0.91400665334733899</v>
      </c>
    </row>
    <row r="14" spans="1:9" x14ac:dyDescent="0.2">
      <c r="B14" t="s">
        <v>7</v>
      </c>
      <c r="C14">
        <v>0.97680194119711583</v>
      </c>
      <c r="D14">
        <v>0.97965970278788961</v>
      </c>
      <c r="E14">
        <v>1</v>
      </c>
      <c r="F14">
        <v>0.99619499619142271</v>
      </c>
      <c r="G14">
        <v>0.62929579995048379</v>
      </c>
      <c r="H14">
        <v>0.95511909260400074</v>
      </c>
      <c r="I14">
        <v>0.97682554465912952</v>
      </c>
    </row>
    <row r="15" spans="1:9" x14ac:dyDescent="0.2">
      <c r="B15" t="s">
        <v>9</v>
      </c>
      <c r="C15">
        <v>0.99174841988599649</v>
      </c>
      <c r="D15">
        <v>0.99342060945334842</v>
      </c>
      <c r="E15">
        <v>0.99619499619142271</v>
      </c>
      <c r="F15">
        <v>1</v>
      </c>
      <c r="G15">
        <v>0.55916950610834448</v>
      </c>
      <c r="H15">
        <v>0.97730130662838111</v>
      </c>
      <c r="I15">
        <v>0.9544548916815625</v>
      </c>
    </row>
    <row r="16" spans="1:9" x14ac:dyDescent="0.2">
      <c r="B16" t="s">
        <v>10</v>
      </c>
      <c r="C16">
        <v>0.44827137851372784</v>
      </c>
      <c r="D16">
        <v>0.46054492413187292</v>
      </c>
      <c r="E16">
        <v>0.62929579995048379</v>
      </c>
      <c r="F16">
        <v>0.55916950610834448</v>
      </c>
      <c r="G16">
        <v>1</v>
      </c>
      <c r="H16">
        <v>0.37083874391786092</v>
      </c>
      <c r="I16">
        <v>0.78105449733041399</v>
      </c>
    </row>
    <row r="17" spans="2:9" x14ac:dyDescent="0.2">
      <c r="B17" t="s">
        <v>11</v>
      </c>
      <c r="C17">
        <v>0.99639658202570547</v>
      </c>
      <c r="D17">
        <v>0.99513340281196339</v>
      </c>
      <c r="E17">
        <v>0.95511909260400074</v>
      </c>
      <c r="F17">
        <v>0.97730130662838111</v>
      </c>
      <c r="G17">
        <v>0.37083874391786092</v>
      </c>
      <c r="H17">
        <v>1</v>
      </c>
      <c r="I17">
        <v>0.86958223072853214</v>
      </c>
    </row>
    <row r="18" spans="2:9" x14ac:dyDescent="0.2">
      <c r="B18" t="s">
        <v>12</v>
      </c>
      <c r="C18">
        <v>0.90833018254543652</v>
      </c>
      <c r="D18">
        <v>0.91400665334733899</v>
      </c>
      <c r="E18">
        <v>0.97682554465912952</v>
      </c>
      <c r="F18">
        <v>0.9544548916815625</v>
      </c>
      <c r="G18">
        <v>0.78105449733041399</v>
      </c>
      <c r="H18">
        <v>0.86958223072853214</v>
      </c>
      <c r="I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106B-303D-CB4C-947D-D5D3B2BC63F1}">
  <dimension ref="A1:P44"/>
  <sheetViews>
    <sheetView tabSelected="1" zoomScale="184" workbookViewId="0">
      <selection activeCell="J5" sqref="J5"/>
    </sheetView>
  </sheetViews>
  <sheetFormatPr baseColWidth="10" defaultRowHeight="16" x14ac:dyDescent="0.2"/>
  <sheetData>
    <row r="1" spans="1:13" x14ac:dyDescent="0.2">
      <c r="A1" t="s">
        <v>25</v>
      </c>
      <c r="B1" t="s">
        <v>32</v>
      </c>
      <c r="C1" t="s">
        <v>33</v>
      </c>
      <c r="D1" t="s">
        <v>34</v>
      </c>
      <c r="E1" t="s">
        <v>35</v>
      </c>
    </row>
    <row r="2" spans="1:13" x14ac:dyDescent="0.2">
      <c r="A2" t="s">
        <v>4</v>
      </c>
      <c r="B2">
        <v>3</v>
      </c>
      <c r="C2">
        <v>1</v>
      </c>
      <c r="D2">
        <v>2</v>
      </c>
      <c r="E2">
        <v>0</v>
      </c>
      <c r="G2" t="s">
        <v>19</v>
      </c>
      <c r="H2">
        <v>2</v>
      </c>
      <c r="I2" cm="1">
        <f t="array" ref="I2">INDEX(B$1:B$8,$H2)</f>
        <v>3</v>
      </c>
      <c r="J2" cm="1">
        <f t="array" ref="J2">INDEX(C$1:C$8,$H2)</f>
        <v>1</v>
      </c>
      <c r="K2" cm="1">
        <f t="array" ref="K2">INDEX(D$1:D$8,$H2)</f>
        <v>2</v>
      </c>
      <c r="L2" cm="1">
        <f t="array" ref="L2">INDEX(E$1:E$8,$H2)</f>
        <v>0</v>
      </c>
      <c r="M2">
        <f>SQRT(I2^2+J2^2+K2^2+L2^2)</f>
        <v>3.7416573867739413</v>
      </c>
    </row>
    <row r="3" spans="1:13" x14ac:dyDescent="0.2">
      <c r="A3" t="s">
        <v>26</v>
      </c>
      <c r="B3">
        <v>2</v>
      </c>
      <c r="C3">
        <v>1</v>
      </c>
      <c r="D3">
        <v>1</v>
      </c>
      <c r="E3">
        <v>0</v>
      </c>
      <c r="H3">
        <v>8</v>
      </c>
      <c r="I3" cm="1">
        <f t="array" ref="I3">INDEX(B$1:B$8,$H3)</f>
        <v>0</v>
      </c>
      <c r="J3" cm="1">
        <f t="array" ref="J3">INDEX(C$1:C$8,$H3)</f>
        <v>0</v>
      </c>
      <c r="K3" cm="1">
        <f t="array" ref="K3">INDEX(D$1:D$8,$H3)</f>
        <v>1</v>
      </c>
      <c r="L3" cm="1">
        <f t="array" ref="L3">INDEX(E$1:E$8,$H3)</f>
        <v>1</v>
      </c>
      <c r="M3">
        <f>SQRT(I3^2+J3^2+K3^2+L3^2)</f>
        <v>1.4142135623730951</v>
      </c>
    </row>
    <row r="4" spans="1:13" x14ac:dyDescent="0.2">
      <c r="A4" t="s">
        <v>27</v>
      </c>
      <c r="B4">
        <v>0</v>
      </c>
      <c r="C4">
        <v>1</v>
      </c>
      <c r="D4">
        <v>0</v>
      </c>
      <c r="E4">
        <v>1</v>
      </c>
    </row>
    <row r="5" spans="1:13" x14ac:dyDescent="0.2">
      <c r="A5" t="s">
        <v>28</v>
      </c>
      <c r="B5">
        <v>2</v>
      </c>
      <c r="C5">
        <v>0</v>
      </c>
      <c r="D5">
        <v>0</v>
      </c>
      <c r="E5">
        <v>1</v>
      </c>
      <c r="I5">
        <f>(PRODUCT(I2:I3)+PRODUCT(J2:J3)+PRODUCT(K2:K3)+PRODUCT(L2:L3))/(M2*M3)</f>
        <v>0.3779644730092272</v>
      </c>
    </row>
    <row r="6" spans="1:13" x14ac:dyDescent="0.2">
      <c r="A6" t="s">
        <v>29</v>
      </c>
      <c r="B6">
        <v>1</v>
      </c>
      <c r="C6">
        <v>0</v>
      </c>
      <c r="D6">
        <v>0</v>
      </c>
      <c r="E6">
        <v>0</v>
      </c>
    </row>
    <row r="7" spans="1:13" x14ac:dyDescent="0.2">
      <c r="A7" t="s">
        <v>30</v>
      </c>
      <c r="B7">
        <v>0</v>
      </c>
      <c r="C7">
        <v>2</v>
      </c>
      <c r="D7">
        <v>0</v>
      </c>
      <c r="E7">
        <v>0</v>
      </c>
    </row>
    <row r="8" spans="1:13" x14ac:dyDescent="0.2">
      <c r="A8" t="s">
        <v>31</v>
      </c>
      <c r="B8">
        <v>0</v>
      </c>
      <c r="C8">
        <v>0</v>
      </c>
      <c r="D8">
        <v>1</v>
      </c>
      <c r="E8">
        <v>1</v>
      </c>
    </row>
    <row r="9" spans="1:13" x14ac:dyDescent="0.2">
      <c r="I9" t="s">
        <v>39</v>
      </c>
    </row>
    <row r="10" spans="1:13" x14ac:dyDescent="0.2">
      <c r="A10" t="s">
        <v>36</v>
      </c>
      <c r="B10" t="s">
        <v>25</v>
      </c>
      <c r="E10" t="s">
        <v>1</v>
      </c>
      <c r="F10" t="s">
        <v>37</v>
      </c>
      <c r="G10" t="s">
        <v>25</v>
      </c>
    </row>
    <row r="11" spans="1:13" x14ac:dyDescent="0.2">
      <c r="A11">
        <v>1</v>
      </c>
      <c r="B11" t="s">
        <v>4</v>
      </c>
      <c r="E11" t="s">
        <v>32</v>
      </c>
      <c r="F11">
        <v>1</v>
      </c>
      <c r="G11" t="str">
        <f>VLOOKUP(F11,$A$11:$B$22,2)</f>
        <v>Ana</v>
      </c>
      <c r="I11" t="s">
        <v>25</v>
      </c>
      <c r="J11" t="s">
        <v>38</v>
      </c>
      <c r="K11" t="s">
        <v>40</v>
      </c>
    </row>
    <row r="12" spans="1:13" x14ac:dyDescent="0.2">
      <c r="A12">
        <v>2</v>
      </c>
      <c r="B12" t="s">
        <v>28</v>
      </c>
      <c r="E12" t="s">
        <v>33</v>
      </c>
      <c r="F12">
        <v>1</v>
      </c>
      <c r="G12" t="str">
        <f t="shared" ref="G12:G30" si="0">VLOOKUP(F12,$A$11:$B$22,2)</f>
        <v>Ana</v>
      </c>
      <c r="I12" t="s">
        <v>4</v>
      </c>
      <c r="J12">
        <v>0</v>
      </c>
      <c r="K12">
        <v>1</v>
      </c>
    </row>
    <row r="13" spans="1:13" x14ac:dyDescent="0.2">
      <c r="A13">
        <v>3</v>
      </c>
      <c r="B13" t="s">
        <v>26</v>
      </c>
      <c r="E13" t="s">
        <v>34</v>
      </c>
      <c r="F13">
        <v>1</v>
      </c>
      <c r="G13" t="str">
        <f t="shared" si="0"/>
        <v>Ana</v>
      </c>
      <c r="I13" t="s">
        <v>26</v>
      </c>
      <c r="J13">
        <v>0</v>
      </c>
      <c r="K13">
        <v>1</v>
      </c>
    </row>
    <row r="14" spans="1:13" x14ac:dyDescent="0.2">
      <c r="A14">
        <v>4</v>
      </c>
      <c r="B14" t="s">
        <v>27</v>
      </c>
      <c r="E14" t="s">
        <v>32</v>
      </c>
      <c r="F14">
        <v>2</v>
      </c>
      <c r="G14" t="str">
        <f t="shared" si="0"/>
        <v>Paty</v>
      </c>
      <c r="I14" t="s">
        <v>27</v>
      </c>
      <c r="J14">
        <v>1</v>
      </c>
      <c r="K14">
        <v>1</v>
      </c>
    </row>
    <row r="15" spans="1:13" x14ac:dyDescent="0.2">
      <c r="A15">
        <v>5</v>
      </c>
      <c r="B15" t="s">
        <v>4</v>
      </c>
      <c r="E15" t="s">
        <v>35</v>
      </c>
      <c r="F15">
        <v>2</v>
      </c>
      <c r="G15" t="str">
        <f t="shared" si="0"/>
        <v>Paty</v>
      </c>
      <c r="I15" t="s">
        <v>28</v>
      </c>
      <c r="J15">
        <v>1</v>
      </c>
      <c r="K15">
        <v>0</v>
      </c>
    </row>
    <row r="16" spans="1:13" x14ac:dyDescent="0.2">
      <c r="A16">
        <v>6</v>
      </c>
      <c r="B16" t="s">
        <v>28</v>
      </c>
      <c r="E16" t="s">
        <v>33</v>
      </c>
      <c r="F16">
        <v>3</v>
      </c>
      <c r="G16" t="str">
        <f t="shared" si="0"/>
        <v>Beto</v>
      </c>
      <c r="I16" t="s">
        <v>29</v>
      </c>
      <c r="J16">
        <v>0</v>
      </c>
      <c r="K16">
        <v>0</v>
      </c>
    </row>
    <row r="17" spans="1:16" x14ac:dyDescent="0.2">
      <c r="A17">
        <v>7</v>
      </c>
      <c r="B17" t="s">
        <v>29</v>
      </c>
      <c r="E17" t="s">
        <v>34</v>
      </c>
      <c r="F17">
        <v>3</v>
      </c>
      <c r="G17" t="str">
        <f t="shared" si="0"/>
        <v>Beto</v>
      </c>
      <c r="I17" t="s">
        <v>30</v>
      </c>
      <c r="J17">
        <v>0</v>
      </c>
      <c r="K17">
        <v>1</v>
      </c>
    </row>
    <row r="18" spans="1:16" x14ac:dyDescent="0.2">
      <c r="A18">
        <v>8</v>
      </c>
      <c r="B18" t="s">
        <v>30</v>
      </c>
      <c r="E18" t="s">
        <v>32</v>
      </c>
      <c r="F18">
        <v>3</v>
      </c>
      <c r="G18" t="str">
        <f t="shared" si="0"/>
        <v>Beto</v>
      </c>
      <c r="I18" t="s">
        <v>31</v>
      </c>
      <c r="J18">
        <v>1</v>
      </c>
      <c r="K18">
        <v>0</v>
      </c>
    </row>
    <row r="19" spans="1:16" x14ac:dyDescent="0.2">
      <c r="A19">
        <v>9</v>
      </c>
      <c r="B19" t="s">
        <v>31</v>
      </c>
      <c r="E19" t="s">
        <v>32</v>
      </c>
      <c r="F19">
        <v>3</v>
      </c>
      <c r="G19" t="str">
        <f t="shared" si="0"/>
        <v>Beto</v>
      </c>
    </row>
    <row r="20" spans="1:16" x14ac:dyDescent="0.2">
      <c r="A20">
        <v>10</v>
      </c>
      <c r="B20" t="s">
        <v>4</v>
      </c>
      <c r="E20" t="s">
        <v>33</v>
      </c>
      <c r="F20">
        <v>4</v>
      </c>
      <c r="G20" t="str">
        <f t="shared" si="0"/>
        <v>Luis</v>
      </c>
      <c r="J20" t="s">
        <v>4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 spans="1:16" x14ac:dyDescent="0.2">
      <c r="A21">
        <v>11</v>
      </c>
      <c r="B21" t="s">
        <v>30</v>
      </c>
      <c r="E21" t="s">
        <v>34</v>
      </c>
      <c r="F21">
        <v>5</v>
      </c>
      <c r="G21" t="str">
        <f t="shared" si="0"/>
        <v>Ana</v>
      </c>
      <c r="I21" t="s">
        <v>4</v>
      </c>
      <c r="J21">
        <v>2</v>
      </c>
      <c r="K21">
        <v>2</v>
      </c>
      <c r="L21">
        <v>1</v>
      </c>
      <c r="M21">
        <v>0</v>
      </c>
      <c r="N21">
        <v>1</v>
      </c>
      <c r="O21">
        <v>2</v>
      </c>
      <c r="P21">
        <v>0</v>
      </c>
    </row>
    <row r="22" spans="1:16" x14ac:dyDescent="0.2">
      <c r="A22">
        <v>12</v>
      </c>
      <c r="B22" t="s">
        <v>27</v>
      </c>
      <c r="E22" t="s">
        <v>32</v>
      </c>
      <c r="F22">
        <v>5</v>
      </c>
      <c r="G22" t="str">
        <f t="shared" si="0"/>
        <v>Ana</v>
      </c>
      <c r="I22" t="s">
        <v>26</v>
      </c>
      <c r="J22">
        <v>2</v>
      </c>
      <c r="K22">
        <v>2</v>
      </c>
      <c r="L22">
        <v>1</v>
      </c>
      <c r="M22">
        <v>0</v>
      </c>
      <c r="N22">
        <v>1</v>
      </c>
      <c r="O22">
        <v>2</v>
      </c>
      <c r="P22">
        <v>0</v>
      </c>
    </row>
    <row r="23" spans="1:16" x14ac:dyDescent="0.2">
      <c r="E23" t="s">
        <v>32</v>
      </c>
      <c r="F23">
        <v>6</v>
      </c>
      <c r="G23" t="str">
        <f t="shared" si="0"/>
        <v>Paty</v>
      </c>
      <c r="I23" t="s">
        <v>27</v>
      </c>
      <c r="J23">
        <v>1</v>
      </c>
      <c r="K23">
        <v>1</v>
      </c>
      <c r="L23">
        <v>2</v>
      </c>
      <c r="M23">
        <v>1</v>
      </c>
      <c r="N23">
        <v>0</v>
      </c>
      <c r="O23">
        <v>1</v>
      </c>
      <c r="P23">
        <v>1</v>
      </c>
    </row>
    <row r="24" spans="1:16" x14ac:dyDescent="0.2">
      <c r="A24" t="s">
        <v>1</v>
      </c>
      <c r="B24" t="s">
        <v>37</v>
      </c>
      <c r="C24" t="s">
        <v>25</v>
      </c>
      <c r="E24" t="s">
        <v>32</v>
      </c>
      <c r="F24">
        <v>7</v>
      </c>
      <c r="G24" t="str">
        <f t="shared" si="0"/>
        <v>Marcos</v>
      </c>
      <c r="I24" t="s">
        <v>28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2</v>
      </c>
    </row>
    <row r="25" spans="1:16" x14ac:dyDescent="0.2">
      <c r="A25" t="s">
        <v>35</v>
      </c>
      <c r="B25">
        <v>2</v>
      </c>
      <c r="C25" t="s">
        <v>28</v>
      </c>
      <c r="E25" t="s">
        <v>33</v>
      </c>
      <c r="F25">
        <v>8</v>
      </c>
      <c r="G25" t="str">
        <f t="shared" si="0"/>
        <v>Ulises</v>
      </c>
      <c r="I25" t="s">
        <v>29</v>
      </c>
      <c r="J25">
        <v>1</v>
      </c>
      <c r="K25">
        <v>1</v>
      </c>
      <c r="L25">
        <v>0</v>
      </c>
      <c r="M25">
        <v>1</v>
      </c>
      <c r="N25">
        <v>2</v>
      </c>
      <c r="O25">
        <v>1</v>
      </c>
      <c r="P25">
        <v>1</v>
      </c>
    </row>
    <row r="26" spans="1:16" x14ac:dyDescent="0.2">
      <c r="A26" t="s">
        <v>35</v>
      </c>
      <c r="B26">
        <v>9</v>
      </c>
      <c r="C26" t="s">
        <v>31</v>
      </c>
      <c r="E26" t="s">
        <v>34</v>
      </c>
      <c r="F26">
        <v>9</v>
      </c>
      <c r="G26" t="str">
        <f t="shared" si="0"/>
        <v>Sofia</v>
      </c>
      <c r="I26" t="s">
        <v>30</v>
      </c>
      <c r="J26">
        <v>2</v>
      </c>
      <c r="K26">
        <v>2</v>
      </c>
      <c r="L26">
        <v>1</v>
      </c>
      <c r="M26">
        <v>0</v>
      </c>
      <c r="N26">
        <v>1</v>
      </c>
      <c r="O26">
        <v>2</v>
      </c>
      <c r="P26">
        <v>0</v>
      </c>
    </row>
    <row r="27" spans="1:16" x14ac:dyDescent="0.2">
      <c r="A27" t="s">
        <v>35</v>
      </c>
      <c r="B27">
        <v>12</v>
      </c>
      <c r="C27" t="s">
        <v>27</v>
      </c>
      <c r="E27" t="s">
        <v>35</v>
      </c>
      <c r="F27">
        <v>9</v>
      </c>
      <c r="G27" t="str">
        <f t="shared" si="0"/>
        <v>Sofia</v>
      </c>
      <c r="I27" t="s">
        <v>31</v>
      </c>
      <c r="J27">
        <v>0</v>
      </c>
      <c r="K27">
        <v>0</v>
      </c>
      <c r="L27">
        <v>1</v>
      </c>
      <c r="M27">
        <v>2</v>
      </c>
      <c r="N27">
        <v>1</v>
      </c>
      <c r="O27">
        <v>0</v>
      </c>
      <c r="P27">
        <v>2</v>
      </c>
    </row>
    <row r="28" spans="1:16" x14ac:dyDescent="0.2">
      <c r="A28" t="s">
        <v>34</v>
      </c>
      <c r="B28">
        <v>1</v>
      </c>
      <c r="C28" t="s">
        <v>4</v>
      </c>
      <c r="E28" t="s">
        <v>32</v>
      </c>
      <c r="F28">
        <v>10</v>
      </c>
      <c r="G28" t="str">
        <f t="shared" si="0"/>
        <v>Ana</v>
      </c>
    </row>
    <row r="29" spans="1:16" x14ac:dyDescent="0.2">
      <c r="A29" t="s">
        <v>34</v>
      </c>
      <c r="B29">
        <v>3</v>
      </c>
      <c r="C29" t="s">
        <v>26</v>
      </c>
      <c r="E29" t="s">
        <v>33</v>
      </c>
      <c r="F29">
        <v>11</v>
      </c>
      <c r="G29" t="str">
        <f t="shared" si="0"/>
        <v>Ulises</v>
      </c>
    </row>
    <row r="30" spans="1:16" x14ac:dyDescent="0.2">
      <c r="A30" t="s">
        <v>34</v>
      </c>
      <c r="B30">
        <v>5</v>
      </c>
      <c r="C30" t="s">
        <v>4</v>
      </c>
      <c r="E30" t="s">
        <v>35</v>
      </c>
      <c r="F30">
        <v>12</v>
      </c>
      <c r="G30" t="str">
        <f t="shared" si="0"/>
        <v>Luis</v>
      </c>
    </row>
    <row r="31" spans="1:16" x14ac:dyDescent="0.2">
      <c r="A31" t="s">
        <v>34</v>
      </c>
      <c r="B31">
        <v>9</v>
      </c>
      <c r="C31" t="s">
        <v>31</v>
      </c>
    </row>
    <row r="32" spans="1:16" x14ac:dyDescent="0.2">
      <c r="A32" t="s">
        <v>32</v>
      </c>
      <c r="B32">
        <v>1</v>
      </c>
      <c r="C32" t="s">
        <v>4</v>
      </c>
    </row>
    <row r="33" spans="1:3" x14ac:dyDescent="0.2">
      <c r="A33" t="s">
        <v>32</v>
      </c>
      <c r="B33">
        <v>2</v>
      </c>
      <c r="C33" t="s">
        <v>28</v>
      </c>
    </row>
    <row r="34" spans="1:3" x14ac:dyDescent="0.2">
      <c r="A34" t="s">
        <v>32</v>
      </c>
      <c r="B34">
        <v>3</v>
      </c>
      <c r="C34" t="s">
        <v>26</v>
      </c>
    </row>
    <row r="35" spans="1:3" x14ac:dyDescent="0.2">
      <c r="A35" t="s">
        <v>32</v>
      </c>
      <c r="B35">
        <v>3</v>
      </c>
      <c r="C35" t="s">
        <v>26</v>
      </c>
    </row>
    <row r="36" spans="1:3" x14ac:dyDescent="0.2">
      <c r="A36" t="s">
        <v>32</v>
      </c>
      <c r="B36">
        <v>5</v>
      </c>
      <c r="C36" t="s">
        <v>4</v>
      </c>
    </row>
    <row r="37" spans="1:3" x14ac:dyDescent="0.2">
      <c r="A37" t="s">
        <v>32</v>
      </c>
      <c r="B37">
        <v>6</v>
      </c>
      <c r="C37" t="s">
        <v>28</v>
      </c>
    </row>
    <row r="38" spans="1:3" x14ac:dyDescent="0.2">
      <c r="A38" t="s">
        <v>32</v>
      </c>
      <c r="B38">
        <v>7</v>
      </c>
      <c r="C38" t="s">
        <v>29</v>
      </c>
    </row>
    <row r="39" spans="1:3" x14ac:dyDescent="0.2">
      <c r="A39" t="s">
        <v>32</v>
      </c>
      <c r="B39">
        <v>10</v>
      </c>
      <c r="C39" t="s">
        <v>4</v>
      </c>
    </row>
    <row r="40" spans="1:3" x14ac:dyDescent="0.2">
      <c r="A40" t="s">
        <v>33</v>
      </c>
      <c r="B40">
        <v>1</v>
      </c>
      <c r="C40" t="s">
        <v>4</v>
      </c>
    </row>
    <row r="41" spans="1:3" x14ac:dyDescent="0.2">
      <c r="A41" t="s">
        <v>33</v>
      </c>
      <c r="B41">
        <v>3</v>
      </c>
      <c r="C41" t="s">
        <v>26</v>
      </c>
    </row>
    <row r="42" spans="1:3" x14ac:dyDescent="0.2">
      <c r="A42" t="s">
        <v>33</v>
      </c>
      <c r="B42">
        <v>4</v>
      </c>
      <c r="C42" t="s">
        <v>27</v>
      </c>
    </row>
    <row r="43" spans="1:3" x14ac:dyDescent="0.2">
      <c r="A43" t="s">
        <v>33</v>
      </c>
      <c r="B43">
        <v>8</v>
      </c>
      <c r="C43" t="s">
        <v>30</v>
      </c>
    </row>
    <row r="44" spans="1:3" x14ac:dyDescent="0.2">
      <c r="A44" t="s">
        <v>33</v>
      </c>
      <c r="B44">
        <v>11</v>
      </c>
      <c r="C44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5E49-1DAD-0146-AEEF-2256079ED579}">
  <dimension ref="A1:H8"/>
  <sheetViews>
    <sheetView zoomScale="230" workbookViewId="0">
      <selection activeCell="E4" sqref="E4"/>
    </sheetView>
  </sheetViews>
  <sheetFormatPr baseColWidth="10" defaultRowHeight="16" x14ac:dyDescent="0.2"/>
  <sheetData>
    <row r="1" spans="1:8" x14ac:dyDescent="0.2">
      <c r="A1" t="s">
        <v>25</v>
      </c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4</v>
      </c>
      <c r="B2">
        <v>1</v>
      </c>
      <c r="C2">
        <v>0.99990507922458749</v>
      </c>
      <c r="D2">
        <v>0.97680194119711583</v>
      </c>
      <c r="E2">
        <v>0.99174841988599649</v>
      </c>
      <c r="F2">
        <v>0.44827137851372784</v>
      </c>
      <c r="G2">
        <v>0.99639658202570547</v>
      </c>
      <c r="H2">
        <v>0.90833018254543652</v>
      </c>
    </row>
    <row r="3" spans="1:8" x14ac:dyDescent="0.2">
      <c r="A3" t="s">
        <v>6</v>
      </c>
      <c r="B3">
        <v>0.99990507922458749</v>
      </c>
      <c r="C3">
        <v>1</v>
      </c>
      <c r="D3">
        <v>0.97965970278788961</v>
      </c>
      <c r="E3">
        <v>0.99342060945334842</v>
      </c>
      <c r="F3">
        <v>0.46054492413187292</v>
      </c>
      <c r="G3">
        <v>0.99513340281196339</v>
      </c>
      <c r="H3">
        <v>0.91400665334733899</v>
      </c>
    </row>
    <row r="4" spans="1:8" x14ac:dyDescent="0.2">
      <c r="A4" t="s">
        <v>7</v>
      </c>
      <c r="B4">
        <v>0.97680194119711583</v>
      </c>
      <c r="C4">
        <v>0.97965970278788961</v>
      </c>
      <c r="D4">
        <v>1</v>
      </c>
      <c r="E4">
        <v>0.99619499619142271</v>
      </c>
      <c r="F4">
        <v>0.62929579995048379</v>
      </c>
      <c r="G4">
        <v>0.95511909260400074</v>
      </c>
      <c r="H4">
        <v>0.97682554465912952</v>
      </c>
    </row>
    <row r="5" spans="1:8" x14ac:dyDescent="0.2">
      <c r="A5" t="s">
        <v>9</v>
      </c>
      <c r="B5">
        <v>0.99174841988599649</v>
      </c>
      <c r="C5">
        <v>0.99342060945334842</v>
      </c>
      <c r="D5">
        <v>0.99619499619142271</v>
      </c>
      <c r="E5">
        <v>1</v>
      </c>
      <c r="F5">
        <v>0.55916950610834448</v>
      </c>
      <c r="G5">
        <v>0.97730130662838111</v>
      </c>
      <c r="H5">
        <v>0.9544548916815625</v>
      </c>
    </row>
    <row r="6" spans="1:8" x14ac:dyDescent="0.2">
      <c r="A6" t="s">
        <v>10</v>
      </c>
      <c r="B6">
        <v>0.44827137851372784</v>
      </c>
      <c r="C6">
        <v>0.46054492413187292</v>
      </c>
      <c r="D6">
        <v>0.62929579995048379</v>
      </c>
      <c r="E6">
        <v>0.55916950610834448</v>
      </c>
      <c r="F6">
        <v>1</v>
      </c>
      <c r="G6">
        <v>0.37083874391786092</v>
      </c>
      <c r="H6">
        <v>0.78105449733041399</v>
      </c>
    </row>
    <row r="7" spans="1:8" x14ac:dyDescent="0.2">
      <c r="A7" t="s">
        <v>11</v>
      </c>
      <c r="B7">
        <v>0.99639658202570547</v>
      </c>
      <c r="C7">
        <v>0.99513340281196339</v>
      </c>
      <c r="D7">
        <v>0.95511909260400074</v>
      </c>
      <c r="E7">
        <v>0.97730130662838111</v>
      </c>
      <c r="F7">
        <v>0.37083874391786092</v>
      </c>
      <c r="G7">
        <v>1</v>
      </c>
      <c r="H7">
        <v>0.86958223072853214</v>
      </c>
    </row>
    <row r="8" spans="1:8" x14ac:dyDescent="0.2">
      <c r="A8" t="s">
        <v>12</v>
      </c>
      <c r="B8">
        <v>0.90833018254543652</v>
      </c>
      <c r="C8">
        <v>0.91400665334733899</v>
      </c>
      <c r="D8">
        <v>0.97682554465912952</v>
      </c>
      <c r="E8">
        <v>0.9544548916815625</v>
      </c>
      <c r="F8">
        <v>0.78105449733041399</v>
      </c>
      <c r="G8">
        <v>0.86958223072853214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2024-10-08T23:31:19Z</dcterms:created>
  <dcterms:modified xsi:type="dcterms:W3CDTF">2024-10-09T01:07:19Z</dcterms:modified>
</cp:coreProperties>
</file>