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ragonnomada/Desktop/banjercito/"/>
    </mc:Choice>
  </mc:AlternateContent>
  <xr:revisionPtr revIDLastSave="0" documentId="13_ncr:1_{57782417-A199-F544-B7D7-0A34AA83FD4B}" xr6:coauthVersionLast="47" xr6:coauthVersionMax="47" xr10:uidLastSave="{00000000-0000-0000-0000-000000000000}"/>
  <bookViews>
    <workbookView xWindow="-38400" yWindow="-3100" windowWidth="38400" windowHeight="19740" activeTab="2" xr2:uid="{208650B0-BAA2-4F42-A776-4875E76868B1}"/>
  </bookViews>
  <sheets>
    <sheet name="Simulador (Regresión)" sheetId="7" r:id="rId1"/>
    <sheet name="Regresión" sheetId="1" r:id="rId2"/>
    <sheet name="Clasificación" sheetId="2" r:id="rId3"/>
    <sheet name="Perceptrón (Regesión)" sheetId="3" r:id="rId4"/>
    <sheet name="Perceptrón (Clasificación)" sheetId="5" r:id="rId5"/>
    <sheet name="Red Neuronal (Regresión)" sheetId="4" r:id="rId6"/>
    <sheet name="Red Neuronal (Clasificación)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" l="1"/>
  <c r="J21" i="1"/>
  <c r="D20" i="1"/>
  <c r="G21" i="1"/>
  <c r="J22" i="1"/>
  <c r="H21" i="1"/>
  <c r="G18" i="7"/>
  <c r="G20" i="7"/>
  <c r="G19" i="7"/>
  <c r="G16" i="7"/>
  <c r="G15" i="7"/>
  <c r="G12" i="7"/>
  <c r="G13" i="7"/>
  <c r="G11" i="7"/>
  <c r="G4" i="7"/>
  <c r="G5" i="7"/>
  <c r="G6" i="7"/>
  <c r="G7" i="7"/>
  <c r="G8" i="7"/>
  <c r="G9" i="7"/>
  <c r="G3" i="7"/>
  <c r="H28" i="1"/>
  <c r="J28" i="1" s="1"/>
  <c r="G28" i="1"/>
  <c r="H20" i="1"/>
  <c r="G20" i="1"/>
  <c r="B20" i="1"/>
  <c r="H22" i="1" l="1"/>
</calcChain>
</file>

<file path=xl/sharedStrings.xml><?xml version="1.0" encoding="utf-8"?>
<sst xmlns="http://schemas.openxmlformats.org/spreadsheetml/2006/main" count="183" uniqueCount="69">
  <si>
    <t>Tipo</t>
  </si>
  <si>
    <t>Valor Original</t>
  </si>
  <si>
    <t>Antigüedad</t>
  </si>
  <si>
    <t>Nuevo</t>
  </si>
  <si>
    <t>Beneficiados</t>
  </si>
  <si>
    <t>Devaluación</t>
  </si>
  <si>
    <t>Valor Actual</t>
  </si>
  <si>
    <t>Valor en 5 años</t>
  </si>
  <si>
    <t>Escritorio</t>
  </si>
  <si>
    <t>Monitor</t>
  </si>
  <si>
    <t>PC</t>
  </si>
  <si>
    <t>Impresora</t>
  </si>
  <si>
    <t>Lector Tarjeta</t>
  </si>
  <si>
    <t>Lector Huella</t>
  </si>
  <si>
    <t>Lector Firma</t>
  </si>
  <si>
    <t>Subtipo</t>
  </si>
  <si>
    <t>Personal</t>
  </si>
  <si>
    <t>Duo</t>
  </si>
  <si>
    <t>Cuátruple</t>
  </si>
  <si>
    <t>Gerente</t>
  </si>
  <si>
    <t>Subdirector</t>
  </si>
  <si>
    <t>Director</t>
  </si>
  <si>
    <t>Atención</t>
  </si>
  <si>
    <t>Mín</t>
  </si>
  <si>
    <t>Máx</t>
  </si>
  <si>
    <t>Promedio</t>
  </si>
  <si>
    <t>Cliente</t>
  </si>
  <si>
    <t>Ejecutivo</t>
  </si>
  <si>
    <t>Gerencial</t>
  </si>
  <si>
    <t>Población</t>
  </si>
  <si>
    <t>Pro</t>
  </si>
  <si>
    <t>Básica</t>
  </si>
  <si>
    <t>Pasillo</t>
  </si>
  <si>
    <t>Cheque</t>
  </si>
  <si>
    <t xml:space="preserve">Desviación (x2) </t>
  </si>
  <si>
    <t>Normal</t>
  </si>
  <si>
    <t>Probabilidad</t>
  </si>
  <si>
    <t>Monitor + PC</t>
  </si>
  <si>
    <t>Lector</t>
  </si>
  <si>
    <t>Tarjeta</t>
  </si>
  <si>
    <t>Huella</t>
  </si>
  <si>
    <t>Firma</t>
  </si>
  <si>
    <t>?</t>
  </si>
  <si>
    <t>TD</t>
  </si>
  <si>
    <t>TC</t>
  </si>
  <si>
    <t>NT</t>
  </si>
  <si>
    <t>CQ</t>
  </si>
  <si>
    <t>DB</t>
  </si>
  <si>
    <t>Cuenta</t>
  </si>
  <si>
    <t>SI</t>
  </si>
  <si>
    <t>NO</t>
  </si>
  <si>
    <t>Tipo Operación</t>
  </si>
  <si>
    <t>Ventanilla</t>
  </si>
  <si>
    <t>Apertura</t>
  </si>
  <si>
    <t>Servicio Cliente</t>
  </si>
  <si>
    <t>Tiempo Turno</t>
  </si>
  <si>
    <t>Tiempo Sala</t>
  </si>
  <si>
    <t>Tiempo Ventanilla</t>
  </si>
  <si>
    <t>Tiempo Servicio Cliente</t>
  </si>
  <si>
    <t>Tiempo Ejecutivo</t>
  </si>
  <si>
    <t>Satisfacción</t>
  </si>
  <si>
    <t>Valoración</t>
  </si>
  <si>
    <t>Género</t>
  </si>
  <si>
    <t>Mujer</t>
  </si>
  <si>
    <t>Hombre</t>
  </si>
  <si>
    <t>Otro</t>
  </si>
  <si>
    <t>Aforo Hombres</t>
  </si>
  <si>
    <t>Aforo Mujeres</t>
  </si>
  <si>
    <t>Aforo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</si>
</sst>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0.0%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44" fontId="0" fillId="0" borderId="0" xfId="1" applyFo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44" fontId="0" fillId="4" borderId="0" xfId="1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44" fontId="0" fillId="6" borderId="0" xfId="1" applyFont="1" applyFill="1" applyAlignment="1">
      <alignment horizontal="center"/>
    </xf>
    <xf numFmtId="44" fontId="0" fillId="7" borderId="0" xfId="1" applyFont="1" applyFill="1" applyAlignment="1">
      <alignment horizontal="center"/>
    </xf>
    <xf numFmtId="44" fontId="0" fillId="0" borderId="0" xfId="0" applyNumberFormat="1"/>
    <xf numFmtId="44" fontId="2" fillId="0" borderId="0" xfId="0" applyNumberFormat="1" applyFont="1"/>
    <xf numFmtId="44" fontId="0" fillId="6" borderId="0" xfId="0" applyNumberFormat="1" applyFill="1"/>
    <xf numFmtId="44" fontId="0" fillId="3" borderId="0" xfId="0" applyNumberFormat="1" applyFill="1"/>
    <xf numFmtId="44" fontId="0" fillId="5" borderId="0" xfId="0" applyNumberFormat="1" applyFill="1"/>
    <xf numFmtId="44" fontId="0" fillId="5" borderId="0" xfId="1" applyFont="1" applyFill="1"/>
    <xf numFmtId="0" fontId="0" fillId="3" borderId="0" xfId="0" applyFill="1"/>
    <xf numFmtId="9" fontId="0" fillId="0" borderId="0" xfId="2" applyFont="1"/>
    <xf numFmtId="1" fontId="0" fillId="0" borderId="0" xfId="1" applyNumberFormat="1" applyFont="1"/>
    <xf numFmtId="1" fontId="0" fillId="0" borderId="0" xfId="0" applyNumberFormat="1"/>
    <xf numFmtId="1" fontId="0" fillId="0" borderId="0" xfId="1" applyNumberFormat="1" applyFont="1" applyAlignment="1">
      <alignment horizontal="center"/>
    </xf>
    <xf numFmtId="164" fontId="0" fillId="0" borderId="0" xfId="2" applyNumberFormat="1" applyFont="1" applyAlignment="1">
      <alignment horizontal="center"/>
    </xf>
    <xf numFmtId="164" fontId="0" fillId="0" borderId="0" xfId="2" applyNumberFormat="1" applyFont="1"/>
    <xf numFmtId="1" fontId="0" fillId="0" borderId="0" xfId="2" applyNumberFormat="1" applyFont="1"/>
    <xf numFmtId="44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4CC4A-9AD4-7648-A451-6E6B7225805B}">
  <dimension ref="A1:L38"/>
  <sheetViews>
    <sheetView zoomScale="173" workbookViewId="0">
      <selection activeCell="H20" sqref="H20"/>
    </sheetView>
  </sheetViews>
  <sheetFormatPr baseColWidth="10" defaultRowHeight="16" x14ac:dyDescent="0.2"/>
  <cols>
    <col min="1" max="1" width="15.5" customWidth="1"/>
    <col min="2" max="2" width="14.1640625" style="4" customWidth="1"/>
    <col min="3" max="3" width="16.6640625" style="4" customWidth="1"/>
    <col min="4" max="4" width="15.83203125" style="4" customWidth="1"/>
    <col min="5" max="5" width="15.1640625" style="4" customWidth="1"/>
    <col min="6" max="6" width="15" style="4" bestFit="1" customWidth="1"/>
    <col min="7" max="7" width="12.33203125" style="24" customWidth="1"/>
    <col min="8" max="8" width="10.83203125" style="21"/>
  </cols>
  <sheetData>
    <row r="1" spans="1:8" s="1" customFormat="1" x14ac:dyDescent="0.2">
      <c r="A1" s="1" t="s">
        <v>0</v>
      </c>
      <c r="B1" s="3" t="s">
        <v>15</v>
      </c>
      <c r="C1" s="3" t="s">
        <v>23</v>
      </c>
      <c r="D1" s="3" t="s">
        <v>24</v>
      </c>
      <c r="E1" s="3" t="s">
        <v>25</v>
      </c>
      <c r="F1" s="3" t="s">
        <v>34</v>
      </c>
      <c r="G1" s="23" t="s">
        <v>36</v>
      </c>
      <c r="H1" s="22" t="s">
        <v>29</v>
      </c>
    </row>
    <row r="2" spans="1:8" x14ac:dyDescent="0.2">
      <c r="A2" t="s">
        <v>8</v>
      </c>
    </row>
    <row r="3" spans="1:8" x14ac:dyDescent="0.2">
      <c r="B3" s="4" t="s">
        <v>16</v>
      </c>
      <c r="C3" s="4">
        <v>2000</v>
      </c>
      <c r="D3" s="4">
        <v>10000</v>
      </c>
      <c r="E3" s="4">
        <v>6000</v>
      </c>
      <c r="F3" s="4">
        <v>1200</v>
      </c>
      <c r="G3" s="24">
        <f>H3/SUM($H$3:$H$9)</f>
        <v>0.22058823529411764</v>
      </c>
      <c r="H3" s="21">
        <v>30</v>
      </c>
    </row>
    <row r="4" spans="1:8" x14ac:dyDescent="0.2">
      <c r="B4" s="4" t="s">
        <v>17</v>
      </c>
      <c r="C4" s="4">
        <v>5000</v>
      </c>
      <c r="D4" s="4">
        <v>20000</v>
      </c>
      <c r="E4" s="4">
        <v>10000</v>
      </c>
      <c r="F4" s="4">
        <v>2000</v>
      </c>
      <c r="G4" s="24">
        <f t="shared" ref="G4:G9" si="0">H4/SUM($H$3:$H$9)</f>
        <v>0.22058823529411764</v>
      </c>
      <c r="H4" s="21">
        <v>30</v>
      </c>
    </row>
    <row r="5" spans="1:8" x14ac:dyDescent="0.2">
      <c r="B5" s="4" t="s">
        <v>18</v>
      </c>
      <c r="C5" s="4">
        <v>8000</v>
      </c>
      <c r="D5" s="4">
        <v>30000</v>
      </c>
      <c r="E5" s="4">
        <v>15000</v>
      </c>
      <c r="F5" s="4">
        <v>5000</v>
      </c>
      <c r="G5" s="24">
        <f t="shared" si="0"/>
        <v>7.3529411764705885E-2</v>
      </c>
      <c r="H5" s="21">
        <v>10</v>
      </c>
    </row>
    <row r="6" spans="1:8" x14ac:dyDescent="0.2">
      <c r="B6" s="4" t="s">
        <v>19</v>
      </c>
      <c r="C6" s="4">
        <v>8000</v>
      </c>
      <c r="D6" s="4">
        <v>30000</v>
      </c>
      <c r="E6" s="4">
        <v>20000</v>
      </c>
      <c r="F6" s="4">
        <v>4000</v>
      </c>
      <c r="G6" s="24">
        <f t="shared" si="0"/>
        <v>5.8823529411764705E-2</v>
      </c>
      <c r="H6" s="21">
        <v>8</v>
      </c>
    </row>
    <row r="7" spans="1:8" x14ac:dyDescent="0.2">
      <c r="B7" s="4" t="s">
        <v>20</v>
      </c>
      <c r="C7" s="4">
        <v>12000</v>
      </c>
      <c r="D7" s="4">
        <v>40000</v>
      </c>
      <c r="E7" s="4">
        <v>30000</v>
      </c>
      <c r="F7" s="4">
        <v>3000</v>
      </c>
      <c r="G7" s="24">
        <f t="shared" si="0"/>
        <v>4.4117647058823532E-2</v>
      </c>
      <c r="H7" s="21">
        <v>6</v>
      </c>
    </row>
    <row r="8" spans="1:8" x14ac:dyDescent="0.2">
      <c r="B8" s="4" t="s">
        <v>21</v>
      </c>
      <c r="C8" s="4">
        <v>15000</v>
      </c>
      <c r="D8" s="4">
        <v>80000</v>
      </c>
      <c r="E8" s="4">
        <v>50000</v>
      </c>
      <c r="F8" s="4">
        <v>20000</v>
      </c>
      <c r="G8" s="24">
        <f t="shared" si="0"/>
        <v>1.4705882352941176E-2</v>
      </c>
      <c r="H8" s="21">
        <v>2</v>
      </c>
    </row>
    <row r="9" spans="1:8" x14ac:dyDescent="0.2">
      <c r="B9" s="4" t="s">
        <v>22</v>
      </c>
      <c r="C9" s="4">
        <v>1500</v>
      </c>
      <c r="D9" s="4">
        <v>4000</v>
      </c>
      <c r="E9" s="4">
        <v>3000</v>
      </c>
      <c r="F9" s="4">
        <v>1000</v>
      </c>
      <c r="G9" s="24">
        <f t="shared" si="0"/>
        <v>0.36764705882352944</v>
      </c>
      <c r="H9" s="21">
        <v>50</v>
      </c>
    </row>
    <row r="10" spans="1:8" x14ac:dyDescent="0.2">
      <c r="A10" t="s">
        <v>9</v>
      </c>
    </row>
    <row r="11" spans="1:8" x14ac:dyDescent="0.2">
      <c r="B11" s="4" t="s">
        <v>28</v>
      </c>
      <c r="C11" s="4">
        <v>4000</v>
      </c>
      <c r="D11" s="4">
        <v>20000</v>
      </c>
      <c r="E11" s="4">
        <v>10000</v>
      </c>
      <c r="F11" s="4">
        <v>5000</v>
      </c>
      <c r="G11" s="24">
        <f>H11/SUM(H$11:H$13)</f>
        <v>9.7560975609756101E-2</v>
      </c>
      <c r="H11" s="20">
        <v>8</v>
      </c>
    </row>
    <row r="12" spans="1:8" x14ac:dyDescent="0.2">
      <c r="B12" s="4" t="s">
        <v>27</v>
      </c>
      <c r="C12" s="4">
        <v>2000</v>
      </c>
      <c r="D12" s="4">
        <v>8000</v>
      </c>
      <c r="E12" s="4">
        <v>4000</v>
      </c>
      <c r="F12" s="4">
        <v>2000</v>
      </c>
      <c r="G12" s="24">
        <f t="shared" ref="G12:G13" si="1">H12/SUM(H$11:H$13)</f>
        <v>0.29268292682926828</v>
      </c>
      <c r="H12" s="21">
        <v>24</v>
      </c>
    </row>
    <row r="13" spans="1:8" x14ac:dyDescent="0.2">
      <c r="B13" s="4" t="s">
        <v>26</v>
      </c>
      <c r="C13" s="4">
        <v>1000</v>
      </c>
      <c r="D13" s="4">
        <v>4000</v>
      </c>
      <c r="E13" s="4">
        <v>2000</v>
      </c>
      <c r="F13" s="4">
        <v>1000</v>
      </c>
      <c r="G13" s="24">
        <f t="shared" si="1"/>
        <v>0.6097560975609756</v>
      </c>
      <c r="H13" s="21">
        <v>50</v>
      </c>
    </row>
    <row r="14" spans="1:8" x14ac:dyDescent="0.2">
      <c r="A14" t="s">
        <v>10</v>
      </c>
    </row>
    <row r="15" spans="1:8" x14ac:dyDescent="0.2">
      <c r="B15" s="4" t="s">
        <v>30</v>
      </c>
      <c r="C15" s="4">
        <v>15000</v>
      </c>
      <c r="D15" s="4">
        <v>65000</v>
      </c>
      <c r="E15" s="4">
        <v>40000</v>
      </c>
      <c r="F15" s="4">
        <v>10000</v>
      </c>
      <c r="G15" s="24">
        <f>H15/SUM(H$15:H$16)</f>
        <v>0.36585365853658536</v>
      </c>
      <c r="H15" s="21">
        <v>30</v>
      </c>
    </row>
    <row r="16" spans="1:8" x14ac:dyDescent="0.2">
      <c r="B16" s="4" t="s">
        <v>31</v>
      </c>
      <c r="C16" s="4">
        <v>4000</v>
      </c>
      <c r="D16" s="4">
        <v>30000</v>
      </c>
      <c r="E16" s="4">
        <v>20000</v>
      </c>
      <c r="F16" s="4">
        <v>15000</v>
      </c>
      <c r="G16" s="24">
        <f>H16/SUM(H$15:H$16)</f>
        <v>0.63414634146341464</v>
      </c>
      <c r="H16" s="21">
        <v>52</v>
      </c>
    </row>
    <row r="17" spans="1:12" x14ac:dyDescent="0.2">
      <c r="A17" t="s">
        <v>11</v>
      </c>
    </row>
    <row r="18" spans="1:12" x14ac:dyDescent="0.2">
      <c r="B18" s="4" t="s">
        <v>32</v>
      </c>
      <c r="C18" s="4">
        <v>20000</v>
      </c>
      <c r="D18" s="4">
        <v>150000</v>
      </c>
      <c r="E18" s="4">
        <v>60000</v>
      </c>
      <c r="F18" s="4">
        <v>40000</v>
      </c>
      <c r="G18" s="24">
        <f>H18/SUM(H$18:H$18)</f>
        <v>1</v>
      </c>
      <c r="H18" s="21">
        <v>5</v>
      </c>
    </row>
    <row r="19" spans="1:12" x14ac:dyDescent="0.2">
      <c r="B19" s="4" t="s">
        <v>16</v>
      </c>
      <c r="C19" s="4">
        <v>2000</v>
      </c>
      <c r="D19" s="4">
        <v>30000</v>
      </c>
      <c r="E19" s="4">
        <v>15000</v>
      </c>
      <c r="F19" s="4">
        <v>10000</v>
      </c>
      <c r="G19" s="24">
        <f>H19/SUM(H$19:H$20)</f>
        <v>0.83333333333333337</v>
      </c>
      <c r="H19" s="21">
        <v>10</v>
      </c>
    </row>
    <row r="20" spans="1:12" x14ac:dyDescent="0.2">
      <c r="B20" s="4" t="s">
        <v>33</v>
      </c>
      <c r="C20" s="4">
        <v>25000</v>
      </c>
      <c r="D20" s="4">
        <v>80000</v>
      </c>
      <c r="E20" s="4">
        <v>40000</v>
      </c>
      <c r="F20" s="4">
        <v>20000</v>
      </c>
      <c r="G20" s="24">
        <f>H20/SUM(H$19:H$20)</f>
        <v>0.16666666666666666</v>
      </c>
      <c r="H20" s="21">
        <v>2</v>
      </c>
    </row>
    <row r="21" spans="1:12" x14ac:dyDescent="0.2">
      <c r="A21" t="s">
        <v>12</v>
      </c>
    </row>
    <row r="22" spans="1:12" x14ac:dyDescent="0.2">
      <c r="B22" s="4" t="s">
        <v>35</v>
      </c>
      <c r="C22" s="4">
        <v>3000</v>
      </c>
      <c r="D22" s="4">
        <v>30000</v>
      </c>
      <c r="E22" s="4">
        <v>15000</v>
      </c>
      <c r="F22" s="4">
        <v>10000</v>
      </c>
      <c r="G22" s="24">
        <v>1</v>
      </c>
      <c r="H22" s="21">
        <v>20</v>
      </c>
    </row>
    <row r="23" spans="1:12" x14ac:dyDescent="0.2">
      <c r="A23" t="s">
        <v>13</v>
      </c>
    </row>
    <row r="24" spans="1:12" x14ac:dyDescent="0.2">
      <c r="B24" s="4" t="s">
        <v>35</v>
      </c>
      <c r="C24" s="4">
        <v>2000</v>
      </c>
      <c r="D24" s="4">
        <v>18000</v>
      </c>
      <c r="E24" s="4">
        <v>10000</v>
      </c>
      <c r="F24" s="4">
        <v>5000</v>
      </c>
      <c r="G24" s="24">
        <v>1</v>
      </c>
      <c r="H24" s="21">
        <v>30</v>
      </c>
    </row>
    <row r="25" spans="1:12" x14ac:dyDescent="0.2">
      <c r="A25" t="s">
        <v>14</v>
      </c>
    </row>
    <row r="26" spans="1:12" x14ac:dyDescent="0.2">
      <c r="B26" s="4" t="s">
        <v>35</v>
      </c>
      <c r="C26" s="4">
        <v>4000</v>
      </c>
      <c r="D26" s="4">
        <v>24000</v>
      </c>
      <c r="E26" s="4">
        <v>10000</v>
      </c>
      <c r="F26" s="4">
        <v>8000</v>
      </c>
      <c r="G26" s="24">
        <v>1</v>
      </c>
      <c r="H26" s="21">
        <v>50</v>
      </c>
    </row>
    <row r="28" spans="1:12" s="1" customFormat="1" x14ac:dyDescent="0.2">
      <c r="B28" s="27" t="s">
        <v>37</v>
      </c>
      <c r="C28" s="27"/>
      <c r="D28" s="27"/>
      <c r="E28" s="27"/>
      <c r="F28" s="27"/>
      <c r="G28" s="27"/>
    </row>
    <row r="29" spans="1:12" x14ac:dyDescent="0.2">
      <c r="B29" s="26" t="s">
        <v>28</v>
      </c>
      <c r="C29" s="26"/>
      <c r="D29" s="26" t="s">
        <v>27</v>
      </c>
      <c r="E29" s="26"/>
      <c r="F29" s="26" t="s">
        <v>26</v>
      </c>
      <c r="G29" s="26"/>
      <c r="H29" s="28" t="s">
        <v>11</v>
      </c>
      <c r="I29" s="28"/>
      <c r="J29" s="27" t="s">
        <v>38</v>
      </c>
      <c r="K29" s="27"/>
      <c r="L29" s="27"/>
    </row>
    <row r="30" spans="1:12" x14ac:dyDescent="0.2">
      <c r="A30" s="1" t="s">
        <v>8</v>
      </c>
      <c r="B30" s="3" t="s">
        <v>30</v>
      </c>
      <c r="C30" s="4" t="s">
        <v>31</v>
      </c>
      <c r="D30" s="3" t="s">
        <v>30</v>
      </c>
      <c r="E30" s="4" t="s">
        <v>31</v>
      </c>
      <c r="F30" s="3" t="s">
        <v>30</v>
      </c>
      <c r="G30" s="4" t="s">
        <v>31</v>
      </c>
      <c r="H30" s="3" t="s">
        <v>16</v>
      </c>
      <c r="I30" s="3" t="s">
        <v>33</v>
      </c>
      <c r="J30" s="3" t="s">
        <v>39</v>
      </c>
      <c r="K30" s="3" t="s">
        <v>40</v>
      </c>
      <c r="L30" s="3" t="s">
        <v>41</v>
      </c>
    </row>
    <row r="31" spans="1:12" x14ac:dyDescent="0.2">
      <c r="A31" s="4" t="s">
        <v>16</v>
      </c>
      <c r="B31" s="25">
        <v>0.1</v>
      </c>
      <c r="C31" s="25">
        <v>40</v>
      </c>
      <c r="D31" s="25">
        <v>4</v>
      </c>
      <c r="E31" s="25">
        <v>19</v>
      </c>
      <c r="F31" s="25">
        <v>14</v>
      </c>
      <c r="G31" s="25">
        <v>120</v>
      </c>
      <c r="H31" s="25">
        <v>60</v>
      </c>
      <c r="I31" s="25">
        <v>60</v>
      </c>
      <c r="J31" s="25">
        <v>0</v>
      </c>
      <c r="K31" s="25">
        <v>180</v>
      </c>
      <c r="L31" s="25">
        <v>120</v>
      </c>
    </row>
    <row r="32" spans="1:12" x14ac:dyDescent="0.2">
      <c r="A32" s="4" t="s">
        <v>17</v>
      </c>
      <c r="B32" s="25">
        <v>0</v>
      </c>
      <c r="C32" s="25">
        <v>0</v>
      </c>
      <c r="D32" s="25">
        <v>2</v>
      </c>
      <c r="E32" s="25">
        <v>16</v>
      </c>
      <c r="F32" s="25">
        <v>15</v>
      </c>
      <c r="G32" s="25">
        <v>45</v>
      </c>
      <c r="H32" s="25">
        <v>20</v>
      </c>
      <c r="I32" s="25">
        <v>2</v>
      </c>
      <c r="J32" s="25">
        <v>0</v>
      </c>
      <c r="K32" s="25">
        <v>0</v>
      </c>
      <c r="L32" s="25">
        <v>0</v>
      </c>
    </row>
    <row r="33" spans="1:12" x14ac:dyDescent="0.2">
      <c r="A33" s="4" t="s">
        <v>18</v>
      </c>
      <c r="B33" s="25">
        <v>0</v>
      </c>
      <c r="C33" s="25">
        <v>0</v>
      </c>
      <c r="D33" s="25">
        <v>1</v>
      </c>
      <c r="E33" s="25">
        <v>3</v>
      </c>
      <c r="F33" s="25">
        <v>20</v>
      </c>
      <c r="G33" s="25">
        <v>340</v>
      </c>
      <c r="H33" s="25">
        <v>16</v>
      </c>
      <c r="I33" s="25">
        <v>1</v>
      </c>
      <c r="J33" s="25">
        <v>0</v>
      </c>
      <c r="K33" s="25">
        <v>0</v>
      </c>
      <c r="L33" s="25">
        <v>0</v>
      </c>
    </row>
    <row r="34" spans="1:12" x14ac:dyDescent="0.2">
      <c r="A34" s="4" t="s">
        <v>19</v>
      </c>
      <c r="B34" s="25">
        <v>27</v>
      </c>
      <c r="C34" s="25">
        <v>0.1</v>
      </c>
      <c r="D34" s="25">
        <v>99</v>
      </c>
      <c r="E34" s="25">
        <v>1</v>
      </c>
      <c r="F34" s="25">
        <v>108</v>
      </c>
      <c r="G34" s="25">
        <v>240</v>
      </c>
      <c r="H34" s="25">
        <v>100</v>
      </c>
      <c r="I34" s="25">
        <v>2</v>
      </c>
      <c r="J34" s="25">
        <v>0</v>
      </c>
      <c r="K34" s="25">
        <v>300</v>
      </c>
      <c r="L34" s="25">
        <v>20</v>
      </c>
    </row>
    <row r="35" spans="1:12" x14ac:dyDescent="0.2">
      <c r="A35" s="4" t="s">
        <v>20</v>
      </c>
      <c r="B35" s="25">
        <v>30</v>
      </c>
      <c r="C35" s="25">
        <v>2</v>
      </c>
      <c r="D35" s="25">
        <v>80</v>
      </c>
      <c r="E35" s="25">
        <v>2</v>
      </c>
      <c r="F35" s="25">
        <v>50</v>
      </c>
      <c r="G35" s="25">
        <v>1</v>
      </c>
      <c r="H35" s="25">
        <v>60</v>
      </c>
      <c r="I35" s="25">
        <v>0</v>
      </c>
      <c r="J35" s="25">
        <v>0</v>
      </c>
      <c r="K35" s="25">
        <v>120</v>
      </c>
      <c r="L35" s="25">
        <v>140</v>
      </c>
    </row>
    <row r="36" spans="1:12" x14ac:dyDescent="0.2">
      <c r="A36" s="4" t="s">
        <v>21</v>
      </c>
      <c r="B36" s="25">
        <v>5</v>
      </c>
      <c r="C36" s="25">
        <v>0</v>
      </c>
      <c r="D36" s="25">
        <v>3</v>
      </c>
      <c r="E36" s="25">
        <v>0</v>
      </c>
      <c r="F36" s="25">
        <v>0</v>
      </c>
      <c r="G36" s="25">
        <v>0</v>
      </c>
      <c r="H36" s="25">
        <v>40</v>
      </c>
      <c r="I36" s="25">
        <v>0</v>
      </c>
      <c r="J36" s="25">
        <v>0</v>
      </c>
      <c r="K36" s="25">
        <v>4</v>
      </c>
      <c r="L36" s="25">
        <v>8</v>
      </c>
    </row>
    <row r="37" spans="1:12" x14ac:dyDescent="0.2">
      <c r="A37" s="4" t="s">
        <v>22</v>
      </c>
      <c r="B37" s="25">
        <v>0</v>
      </c>
      <c r="C37" s="25">
        <v>0</v>
      </c>
      <c r="D37" s="25">
        <v>0</v>
      </c>
      <c r="E37" s="25">
        <v>0</v>
      </c>
      <c r="F37" s="25">
        <v>6</v>
      </c>
      <c r="G37" s="25">
        <v>210</v>
      </c>
      <c r="H37" s="25">
        <v>0</v>
      </c>
      <c r="I37" s="25">
        <v>0</v>
      </c>
      <c r="J37" s="25">
        <v>70</v>
      </c>
      <c r="K37" s="25">
        <v>70</v>
      </c>
      <c r="L37" s="25">
        <v>70</v>
      </c>
    </row>
    <row r="38" spans="1:12" x14ac:dyDescent="0.2">
      <c r="B38" s="19"/>
      <c r="C38" s="19"/>
      <c r="D38" s="19"/>
      <c r="E38" s="19"/>
      <c r="F38" s="19"/>
      <c r="G38" s="19"/>
      <c r="H38" s="19"/>
      <c r="I38" s="19"/>
    </row>
  </sheetData>
  <mergeCells count="6">
    <mergeCell ref="J29:L29"/>
    <mergeCell ref="B29:C29"/>
    <mergeCell ref="D29:E29"/>
    <mergeCell ref="F29:G29"/>
    <mergeCell ref="B28:G28"/>
    <mergeCell ref="H29:I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0EC5F-08CD-4946-B0BF-60B73CF1EE95}">
  <dimension ref="A1:J32"/>
  <sheetViews>
    <sheetView zoomScale="163" workbookViewId="0">
      <selection activeCell="G1" sqref="G1:G18"/>
    </sheetView>
  </sheetViews>
  <sheetFormatPr baseColWidth="10" defaultRowHeight="16" x14ac:dyDescent="0.2"/>
  <cols>
    <col min="1" max="1" width="11.83203125" customWidth="1"/>
    <col min="2" max="2" width="15.6640625" customWidth="1"/>
    <col min="5" max="5" width="13" customWidth="1"/>
    <col min="6" max="6" width="15" customWidth="1"/>
    <col min="7" max="7" width="16.83203125" customWidth="1"/>
    <col min="8" max="8" width="14.83203125" customWidth="1"/>
    <col min="10" max="10" width="11.5" bestFit="1" customWidth="1"/>
  </cols>
  <sheetData>
    <row r="1" spans="1:8" x14ac:dyDescent="0.2">
      <c r="A1" s="5" t="s">
        <v>0</v>
      </c>
      <c r="B1" s="7" t="s">
        <v>1</v>
      </c>
      <c r="C1" s="8" t="s">
        <v>3</v>
      </c>
      <c r="D1" s="8" t="s">
        <v>2</v>
      </c>
      <c r="E1" s="8" t="s">
        <v>4</v>
      </c>
      <c r="F1" s="9" t="s">
        <v>5</v>
      </c>
      <c r="G1" s="10" t="s">
        <v>6</v>
      </c>
      <c r="H1" s="11" t="s">
        <v>7</v>
      </c>
    </row>
    <row r="2" spans="1:8" x14ac:dyDescent="0.2">
      <c r="A2" s="6" t="s">
        <v>8</v>
      </c>
      <c r="B2" s="3">
        <v>8000</v>
      </c>
      <c r="C2" s="1">
        <v>1</v>
      </c>
      <c r="D2" s="1">
        <v>4</v>
      </c>
      <c r="E2" s="1">
        <v>2</v>
      </c>
      <c r="F2" s="2">
        <v>0.4</v>
      </c>
      <c r="G2" s="3">
        <v>3000</v>
      </c>
      <c r="H2" s="3">
        <v>2500</v>
      </c>
    </row>
    <row r="3" spans="1:8" x14ac:dyDescent="0.2">
      <c r="A3" s="6" t="s">
        <v>8</v>
      </c>
      <c r="B3" s="3">
        <v>12000</v>
      </c>
      <c r="C3" s="1">
        <v>1</v>
      </c>
      <c r="D3" s="1">
        <v>1</v>
      </c>
      <c r="E3" s="1">
        <v>3</v>
      </c>
      <c r="F3" s="2">
        <v>0.2</v>
      </c>
      <c r="G3" s="3">
        <v>6500</v>
      </c>
      <c r="H3" s="3">
        <v>4500</v>
      </c>
    </row>
    <row r="4" spans="1:8" x14ac:dyDescent="0.2">
      <c r="A4" s="6" t="s">
        <v>8</v>
      </c>
      <c r="B4" s="3">
        <v>6000</v>
      </c>
      <c r="C4" s="1">
        <v>1</v>
      </c>
      <c r="D4" s="1">
        <v>4</v>
      </c>
      <c r="E4" s="1">
        <v>5</v>
      </c>
      <c r="F4" s="2">
        <v>0.2</v>
      </c>
      <c r="G4" s="3">
        <v>5000</v>
      </c>
      <c r="H4" s="3">
        <v>3000</v>
      </c>
    </row>
    <row r="5" spans="1:8" x14ac:dyDescent="0.2">
      <c r="A5" s="6" t="s">
        <v>8</v>
      </c>
      <c r="B5" s="3">
        <v>3000</v>
      </c>
      <c r="C5" s="1">
        <v>0</v>
      </c>
      <c r="D5" s="1">
        <v>3</v>
      </c>
      <c r="E5" s="1">
        <v>1</v>
      </c>
      <c r="F5" s="2">
        <v>0.4</v>
      </c>
      <c r="G5" s="3">
        <v>1500</v>
      </c>
      <c r="H5" s="3">
        <v>1000</v>
      </c>
    </row>
    <row r="6" spans="1:8" x14ac:dyDescent="0.2">
      <c r="A6" s="6" t="s">
        <v>8</v>
      </c>
      <c r="B6" s="3">
        <v>7000</v>
      </c>
      <c r="C6" s="1">
        <v>1</v>
      </c>
      <c r="D6" s="1">
        <v>4</v>
      </c>
      <c r="E6" s="1">
        <v>10</v>
      </c>
      <c r="F6" s="2">
        <v>0.8</v>
      </c>
      <c r="G6" s="3">
        <v>2000</v>
      </c>
      <c r="H6" s="3">
        <v>2000</v>
      </c>
    </row>
    <row r="7" spans="1:8" x14ac:dyDescent="0.2">
      <c r="A7" s="6" t="s">
        <v>8</v>
      </c>
      <c r="B7" s="3">
        <v>8000</v>
      </c>
      <c r="C7" s="1">
        <v>1</v>
      </c>
      <c r="D7" s="1">
        <v>4</v>
      </c>
      <c r="E7" s="1">
        <v>5</v>
      </c>
      <c r="F7" s="2">
        <v>0.4</v>
      </c>
      <c r="G7" s="3">
        <v>2500</v>
      </c>
      <c r="H7" s="3">
        <v>1700</v>
      </c>
    </row>
    <row r="8" spans="1:8" x14ac:dyDescent="0.2">
      <c r="A8" s="6" t="s">
        <v>8</v>
      </c>
      <c r="B8" s="3">
        <v>8000</v>
      </c>
      <c r="C8" s="1">
        <v>1</v>
      </c>
      <c r="D8" s="1">
        <v>5</v>
      </c>
      <c r="E8" s="1">
        <v>2</v>
      </c>
      <c r="F8" s="2">
        <v>0.4</v>
      </c>
      <c r="G8" s="3">
        <v>2800</v>
      </c>
      <c r="H8" s="3">
        <v>1800</v>
      </c>
    </row>
    <row r="9" spans="1:8" x14ac:dyDescent="0.2">
      <c r="A9" s="6" t="s">
        <v>8</v>
      </c>
      <c r="B9" s="3">
        <v>10000</v>
      </c>
      <c r="C9" s="1">
        <v>1</v>
      </c>
      <c r="D9" s="1">
        <v>4</v>
      </c>
      <c r="E9" s="1">
        <v>2</v>
      </c>
      <c r="F9" s="2">
        <v>0.1</v>
      </c>
      <c r="G9" s="3">
        <v>8000</v>
      </c>
      <c r="H9" s="3">
        <v>6000</v>
      </c>
    </row>
    <row r="10" spans="1:8" x14ac:dyDescent="0.2">
      <c r="A10" s="6" t="s">
        <v>8</v>
      </c>
      <c r="B10" s="3">
        <v>20000</v>
      </c>
      <c r="C10" s="1">
        <v>0</v>
      </c>
      <c r="D10" s="1">
        <v>2</v>
      </c>
      <c r="E10" s="1">
        <v>2</v>
      </c>
      <c r="F10" s="2">
        <v>0.15</v>
      </c>
      <c r="G10" s="3">
        <v>16000</v>
      </c>
      <c r="H10" s="3">
        <v>12000</v>
      </c>
    </row>
    <row r="11" spans="1:8" x14ac:dyDescent="0.2">
      <c r="A11" s="6" t="s">
        <v>8</v>
      </c>
      <c r="B11" s="3">
        <v>8000</v>
      </c>
      <c r="C11" s="1">
        <v>1</v>
      </c>
      <c r="D11" s="1">
        <v>4</v>
      </c>
      <c r="E11" s="1">
        <v>2</v>
      </c>
      <c r="F11" s="2">
        <v>0.4</v>
      </c>
      <c r="G11" s="3">
        <v>6000</v>
      </c>
      <c r="H11" s="3">
        <v>4000</v>
      </c>
    </row>
    <row r="12" spans="1:8" x14ac:dyDescent="0.2">
      <c r="A12" s="6" t="s">
        <v>8</v>
      </c>
      <c r="B12" s="3">
        <v>8000</v>
      </c>
      <c r="C12" s="1">
        <v>1</v>
      </c>
      <c r="D12" s="1">
        <v>4</v>
      </c>
      <c r="E12" s="1">
        <v>6</v>
      </c>
      <c r="F12" s="2">
        <v>0.4</v>
      </c>
      <c r="G12" s="3">
        <v>5000</v>
      </c>
      <c r="H12" s="3">
        <v>2000</v>
      </c>
    </row>
    <row r="13" spans="1:8" x14ac:dyDescent="0.2">
      <c r="A13" s="6" t="s">
        <v>8</v>
      </c>
      <c r="B13" s="3">
        <v>50000</v>
      </c>
      <c r="C13" s="1">
        <v>1</v>
      </c>
      <c r="D13" s="1">
        <v>3</v>
      </c>
      <c r="E13" s="1">
        <v>3</v>
      </c>
      <c r="F13" s="2">
        <v>0.08</v>
      </c>
      <c r="G13" s="3">
        <v>34000</v>
      </c>
      <c r="H13" s="3">
        <v>21000</v>
      </c>
    </row>
    <row r="14" spans="1:8" x14ac:dyDescent="0.2">
      <c r="A14" s="6" t="s">
        <v>8</v>
      </c>
      <c r="B14" s="3">
        <v>8000</v>
      </c>
      <c r="C14" s="1">
        <v>1</v>
      </c>
      <c r="D14" s="1">
        <v>4</v>
      </c>
      <c r="E14" s="1">
        <v>1</v>
      </c>
      <c r="F14" s="2">
        <v>0.6</v>
      </c>
      <c r="G14" s="3">
        <v>5500</v>
      </c>
      <c r="H14" s="3">
        <v>3000</v>
      </c>
    </row>
    <row r="15" spans="1:8" x14ac:dyDescent="0.2">
      <c r="A15" s="6" t="s">
        <v>8</v>
      </c>
      <c r="B15" s="3">
        <v>8000</v>
      </c>
      <c r="C15" s="1">
        <v>1</v>
      </c>
      <c r="D15" s="1">
        <v>3</v>
      </c>
      <c r="E15" s="1">
        <v>2</v>
      </c>
      <c r="F15" s="2">
        <v>0.4</v>
      </c>
      <c r="G15" s="3">
        <v>2500</v>
      </c>
      <c r="H15" s="3">
        <v>2000</v>
      </c>
    </row>
    <row r="16" spans="1:8" x14ac:dyDescent="0.2">
      <c r="A16" s="6" t="s">
        <v>8</v>
      </c>
      <c r="B16" s="3">
        <v>4000</v>
      </c>
      <c r="C16" s="1">
        <v>0</v>
      </c>
      <c r="D16" s="1">
        <v>4</v>
      </c>
      <c r="E16" s="1">
        <v>3</v>
      </c>
      <c r="F16" s="2">
        <v>0.5</v>
      </c>
      <c r="G16" s="3">
        <v>1300</v>
      </c>
      <c r="H16" s="3">
        <v>1000</v>
      </c>
    </row>
    <row r="17" spans="1:10" x14ac:dyDescent="0.2">
      <c r="A17" s="6" t="s">
        <v>8</v>
      </c>
      <c r="B17" s="3">
        <v>5000</v>
      </c>
      <c r="C17" s="1">
        <v>0</v>
      </c>
      <c r="D17" s="1">
        <v>1</v>
      </c>
      <c r="E17" s="1">
        <v>5</v>
      </c>
      <c r="F17" s="2">
        <v>0.4</v>
      </c>
      <c r="G17" s="3">
        <v>1300</v>
      </c>
      <c r="H17" s="3">
        <v>1000</v>
      </c>
    </row>
    <row r="18" spans="1:10" x14ac:dyDescent="0.2">
      <c r="A18" s="6" t="s">
        <v>8</v>
      </c>
      <c r="B18" s="3">
        <v>8000</v>
      </c>
      <c r="C18" s="1">
        <v>1</v>
      </c>
      <c r="D18" s="1">
        <v>2</v>
      </c>
      <c r="E18" s="1">
        <v>2</v>
      </c>
      <c r="F18" s="2">
        <v>0.35</v>
      </c>
      <c r="G18" s="3">
        <v>4200</v>
      </c>
      <c r="H18" s="3">
        <v>2000</v>
      </c>
    </row>
    <row r="20" spans="1:10" x14ac:dyDescent="0.2">
      <c r="B20" s="12">
        <f>SUM(B2:B18)</f>
        <v>181000</v>
      </c>
      <c r="D20">
        <f>AVERAGE(D2:D18)</f>
        <v>3.2941176470588234</v>
      </c>
      <c r="G20" s="12">
        <f>SUM(G2:G18)</f>
        <v>107100</v>
      </c>
      <c r="H20" s="12">
        <f>SUM(H2:H18)</f>
        <v>70500</v>
      </c>
    </row>
    <row r="21" spans="1:10" x14ac:dyDescent="0.2">
      <c r="G21" s="14">
        <f>G20-B20</f>
        <v>-73900</v>
      </c>
      <c r="H21" s="15">
        <f>H20-B20</f>
        <v>-110500</v>
      </c>
      <c r="J21" s="12">
        <f>G21/D20</f>
        <v>-22433.928571428572</v>
      </c>
    </row>
    <row r="22" spans="1:10" x14ac:dyDescent="0.2">
      <c r="H22" s="13">
        <f>H20-G20</f>
        <v>-36600</v>
      </c>
      <c r="J22" s="12">
        <f>H22/5</f>
        <v>-7320</v>
      </c>
    </row>
    <row r="25" spans="1:10" x14ac:dyDescent="0.2">
      <c r="B25" s="3">
        <v>12000</v>
      </c>
      <c r="C25" s="1">
        <v>1</v>
      </c>
      <c r="D25" s="1">
        <v>4</v>
      </c>
      <c r="E25" s="1">
        <v>3</v>
      </c>
      <c r="F25" s="2">
        <v>0.2</v>
      </c>
      <c r="G25" s="3">
        <v>6500</v>
      </c>
      <c r="H25" s="3">
        <v>4500</v>
      </c>
    </row>
    <row r="26" spans="1:10" x14ac:dyDescent="0.2">
      <c r="G26" s="3">
        <f>-B25</f>
        <v>-12000</v>
      </c>
      <c r="H26" s="3">
        <v>-12000</v>
      </c>
    </row>
    <row r="27" spans="1:10" x14ac:dyDescent="0.2">
      <c r="G27" s="4"/>
      <c r="H27" s="4"/>
    </row>
    <row r="28" spans="1:10" x14ac:dyDescent="0.2">
      <c r="G28" s="16">
        <f>SUM(G26:G27)</f>
        <v>-12000</v>
      </c>
      <c r="H28" s="17">
        <f>SUM(H26:H27)</f>
        <v>-12000</v>
      </c>
      <c r="J28" s="12">
        <f>G28-H28</f>
        <v>0</v>
      </c>
    </row>
    <row r="29" spans="1:10" x14ac:dyDescent="0.2">
      <c r="G29">
        <v>5</v>
      </c>
      <c r="H29" s="18">
        <v>10</v>
      </c>
    </row>
    <row r="32" spans="1:10" x14ac:dyDescent="0.2">
      <c r="B32" s="3">
        <v>12000</v>
      </c>
      <c r="C32" s="1">
        <v>1</v>
      </c>
      <c r="D32" s="1">
        <v>8</v>
      </c>
      <c r="E32" s="1">
        <v>3</v>
      </c>
      <c r="F32" s="2">
        <v>0.2</v>
      </c>
      <c r="G32" s="1" t="s">
        <v>42</v>
      </c>
      <c r="H32" s="1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F53C1-239A-2041-B207-73169FBA3B06}">
  <dimension ref="A1:O13"/>
  <sheetViews>
    <sheetView tabSelected="1" zoomScale="311" workbookViewId="0">
      <selection activeCell="B4" sqref="B4"/>
    </sheetView>
  </sheetViews>
  <sheetFormatPr baseColWidth="10" defaultRowHeight="16" x14ac:dyDescent="0.2"/>
  <cols>
    <col min="1" max="1" width="13.83203125" customWidth="1"/>
    <col min="2" max="2" width="13" customWidth="1"/>
    <col min="3" max="3" width="17.5" customWidth="1"/>
    <col min="7" max="7" width="15.83203125" customWidth="1"/>
    <col min="8" max="8" width="14" customWidth="1"/>
    <col min="9" max="9" width="15.1640625" customWidth="1"/>
    <col min="10" max="10" width="17.1640625" customWidth="1"/>
    <col min="11" max="11" width="19.1640625" customWidth="1"/>
    <col min="12" max="12" width="16.1640625" customWidth="1"/>
  </cols>
  <sheetData>
    <row r="1" spans="1:15" x14ac:dyDescent="0.2">
      <c r="A1" t="s">
        <v>66</v>
      </c>
      <c r="B1" t="s">
        <v>67</v>
      </c>
      <c r="C1" t="s">
        <v>68</v>
      </c>
      <c r="D1" t="s">
        <v>26</v>
      </c>
      <c r="E1" t="s">
        <v>48</v>
      </c>
      <c r="F1" t="s">
        <v>62</v>
      </c>
      <c r="G1" t="s">
        <v>51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  <c r="M1" t="s">
        <v>61</v>
      </c>
      <c r="N1" t="s">
        <v>60</v>
      </c>
    </row>
    <row r="2" spans="1:15" x14ac:dyDescent="0.2">
      <c r="A2">
        <v>30</v>
      </c>
      <c r="B2">
        <v>40</v>
      </c>
      <c r="C2">
        <v>90</v>
      </c>
      <c r="D2" t="s">
        <v>43</v>
      </c>
      <c r="E2" t="s">
        <v>49</v>
      </c>
      <c r="F2" t="s">
        <v>63</v>
      </c>
      <c r="G2" t="s">
        <v>52</v>
      </c>
      <c r="H2">
        <v>40</v>
      </c>
      <c r="I2">
        <v>480</v>
      </c>
      <c r="J2">
        <v>300</v>
      </c>
      <c r="K2">
        <v>600</v>
      </c>
      <c r="L2">
        <v>0</v>
      </c>
      <c r="M2">
        <v>8</v>
      </c>
      <c r="N2">
        <v>1</v>
      </c>
    </row>
    <row r="3" spans="1:15" x14ac:dyDescent="0.2">
      <c r="A3">
        <v>31</v>
      </c>
      <c r="B3">
        <v>40</v>
      </c>
      <c r="C3">
        <v>89</v>
      </c>
      <c r="D3" t="s">
        <v>44</v>
      </c>
      <c r="E3" t="s">
        <v>49</v>
      </c>
      <c r="F3" t="s">
        <v>64</v>
      </c>
      <c r="G3" t="s">
        <v>53</v>
      </c>
      <c r="M3">
        <v>6</v>
      </c>
      <c r="N3">
        <v>0</v>
      </c>
    </row>
    <row r="4" spans="1:15" x14ac:dyDescent="0.2">
      <c r="D4" t="s">
        <v>45</v>
      </c>
      <c r="E4" t="s">
        <v>50</v>
      </c>
      <c r="F4" t="s">
        <v>65</v>
      </c>
      <c r="G4" t="s">
        <v>54</v>
      </c>
    </row>
    <row r="5" spans="1:15" x14ac:dyDescent="0.2">
      <c r="D5" t="s">
        <v>46</v>
      </c>
      <c r="E5" t="s">
        <v>50</v>
      </c>
      <c r="F5" t="s">
        <v>65</v>
      </c>
      <c r="G5" t="s">
        <v>27</v>
      </c>
    </row>
    <row r="6" spans="1:15" x14ac:dyDescent="0.2">
      <c r="D6" t="s">
        <v>47</v>
      </c>
      <c r="E6" t="s">
        <v>49</v>
      </c>
      <c r="F6" t="s">
        <v>64</v>
      </c>
    </row>
    <row r="8" spans="1:15" x14ac:dyDescent="0.2">
      <c r="F8" t="s">
        <v>64</v>
      </c>
      <c r="G8" t="s">
        <v>52</v>
      </c>
      <c r="H8" t="s">
        <v>53</v>
      </c>
      <c r="I8" t="s">
        <v>54</v>
      </c>
      <c r="J8" t="s">
        <v>27</v>
      </c>
      <c r="K8" t="s">
        <v>63</v>
      </c>
      <c r="L8" t="s">
        <v>52</v>
      </c>
      <c r="M8" t="s">
        <v>53</v>
      </c>
      <c r="N8" t="s">
        <v>54</v>
      </c>
      <c r="O8" t="s">
        <v>27</v>
      </c>
    </row>
    <row r="9" spans="1:15" x14ac:dyDescent="0.2">
      <c r="D9" t="s">
        <v>43</v>
      </c>
      <c r="E9">
        <v>44</v>
      </c>
      <c r="F9">
        <v>24</v>
      </c>
      <c r="G9">
        <v>18</v>
      </c>
      <c r="H9">
        <v>3</v>
      </c>
      <c r="I9">
        <v>2</v>
      </c>
      <c r="J9">
        <v>1</v>
      </c>
      <c r="K9">
        <v>20</v>
      </c>
      <c r="L9">
        <v>28</v>
      </c>
      <c r="M9">
        <v>3</v>
      </c>
      <c r="N9">
        <v>2</v>
      </c>
      <c r="O9">
        <v>1</v>
      </c>
    </row>
    <row r="10" spans="1:15" x14ac:dyDescent="0.2">
      <c r="D10" t="s">
        <v>44</v>
      </c>
      <c r="E10">
        <v>26</v>
      </c>
      <c r="F10">
        <v>16</v>
      </c>
      <c r="G10">
        <v>8</v>
      </c>
      <c r="H10">
        <v>2</v>
      </c>
      <c r="I10">
        <v>4</v>
      </c>
      <c r="J10">
        <v>2</v>
      </c>
      <c r="K10">
        <v>10</v>
      </c>
      <c r="L10">
        <v>8</v>
      </c>
      <c r="M10">
        <v>2</v>
      </c>
      <c r="N10">
        <v>4</v>
      </c>
      <c r="O10">
        <v>2</v>
      </c>
    </row>
    <row r="11" spans="1:15" x14ac:dyDescent="0.2">
      <c r="D11" t="s">
        <v>45</v>
      </c>
      <c r="E11">
        <v>25</v>
      </c>
      <c r="F11">
        <v>5</v>
      </c>
      <c r="G11">
        <v>24</v>
      </c>
      <c r="H11">
        <v>16</v>
      </c>
      <c r="I11">
        <v>6</v>
      </c>
      <c r="J11">
        <v>4</v>
      </c>
      <c r="K11">
        <v>20</v>
      </c>
      <c r="L11">
        <v>24</v>
      </c>
      <c r="M11">
        <v>26</v>
      </c>
      <c r="N11">
        <v>6</v>
      </c>
      <c r="O11">
        <v>4</v>
      </c>
    </row>
    <row r="12" spans="1:15" x14ac:dyDescent="0.2">
      <c r="D12" t="s">
        <v>46</v>
      </c>
      <c r="E12">
        <v>5</v>
      </c>
      <c r="F12">
        <v>3</v>
      </c>
      <c r="G12">
        <v>97</v>
      </c>
      <c r="H12">
        <v>1</v>
      </c>
      <c r="I12">
        <v>1</v>
      </c>
      <c r="J12">
        <v>1</v>
      </c>
      <c r="K12">
        <v>2</v>
      </c>
      <c r="L12">
        <v>97</v>
      </c>
      <c r="M12">
        <v>1</v>
      </c>
      <c r="N12">
        <v>10</v>
      </c>
      <c r="O12">
        <v>1</v>
      </c>
    </row>
    <row r="13" spans="1:15" x14ac:dyDescent="0.2">
      <c r="D13" t="s">
        <v>47</v>
      </c>
      <c r="E13">
        <v>10</v>
      </c>
      <c r="F13">
        <v>3</v>
      </c>
      <c r="G13">
        <v>6</v>
      </c>
      <c r="H13">
        <v>12</v>
      </c>
      <c r="I13">
        <v>13</v>
      </c>
      <c r="J13">
        <v>80</v>
      </c>
      <c r="K13">
        <v>7</v>
      </c>
      <c r="L13">
        <v>6</v>
      </c>
      <c r="M13">
        <v>12</v>
      </c>
      <c r="N13">
        <v>13</v>
      </c>
      <c r="O13">
        <v>180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3DCC4-937B-6C45-B9F5-0A8213247F87}">
  <dimension ref="A1:H18"/>
  <sheetViews>
    <sheetView zoomScale="158" workbookViewId="0">
      <selection activeCell="J4" sqref="J4"/>
    </sheetView>
  </sheetViews>
  <sheetFormatPr baseColWidth="10" defaultRowHeight="16" x14ac:dyDescent="0.2"/>
  <cols>
    <col min="2" max="2" width="13.33203125" bestFit="1" customWidth="1"/>
    <col min="7" max="7" width="12.1640625" bestFit="1" customWidth="1"/>
    <col min="8" max="8" width="14.5" bestFit="1" customWidth="1"/>
  </cols>
  <sheetData>
    <row r="1" spans="1:8" x14ac:dyDescent="0.2">
      <c r="A1" s="5" t="s">
        <v>0</v>
      </c>
      <c r="B1" s="7" t="s">
        <v>1</v>
      </c>
      <c r="C1" s="8" t="s">
        <v>3</v>
      </c>
      <c r="D1" s="8" t="s">
        <v>2</v>
      </c>
      <c r="E1" s="8" t="s">
        <v>4</v>
      </c>
      <c r="F1" s="9" t="s">
        <v>5</v>
      </c>
      <c r="G1" s="10" t="s">
        <v>6</v>
      </c>
      <c r="H1" s="11" t="s">
        <v>7</v>
      </c>
    </row>
    <row r="2" spans="1:8" x14ac:dyDescent="0.2">
      <c r="A2" s="6" t="s">
        <v>8</v>
      </c>
      <c r="B2" s="3">
        <v>8000</v>
      </c>
      <c r="C2" s="1">
        <v>1</v>
      </c>
      <c r="D2" s="1">
        <v>4</v>
      </c>
      <c r="E2" s="1">
        <v>2</v>
      </c>
      <c r="F2" s="2">
        <v>0.4</v>
      </c>
      <c r="G2" s="3">
        <v>3000</v>
      </c>
      <c r="H2" s="3">
        <v>2500</v>
      </c>
    </row>
    <row r="3" spans="1:8" x14ac:dyDescent="0.2">
      <c r="A3" s="6" t="s">
        <v>8</v>
      </c>
      <c r="B3" s="3">
        <v>12000</v>
      </c>
      <c r="C3" s="1">
        <v>1</v>
      </c>
      <c r="D3" s="1">
        <v>1</v>
      </c>
      <c r="E3" s="1">
        <v>3</v>
      </c>
      <c r="F3" s="2">
        <v>0.2</v>
      </c>
      <c r="G3" s="3">
        <v>6500</v>
      </c>
      <c r="H3" s="3">
        <v>4500</v>
      </c>
    </row>
    <row r="4" spans="1:8" x14ac:dyDescent="0.2">
      <c r="A4" s="6" t="s">
        <v>8</v>
      </c>
      <c r="B4" s="3">
        <v>6000</v>
      </c>
      <c r="C4" s="1">
        <v>1</v>
      </c>
      <c r="D4" s="1">
        <v>4</v>
      </c>
      <c r="E4" s="1">
        <v>5</v>
      </c>
      <c r="F4" s="2">
        <v>0.2</v>
      </c>
      <c r="G4" s="3">
        <v>5000</v>
      </c>
      <c r="H4" s="3">
        <v>3000</v>
      </c>
    </row>
    <row r="5" spans="1:8" x14ac:dyDescent="0.2">
      <c r="A5" s="6" t="s">
        <v>8</v>
      </c>
      <c r="B5" s="3">
        <v>3000</v>
      </c>
      <c r="C5" s="1">
        <v>0</v>
      </c>
      <c r="D5" s="1">
        <v>3</v>
      </c>
      <c r="E5" s="1">
        <v>1</v>
      </c>
      <c r="F5" s="2">
        <v>0.4</v>
      </c>
      <c r="G5" s="3">
        <v>1500</v>
      </c>
      <c r="H5" s="3">
        <v>1000</v>
      </c>
    </row>
    <row r="6" spans="1:8" x14ac:dyDescent="0.2">
      <c r="A6" s="6" t="s">
        <v>8</v>
      </c>
      <c r="B6" s="3">
        <v>7000</v>
      </c>
      <c r="C6" s="1">
        <v>1</v>
      </c>
      <c r="D6" s="1">
        <v>4</v>
      </c>
      <c r="E6" s="1">
        <v>10</v>
      </c>
      <c r="F6" s="2">
        <v>0.8</v>
      </c>
      <c r="G6" s="3">
        <v>2000</v>
      </c>
      <c r="H6" s="3">
        <v>2000</v>
      </c>
    </row>
    <row r="7" spans="1:8" x14ac:dyDescent="0.2">
      <c r="A7" s="6" t="s">
        <v>8</v>
      </c>
      <c r="B7" s="3">
        <v>8000</v>
      </c>
      <c r="C7" s="1">
        <v>1</v>
      </c>
      <c r="D7" s="1">
        <v>4</v>
      </c>
      <c r="E7" s="1">
        <v>5</v>
      </c>
      <c r="F7" s="2">
        <v>0.4</v>
      </c>
      <c r="G7" s="3">
        <v>2500</v>
      </c>
      <c r="H7" s="3">
        <v>1700</v>
      </c>
    </row>
    <row r="8" spans="1:8" x14ac:dyDescent="0.2">
      <c r="A8" s="6" t="s">
        <v>8</v>
      </c>
      <c r="B8" s="3">
        <v>8000</v>
      </c>
      <c r="C8" s="1">
        <v>1</v>
      </c>
      <c r="D8" s="1">
        <v>5</v>
      </c>
      <c r="E8" s="1">
        <v>2</v>
      </c>
      <c r="F8" s="2">
        <v>0.4</v>
      </c>
      <c r="G8" s="3">
        <v>2800</v>
      </c>
      <c r="H8" s="3">
        <v>1800</v>
      </c>
    </row>
    <row r="9" spans="1:8" x14ac:dyDescent="0.2">
      <c r="A9" s="6" t="s">
        <v>8</v>
      </c>
      <c r="B9" s="3">
        <v>10000</v>
      </c>
      <c r="C9" s="1">
        <v>1</v>
      </c>
      <c r="D9" s="1">
        <v>4</v>
      </c>
      <c r="E9" s="1">
        <v>2</v>
      </c>
      <c r="F9" s="2">
        <v>0.1</v>
      </c>
      <c r="G9" s="3">
        <v>8000</v>
      </c>
      <c r="H9" s="3">
        <v>6000</v>
      </c>
    </row>
    <row r="10" spans="1:8" x14ac:dyDescent="0.2">
      <c r="A10" s="6" t="s">
        <v>8</v>
      </c>
      <c r="B10" s="3">
        <v>20000</v>
      </c>
      <c r="C10" s="1">
        <v>0</v>
      </c>
      <c r="D10" s="1">
        <v>2</v>
      </c>
      <c r="E10" s="1">
        <v>2</v>
      </c>
      <c r="F10" s="2">
        <v>0.15</v>
      </c>
      <c r="G10" s="3">
        <v>16000</v>
      </c>
      <c r="H10" s="3">
        <v>12000</v>
      </c>
    </row>
    <row r="11" spans="1:8" x14ac:dyDescent="0.2">
      <c r="A11" s="6" t="s">
        <v>8</v>
      </c>
      <c r="B11" s="3">
        <v>8000</v>
      </c>
      <c r="C11" s="1">
        <v>1</v>
      </c>
      <c r="D11" s="1">
        <v>4</v>
      </c>
      <c r="E11" s="1">
        <v>2</v>
      </c>
      <c r="F11" s="2">
        <v>0.4</v>
      </c>
      <c r="G11" s="3">
        <v>6000</v>
      </c>
      <c r="H11" s="3">
        <v>4000</v>
      </c>
    </row>
    <row r="12" spans="1:8" x14ac:dyDescent="0.2">
      <c r="A12" s="6" t="s">
        <v>8</v>
      </c>
      <c r="B12" s="3">
        <v>8000</v>
      </c>
      <c r="C12" s="1">
        <v>1</v>
      </c>
      <c r="D12" s="1">
        <v>4</v>
      </c>
      <c r="E12" s="1">
        <v>6</v>
      </c>
      <c r="F12" s="2">
        <v>0.4</v>
      </c>
      <c r="G12" s="3">
        <v>5000</v>
      </c>
      <c r="H12" s="3">
        <v>2000</v>
      </c>
    </row>
    <row r="13" spans="1:8" x14ac:dyDescent="0.2">
      <c r="A13" s="6" t="s">
        <v>8</v>
      </c>
      <c r="B13" s="3">
        <v>50000</v>
      </c>
      <c r="C13" s="1">
        <v>1</v>
      </c>
      <c r="D13" s="1">
        <v>3</v>
      </c>
      <c r="E13" s="1">
        <v>3</v>
      </c>
      <c r="F13" s="2">
        <v>0.08</v>
      </c>
      <c r="G13" s="3">
        <v>34000</v>
      </c>
      <c r="H13" s="3">
        <v>21000</v>
      </c>
    </row>
    <row r="14" spans="1:8" x14ac:dyDescent="0.2">
      <c r="A14" s="6" t="s">
        <v>8</v>
      </c>
      <c r="B14" s="3">
        <v>8000</v>
      </c>
      <c r="C14" s="1">
        <v>1</v>
      </c>
      <c r="D14" s="1">
        <v>4</v>
      </c>
      <c r="E14" s="1">
        <v>1</v>
      </c>
      <c r="F14" s="2">
        <v>0.6</v>
      </c>
      <c r="G14" s="3">
        <v>4500</v>
      </c>
      <c r="H14" s="3">
        <v>3000</v>
      </c>
    </row>
    <row r="15" spans="1:8" x14ac:dyDescent="0.2">
      <c r="A15" s="6" t="s">
        <v>8</v>
      </c>
      <c r="B15" s="3">
        <v>8000</v>
      </c>
      <c r="C15" s="1">
        <v>1</v>
      </c>
      <c r="D15" s="1">
        <v>3</v>
      </c>
      <c r="E15" s="1">
        <v>2</v>
      </c>
      <c r="F15" s="2">
        <v>0.4</v>
      </c>
      <c r="G15" s="3">
        <v>2500</v>
      </c>
      <c r="H15" s="3">
        <v>2000</v>
      </c>
    </row>
    <row r="16" spans="1:8" x14ac:dyDescent="0.2">
      <c r="A16" s="6" t="s">
        <v>8</v>
      </c>
      <c r="B16" s="3">
        <v>4000</v>
      </c>
      <c r="C16" s="1">
        <v>0</v>
      </c>
      <c r="D16" s="1">
        <v>4</v>
      </c>
      <c r="E16" s="1">
        <v>3</v>
      </c>
      <c r="F16" s="2">
        <v>0.5</v>
      </c>
      <c r="G16" s="3">
        <v>1300</v>
      </c>
      <c r="H16" s="3">
        <v>1000</v>
      </c>
    </row>
    <row r="17" spans="1:8" x14ac:dyDescent="0.2">
      <c r="A17" s="6" t="s">
        <v>8</v>
      </c>
      <c r="B17" s="3">
        <v>5000</v>
      </c>
      <c r="C17" s="1">
        <v>0</v>
      </c>
      <c r="D17" s="1">
        <v>1</v>
      </c>
      <c r="E17" s="1">
        <v>5</v>
      </c>
      <c r="F17" s="2">
        <v>0.4</v>
      </c>
      <c r="G17" s="3">
        <v>1300</v>
      </c>
      <c r="H17" s="3">
        <v>1000</v>
      </c>
    </row>
    <row r="18" spans="1:8" x14ac:dyDescent="0.2">
      <c r="A18" s="6" t="s">
        <v>8</v>
      </c>
      <c r="B18" s="3">
        <v>8000</v>
      </c>
      <c r="C18" s="1">
        <v>1</v>
      </c>
      <c r="D18" s="1">
        <v>2</v>
      </c>
      <c r="E18" s="1">
        <v>2</v>
      </c>
      <c r="F18" s="2">
        <v>0.35</v>
      </c>
      <c r="G18" s="3">
        <v>4200</v>
      </c>
      <c r="H18" s="3">
        <v>2000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B9849-19DE-0040-864A-DBB94E833F57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EDDAD-BE70-754A-9843-1A84F8B5DD95}">
  <dimension ref="A1:H18"/>
  <sheetViews>
    <sheetView zoomScale="159" workbookViewId="0">
      <selection activeCell="A18" sqref="A18"/>
    </sheetView>
  </sheetViews>
  <sheetFormatPr baseColWidth="10" defaultRowHeight="16" x14ac:dyDescent="0.2"/>
  <cols>
    <col min="2" max="2" width="23" customWidth="1"/>
    <col min="6" max="6" width="12.1640625" customWidth="1"/>
    <col min="7" max="7" width="19.5" customWidth="1"/>
    <col min="8" max="8" width="16.83203125" customWidth="1"/>
  </cols>
  <sheetData>
    <row r="1" spans="1:8" x14ac:dyDescent="0.2">
      <c r="A1" s="5" t="s">
        <v>0</v>
      </c>
      <c r="B1" s="7" t="s">
        <v>1</v>
      </c>
      <c r="C1" s="8" t="s">
        <v>3</v>
      </c>
      <c r="D1" s="8" t="s">
        <v>2</v>
      </c>
      <c r="E1" s="8" t="s">
        <v>4</v>
      </c>
      <c r="F1" s="9" t="s">
        <v>5</v>
      </c>
      <c r="G1" s="10" t="s">
        <v>6</v>
      </c>
      <c r="H1" s="11" t="s">
        <v>7</v>
      </c>
    </row>
    <row r="2" spans="1:8" x14ac:dyDescent="0.2">
      <c r="A2" s="6" t="s">
        <v>8</v>
      </c>
      <c r="B2" s="3">
        <v>8000</v>
      </c>
      <c r="C2" s="1">
        <v>1</v>
      </c>
      <c r="D2" s="1">
        <v>4</v>
      </c>
      <c r="E2" s="1">
        <v>2</v>
      </c>
      <c r="F2" s="2">
        <v>0.4</v>
      </c>
      <c r="G2" s="3">
        <v>3000</v>
      </c>
      <c r="H2" s="3">
        <v>2500</v>
      </c>
    </row>
    <row r="3" spans="1:8" x14ac:dyDescent="0.2">
      <c r="A3" s="6" t="s">
        <v>8</v>
      </c>
      <c r="B3" s="3">
        <v>12000</v>
      </c>
      <c r="C3" s="1">
        <v>1</v>
      </c>
      <c r="D3" s="1">
        <v>1</v>
      </c>
      <c r="E3" s="1">
        <v>3</v>
      </c>
      <c r="F3" s="2">
        <v>0.2</v>
      </c>
      <c r="G3" s="3">
        <v>6500</v>
      </c>
      <c r="H3" s="3">
        <v>4500</v>
      </c>
    </row>
    <row r="4" spans="1:8" x14ac:dyDescent="0.2">
      <c r="A4" s="6" t="s">
        <v>8</v>
      </c>
      <c r="B4" s="3">
        <v>6000</v>
      </c>
      <c r="C4" s="1">
        <v>1</v>
      </c>
      <c r="D4" s="1">
        <v>4</v>
      </c>
      <c r="E4" s="1">
        <v>5</v>
      </c>
      <c r="F4" s="2">
        <v>0.2</v>
      </c>
      <c r="G4" s="3">
        <v>5000</v>
      </c>
      <c r="H4" s="3">
        <v>3000</v>
      </c>
    </row>
    <row r="5" spans="1:8" x14ac:dyDescent="0.2">
      <c r="A5" s="6" t="s">
        <v>8</v>
      </c>
      <c r="B5" s="3">
        <v>3000</v>
      </c>
      <c r="C5" s="1">
        <v>0</v>
      </c>
      <c r="D5" s="1">
        <v>3</v>
      </c>
      <c r="E5" s="1">
        <v>1</v>
      </c>
      <c r="F5" s="2">
        <v>0.4</v>
      </c>
      <c r="G5" s="3">
        <v>1500</v>
      </c>
      <c r="H5" s="3">
        <v>1000</v>
      </c>
    </row>
    <row r="6" spans="1:8" x14ac:dyDescent="0.2">
      <c r="A6" s="6" t="s">
        <v>8</v>
      </c>
      <c r="B6" s="3">
        <v>7000</v>
      </c>
      <c r="C6" s="1">
        <v>1</v>
      </c>
      <c r="D6" s="1">
        <v>4</v>
      </c>
      <c r="E6" s="1">
        <v>10</v>
      </c>
      <c r="F6" s="2">
        <v>0.8</v>
      </c>
      <c r="G6" s="3">
        <v>2000</v>
      </c>
      <c r="H6" s="3">
        <v>2000</v>
      </c>
    </row>
    <row r="7" spans="1:8" x14ac:dyDescent="0.2">
      <c r="A7" s="6" t="s">
        <v>8</v>
      </c>
      <c r="B7" s="3">
        <v>8000</v>
      </c>
      <c r="C7" s="1">
        <v>1</v>
      </c>
      <c r="D7" s="1">
        <v>4</v>
      </c>
      <c r="E7" s="1">
        <v>5</v>
      </c>
      <c r="F7" s="2">
        <v>0.4</v>
      </c>
      <c r="G7" s="3">
        <v>2500</v>
      </c>
      <c r="H7" s="3">
        <v>1700</v>
      </c>
    </row>
    <row r="8" spans="1:8" x14ac:dyDescent="0.2">
      <c r="A8" s="6" t="s">
        <v>8</v>
      </c>
      <c r="B8" s="3">
        <v>8000</v>
      </c>
      <c r="C8" s="1">
        <v>1</v>
      </c>
      <c r="D8" s="1">
        <v>5</v>
      </c>
      <c r="E8" s="1">
        <v>2</v>
      </c>
      <c r="F8" s="2">
        <v>0.4</v>
      </c>
      <c r="G8" s="3">
        <v>2800</v>
      </c>
      <c r="H8" s="3">
        <v>1800</v>
      </c>
    </row>
    <row r="9" spans="1:8" x14ac:dyDescent="0.2">
      <c r="A9" s="6" t="s">
        <v>8</v>
      </c>
      <c r="B9" s="3">
        <v>10000</v>
      </c>
      <c r="C9" s="1">
        <v>1</v>
      </c>
      <c r="D9" s="1">
        <v>4</v>
      </c>
      <c r="E9" s="1">
        <v>2</v>
      </c>
      <c r="F9" s="2">
        <v>0.1</v>
      </c>
      <c r="G9" s="3">
        <v>8000</v>
      </c>
      <c r="H9" s="3">
        <v>6000</v>
      </c>
    </row>
    <row r="10" spans="1:8" x14ac:dyDescent="0.2">
      <c r="A10" s="6" t="s">
        <v>8</v>
      </c>
      <c r="B10" s="3">
        <v>20000</v>
      </c>
      <c r="C10" s="1">
        <v>0</v>
      </c>
      <c r="D10" s="1">
        <v>2</v>
      </c>
      <c r="E10" s="1">
        <v>2</v>
      </c>
      <c r="F10" s="2">
        <v>0.15</v>
      </c>
      <c r="G10" s="3">
        <v>16000</v>
      </c>
      <c r="H10" s="3">
        <v>12000</v>
      </c>
    </row>
    <row r="11" spans="1:8" x14ac:dyDescent="0.2">
      <c r="A11" s="6" t="s">
        <v>8</v>
      </c>
      <c r="B11" s="3">
        <v>8000</v>
      </c>
      <c r="C11" s="1">
        <v>1</v>
      </c>
      <c r="D11" s="1">
        <v>4</v>
      </c>
      <c r="E11" s="1">
        <v>2</v>
      </c>
      <c r="F11" s="2">
        <v>0.4</v>
      </c>
      <c r="G11" s="3">
        <v>6000</v>
      </c>
      <c r="H11" s="3">
        <v>4000</v>
      </c>
    </row>
    <row r="12" spans="1:8" x14ac:dyDescent="0.2">
      <c r="A12" s="6" t="s">
        <v>8</v>
      </c>
      <c r="B12" s="3">
        <v>8000</v>
      </c>
      <c r="C12" s="1">
        <v>1</v>
      </c>
      <c r="D12" s="1">
        <v>4</v>
      </c>
      <c r="E12" s="1">
        <v>6</v>
      </c>
      <c r="F12" s="2">
        <v>0.4</v>
      </c>
      <c r="G12" s="3">
        <v>5000</v>
      </c>
      <c r="H12" s="3">
        <v>2000</v>
      </c>
    </row>
    <row r="13" spans="1:8" x14ac:dyDescent="0.2">
      <c r="A13" s="6" t="s">
        <v>8</v>
      </c>
      <c r="B13" s="3">
        <v>50000</v>
      </c>
      <c r="C13" s="1">
        <v>1</v>
      </c>
      <c r="D13" s="1">
        <v>3</v>
      </c>
      <c r="E13" s="1">
        <v>3</v>
      </c>
      <c r="F13" s="2">
        <v>0.08</v>
      </c>
      <c r="G13" s="3">
        <v>34000</v>
      </c>
      <c r="H13" s="3">
        <v>21000</v>
      </c>
    </row>
    <row r="14" spans="1:8" x14ac:dyDescent="0.2">
      <c r="A14" s="6" t="s">
        <v>8</v>
      </c>
      <c r="B14" s="3">
        <v>8000</v>
      </c>
      <c r="C14" s="1">
        <v>1</v>
      </c>
      <c r="D14" s="1">
        <v>4</v>
      </c>
      <c r="E14" s="1">
        <v>1</v>
      </c>
      <c r="F14" s="2">
        <v>0.6</v>
      </c>
      <c r="G14" s="3">
        <v>4500</v>
      </c>
      <c r="H14" s="3">
        <v>3000</v>
      </c>
    </row>
    <row r="15" spans="1:8" x14ac:dyDescent="0.2">
      <c r="A15" s="6" t="s">
        <v>8</v>
      </c>
      <c r="B15" s="3">
        <v>8000</v>
      </c>
      <c r="C15" s="1">
        <v>1</v>
      </c>
      <c r="D15" s="1">
        <v>3</v>
      </c>
      <c r="E15" s="1">
        <v>2</v>
      </c>
      <c r="F15" s="2">
        <v>0.4</v>
      </c>
      <c r="G15" s="3">
        <v>2500</v>
      </c>
      <c r="H15" s="3">
        <v>2000</v>
      </c>
    </row>
    <row r="16" spans="1:8" x14ac:dyDescent="0.2">
      <c r="A16" s="6" t="s">
        <v>8</v>
      </c>
      <c r="B16" s="3">
        <v>4000</v>
      </c>
      <c r="C16" s="1">
        <v>0</v>
      </c>
      <c r="D16" s="1">
        <v>4</v>
      </c>
      <c r="E16" s="1">
        <v>3</v>
      </c>
      <c r="F16" s="2">
        <v>0.5</v>
      </c>
      <c r="G16" s="3">
        <v>1300</v>
      </c>
      <c r="H16" s="3">
        <v>1000</v>
      </c>
    </row>
    <row r="17" spans="1:8" x14ac:dyDescent="0.2">
      <c r="A17" s="6" t="s">
        <v>8</v>
      </c>
      <c r="B17" s="3">
        <v>5000</v>
      </c>
      <c r="C17" s="1">
        <v>0</v>
      </c>
      <c r="D17" s="1">
        <v>1</v>
      </c>
      <c r="E17" s="1">
        <v>5</v>
      </c>
      <c r="F17" s="2">
        <v>0.4</v>
      </c>
      <c r="G17" s="3">
        <v>1300</v>
      </c>
      <c r="H17" s="3">
        <v>1000</v>
      </c>
    </row>
    <row r="18" spans="1:8" x14ac:dyDescent="0.2">
      <c r="A18" s="6" t="s">
        <v>8</v>
      </c>
      <c r="B18" s="3">
        <v>8000</v>
      </c>
      <c r="C18" s="1">
        <v>1</v>
      </c>
      <c r="D18" s="1">
        <v>2</v>
      </c>
      <c r="E18" s="1">
        <v>2</v>
      </c>
      <c r="F18" s="2">
        <v>0.35</v>
      </c>
      <c r="G18" s="3">
        <v>4200</v>
      </c>
      <c r="H18" s="3">
        <v>2000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79594-60A2-7347-8144-6B1126E8317B}">
  <dimension ref="B1:H1"/>
  <sheetViews>
    <sheetView zoomScale="191" workbookViewId="0">
      <selection activeCell="H18" sqref="A1:H18"/>
    </sheetView>
  </sheetViews>
  <sheetFormatPr baseColWidth="10" defaultRowHeight="16" x14ac:dyDescent="0.2"/>
  <cols>
    <col min="1" max="1" width="17.1640625" customWidth="1"/>
    <col min="2" max="2" width="15" style="4" customWidth="1"/>
    <col min="3" max="3" width="14.6640625" customWidth="1"/>
    <col min="5" max="5" width="13.83203125" customWidth="1"/>
    <col min="6" max="6" width="13" customWidth="1"/>
    <col min="7" max="7" width="13.83203125" style="4" customWidth="1"/>
    <col min="8" max="8" width="16" style="4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Simulador (Regresión)</vt:lpstr>
      <vt:lpstr>Regresión</vt:lpstr>
      <vt:lpstr>Clasificación</vt:lpstr>
      <vt:lpstr>Perceptrón (Regesión)</vt:lpstr>
      <vt:lpstr>Perceptrón (Clasificación)</vt:lpstr>
      <vt:lpstr>Red Neuronal (Regresión)</vt:lpstr>
      <vt:lpstr>Red Neuronal (Clasificación)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Badillo Salas</dc:creator>
  <cp:lastModifiedBy>Alan Badillo Salas</cp:lastModifiedBy>
  <dcterms:created xsi:type="dcterms:W3CDTF">2024-11-11T22:50:49Z</dcterms:created>
  <dcterms:modified xsi:type="dcterms:W3CDTF">2024-11-13T14:31:56Z</dcterms:modified>
</cp:coreProperties>
</file>