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BE3B9D40-782B-964B-80A8-6C386E7B40D1}" xr6:coauthVersionLast="47" xr6:coauthVersionMax="47" xr10:uidLastSave="{00000000-0000-0000-0000-000000000000}"/>
  <bookViews>
    <workbookView xWindow="5180" yWindow="1800" windowWidth="31840" windowHeight="17440" xr2:uid="{1EC4F91A-27D7-F143-9E1E-71D977924F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 a="1"/>
  <c r="J16" i="1" s="1"/>
  <c r="J11" i="1" a="1"/>
  <c r="J11" i="1" s="1"/>
  <c r="H4" i="1"/>
  <c r="H3" i="1"/>
  <c r="G13" i="1" a="1"/>
  <c r="G13" i="1" s="1"/>
  <c r="G8" i="1" a="1"/>
  <c r="G8" i="1" s="1"/>
  <c r="G4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<sst xmlns="http://schemas.openxmlformats.org/spreadsheetml/2006/main" count="30" uniqueCount="24">
  <si>
    <t>Cliente</t>
  </si>
  <si>
    <t>Género</t>
  </si>
  <si>
    <t>Crédito</t>
  </si>
  <si>
    <t>Monto</t>
  </si>
  <si>
    <t>C001</t>
  </si>
  <si>
    <t>C002</t>
  </si>
  <si>
    <t>C003</t>
  </si>
  <si>
    <t>C004</t>
  </si>
  <si>
    <t>C005</t>
  </si>
  <si>
    <t>Hombre</t>
  </si>
  <si>
    <t>Mujer</t>
  </si>
  <si>
    <t>C006</t>
  </si>
  <si>
    <t>P0001</t>
  </si>
  <si>
    <t>P0002</t>
  </si>
  <si>
    <t>E0004</t>
  </si>
  <si>
    <t>E0032</t>
  </si>
  <si>
    <t>F0005</t>
  </si>
  <si>
    <t>G0128</t>
  </si>
  <si>
    <t>Total</t>
  </si>
  <si>
    <t>Suma Monto</t>
  </si>
  <si>
    <t>Hombres</t>
  </si>
  <si>
    <t>Mujeres</t>
  </si>
  <si>
    <t>USANDO CONTAR.SI Y SUMAR.SI</t>
  </si>
  <si>
    <t>USANDO FILTRAR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</si>
</sst>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center"/>
    </xf>
    <xf numFmtId="44" fontId="0" fillId="4" borderId="0" xfId="1" applyFont="1" applyFill="1"/>
    <xf numFmtId="44" fontId="2" fillId="4" borderId="0" xfId="1" applyFont="1" applyFill="1"/>
    <xf numFmtId="0" fontId="0" fillId="0" borderId="0" xfId="0" applyFill="1" applyBorder="1"/>
    <xf numFmtId="0" fontId="0" fillId="0" borderId="0" xfId="0" applyBorder="1"/>
    <xf numFmtId="44" fontId="0" fillId="0" borderId="0" xfId="1" applyFont="1" applyBorder="1"/>
    <xf numFmtId="0" fontId="0" fillId="0" borderId="1" xfId="0" applyBorder="1"/>
    <xf numFmtId="44" fontId="0" fillId="0" borderId="1" xfId="1" applyFont="1" applyBorder="1"/>
    <xf numFmtId="0" fontId="0" fillId="5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4568-CC50-3540-AD1A-CAB7CB90CF78}">
  <dimension ref="A1:J16"/>
  <sheetViews>
    <sheetView tabSelected="1" zoomScale="191" workbookViewId="0">
      <selection activeCell="J11" sqref="J11"/>
    </sheetView>
  </sheetViews>
  <sheetFormatPr baseColWidth="10" defaultRowHeight="16" x14ac:dyDescent="0.2"/>
  <cols>
    <col min="4" max="4" width="13.1640625" customWidth="1"/>
    <col min="8" max="8" width="14.5" customWidth="1"/>
    <col min="9" max="9" width="11.5" bestFit="1" customWidth="1"/>
    <col min="10" max="10" width="11.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s="14" t="s">
        <v>22</v>
      </c>
      <c r="G1" s="14"/>
      <c r="H1" s="14"/>
      <c r="I1" s="14"/>
      <c r="J1" s="14"/>
    </row>
    <row r="2" spans="1:10" x14ac:dyDescent="0.2">
      <c r="A2" s="2" t="s">
        <v>4</v>
      </c>
      <c r="B2" s="2" t="s">
        <v>9</v>
      </c>
      <c r="C2" s="2" t="s">
        <v>12</v>
      </c>
      <c r="D2" s="3">
        <v>14600</v>
      </c>
      <c r="G2" s="6" t="s">
        <v>18</v>
      </c>
      <c r="H2" t="s">
        <v>19</v>
      </c>
    </row>
    <row r="3" spans="1:10" x14ac:dyDescent="0.2">
      <c r="A3" s="4" t="s">
        <v>5</v>
      </c>
      <c r="B3" s="4" t="s">
        <v>10</v>
      </c>
      <c r="C3" s="4" t="s">
        <v>13</v>
      </c>
      <c r="D3" s="5">
        <v>18900</v>
      </c>
      <c r="F3" s="2" t="s">
        <v>9</v>
      </c>
      <c r="G3" s="6">
        <f>COUNTIF(B2:B7,F3)</f>
        <v>3</v>
      </c>
      <c r="H3" s="1">
        <f>SUMIF(B2:B7,"HOMBRE",D2:D7)</f>
        <v>50300</v>
      </c>
    </row>
    <row r="4" spans="1:10" x14ac:dyDescent="0.2">
      <c r="A4" s="2" t="s">
        <v>6</v>
      </c>
      <c r="B4" s="2" t="s">
        <v>9</v>
      </c>
      <c r="C4" s="2" t="s">
        <v>14</v>
      </c>
      <c r="D4" s="3">
        <v>12000</v>
      </c>
      <c r="F4" s="4" t="s">
        <v>10</v>
      </c>
      <c r="G4" s="6">
        <f>COUNTIF(B2:B7, F4)</f>
        <v>3</v>
      </c>
      <c r="H4" s="1">
        <f>SUMIF(B2:B7,"MUJER",D2:D7)</f>
        <v>29000</v>
      </c>
    </row>
    <row r="5" spans="1:10" x14ac:dyDescent="0.2">
      <c r="A5" s="4" t="s">
        <v>7</v>
      </c>
      <c r="B5" s="4" t="s">
        <v>10</v>
      </c>
      <c r="C5" s="4" t="s">
        <v>15</v>
      </c>
      <c r="D5" s="5">
        <v>6900</v>
      </c>
    </row>
    <row r="6" spans="1:10" x14ac:dyDescent="0.2">
      <c r="A6" s="4" t="s">
        <v>8</v>
      </c>
      <c r="B6" s="4" t="s">
        <v>10</v>
      </c>
      <c r="C6" s="4" t="s">
        <v>16</v>
      </c>
      <c r="D6" s="5">
        <v>3200</v>
      </c>
      <c r="F6" s="14" t="s">
        <v>23</v>
      </c>
      <c r="G6" s="14"/>
      <c r="H6" s="14"/>
      <c r="I6" s="14"/>
      <c r="J6" s="14"/>
    </row>
    <row r="7" spans="1:10" x14ac:dyDescent="0.2">
      <c r="A7" s="2" t="s">
        <v>11</v>
      </c>
      <c r="B7" s="2" t="s">
        <v>9</v>
      </c>
      <c r="C7" s="2" t="s">
        <v>17</v>
      </c>
      <c r="D7" s="3">
        <v>23700</v>
      </c>
    </row>
    <row r="8" spans="1:10" x14ac:dyDescent="0.2">
      <c r="F8" s="9" t="s">
        <v>20</v>
      </c>
      <c r="G8" s="10" t="str" cm="1">
        <f t="array" ref="G8:J10">_xlfn._xlws.FILTER(A2:D7,B2:B7=F3)</f>
        <v>C001</v>
      </c>
      <c r="H8" s="10" t="str">
        <v>Hombre</v>
      </c>
      <c r="I8" s="10" t="str">
        <v>P0001</v>
      </c>
      <c r="J8" s="11">
        <v>14600</v>
      </c>
    </row>
    <row r="9" spans="1:10" x14ac:dyDescent="0.2">
      <c r="F9" s="10"/>
      <c r="G9" s="10" t="str">
        <v>C003</v>
      </c>
      <c r="H9" s="10" t="str">
        <v>Hombre</v>
      </c>
      <c r="I9" s="10" t="str">
        <v>E0004</v>
      </c>
      <c r="J9" s="11">
        <v>12000</v>
      </c>
    </row>
    <row r="10" spans="1:10" x14ac:dyDescent="0.2">
      <c r="F10" s="12"/>
      <c r="G10" s="12" t="str">
        <v>C006</v>
      </c>
      <c r="H10" s="12" t="str">
        <v>Hombre</v>
      </c>
      <c r="I10" s="12" t="str">
        <v>G0128</v>
      </c>
      <c r="J10" s="13">
        <v>23700</v>
      </c>
    </row>
    <row r="11" spans="1:10" x14ac:dyDescent="0.2">
      <c r="J11" s="7" cm="1">
        <f t="array" ref="J11">SUM(_xlfn._xlws.FILTER(D2:D7,B2:B7="HOMBRE"))</f>
        <v>50300</v>
      </c>
    </row>
    <row r="13" spans="1:10" x14ac:dyDescent="0.2">
      <c r="F13" s="10" t="s">
        <v>21</v>
      </c>
      <c r="G13" s="10" t="str" cm="1">
        <f t="array" ref="G13:J15">_xlfn._xlws.FILTER(A2:D7, B2:B7=F4)</f>
        <v>C002</v>
      </c>
      <c r="H13" s="10" t="str">
        <v>Mujer</v>
      </c>
      <c r="I13" s="10" t="str">
        <v>P0002</v>
      </c>
      <c r="J13" s="11">
        <v>18900</v>
      </c>
    </row>
    <row r="14" spans="1:10" x14ac:dyDescent="0.2">
      <c r="F14" s="10"/>
      <c r="G14" s="10" t="str">
        <v>C004</v>
      </c>
      <c r="H14" s="10" t="str">
        <v>Mujer</v>
      </c>
      <c r="I14" s="10" t="str">
        <v>E0032</v>
      </c>
      <c r="J14" s="11">
        <v>6900</v>
      </c>
    </row>
    <row r="15" spans="1:10" x14ac:dyDescent="0.2">
      <c r="F15" s="12"/>
      <c r="G15" s="12" t="str">
        <v>C005</v>
      </c>
      <c r="H15" s="12" t="str">
        <v>Mujer</v>
      </c>
      <c r="I15" s="12" t="str">
        <v>F0005</v>
      </c>
      <c r="J15" s="13">
        <v>3200</v>
      </c>
    </row>
    <row r="16" spans="1:10" x14ac:dyDescent="0.2">
      <c r="J16" s="8" cm="1">
        <f t="array" ref="J16">SUM(_xlfn._xlws.FILTER(D2:D7,B2:B7="MUJER"))</f>
        <v>29000</v>
      </c>
    </row>
  </sheetData>
  <mergeCells count="2">
    <mergeCell ref="F6:J6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2024-12-08T19:11:54Z</dcterms:created>
  <dcterms:modified xsi:type="dcterms:W3CDTF">2024-12-08T20:25:48Z</dcterms:modified>
</cp:coreProperties>
</file>