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4/"/>
    </mc:Choice>
  </mc:AlternateContent>
  <xr:revisionPtr revIDLastSave="0" documentId="13_ncr:1_{3CA9F60B-549B-D140-A328-EC8EE9DFE8C9}" xr6:coauthVersionLast="47" xr6:coauthVersionMax="47" xr10:uidLastSave="{00000000-0000-0000-0000-000000000000}"/>
  <bookViews>
    <workbookView xWindow="-38400" yWindow="-3600" windowWidth="28140" windowHeight="21600" activeTab="5" xr2:uid="{3DDAB851-70A0-8B41-8310-DEB2E59E91CC}"/>
  </bookViews>
  <sheets>
    <sheet name="Hoja1" sheetId="1" r:id="rId1"/>
    <sheet name="Hoja2" sheetId="2" r:id="rId2"/>
    <sheet name="Hoja3" sheetId="3" r:id="rId3"/>
    <sheet name="Hoja5" sheetId="5" r:id="rId4"/>
    <sheet name="Hoja6" sheetId="6" r:id="rId5"/>
    <sheet name="Hoja7" sheetId="7" r:id="rId6"/>
  </sheets>
  <calcPr calcId="181029"/>
  <pivotCaches>
    <pivotCache cacheId="31" r:id="rId7"/>
    <pivotCache cacheId="47" r:id="rId8"/>
    <pivotCache cacheId="55" r:id="rId9"/>
    <pivotCache cacheId="75" r:id="rId10"/>
    <pivotCache cacheId="9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5" i="2"/>
  <c r="I4" i="2"/>
  <c r="H4" i="2" a="1"/>
  <c r="H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<sst xmlns="http://schemas.openxmlformats.org/spreadsheetml/2006/main" count="379" uniqueCount="74">
  <si>
    <t>Categoría</t>
  </si>
  <si>
    <t>Fecha</t>
  </si>
  <si>
    <t>Monto</t>
  </si>
  <si>
    <t>Método de pago</t>
  </si>
  <si>
    <t>Comida</t>
  </si>
  <si>
    <t>Tarjeta</t>
  </si>
  <si>
    <t>Transporte</t>
  </si>
  <si>
    <t>Efectivo</t>
  </si>
  <si>
    <t>Comisión</t>
  </si>
  <si>
    <t>Suma de Total</t>
  </si>
  <si>
    <t>Etiquetas de fila</t>
  </si>
  <si>
    <t>Total general</t>
  </si>
  <si>
    <t>Suma de Monto</t>
  </si>
  <si>
    <t>Etiquetas de columna</t>
  </si>
  <si>
    <t>Factura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</si>
  <si>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</si>
  <si>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</si>
  <si>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</si>
  <si>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</si>
  <si>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</si>
  <si>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</si>
  <si>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</si>
  <si>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</si>
  <si>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</si>
  <si>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</si>
  <si>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</si>
  <si>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</si>
  <si>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</si>
  <si>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</si>
  <si>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</si>
  <si>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</si>
  <si>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</si>
  <si>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</si>
  <si>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</si>
  <si>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</si>
  <si>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</si>
  <si>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</si>
  <si>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Diferencia</t>
  </si>
  <si>
    <t>Tipo de Gasto</t>
  </si>
  <si>
    <t>Diferencia (Comida / Transporte)</t>
  </si>
  <si>
    <t>Se gastó $230 en comida que en transporte en todas las fechas</t>
  </si>
  <si>
    <t>Se gastan $680 más en comida que en transporte cuando el pago es en efectivo</t>
  </si>
  <si>
    <t>Se gastan $450 menos en comida que en transporte cuando el pago es con tarjeta</t>
  </si>
  <si>
    <t>Inflacion (Comida / Transporte)</t>
  </si>
  <si>
    <t>Ventas por región</t>
  </si>
  <si>
    <t>Región</t>
  </si>
  <si>
    <t>Vendedor</t>
  </si>
  <si>
    <t>Producto</t>
  </si>
  <si>
    <t>Precio</t>
  </si>
  <si>
    <t>Cantidad</t>
  </si>
  <si>
    <t>Norte</t>
  </si>
  <si>
    <t>Juan</t>
  </si>
  <si>
    <t>Coca Cola</t>
  </si>
  <si>
    <t>Gansito</t>
  </si>
  <si>
    <t>Sur</t>
  </si>
  <si>
    <t>Ana</t>
  </si>
  <si>
    <t>Marías</t>
  </si>
  <si>
    <t>Carlos</t>
  </si>
  <si>
    <t>Este</t>
  </si>
  <si>
    <t>Lidia</t>
  </si>
  <si>
    <t>Omar</t>
  </si>
  <si>
    <t>Oeste</t>
  </si>
  <si>
    <t>Alfredo</t>
  </si>
  <si>
    <t>Jonny</t>
  </si>
  <si>
    <t>Cuenta de Producto</t>
  </si>
  <si>
    <t>Suma de Total Vendido</t>
  </si>
  <si>
    <t>Cuenta de Región</t>
  </si>
  <si>
    <t>A</t>
  </si>
  <si>
    <t>B</t>
  </si>
  <si>
    <t>C</t>
  </si>
  <si>
    <t>D</t>
  </si>
  <si>
    <t>Precios</t>
  </si>
  <si>
    <t>Suma de Precios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</si>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</sst>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0" borderId="0" xfId="1" applyFont="1"/>
    <xf numFmtId="44" fontId="0" fillId="0" borderId="0" xfId="0" applyNumberFormat="1"/>
    <xf numFmtId="0" fontId="0" fillId="5" borderId="0" xfId="0" applyFill="1"/>
    <xf numFmtId="44" fontId="0" fillId="5" borderId="0" xfId="0" applyNumberFormat="1" applyFill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14"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ont>
        <color rgb="FF9C0006"/>
      </font>
      <fill>
        <patternFill>
          <bgColor rgb="FFFFC7CE"/>
        </patternFill>
      </fill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3" formatCode="0%"/>
    </dxf>
    <dxf>
      <numFmt numFmtId="13" formatCode="0%"/>
    </dxf>
    <dxf>
      <numFmt numFmtId="34" formatCode="_-&quot;$&quot;* #,##0.00_-;\-&quot;$&quot;* #,##0.00_-;_-&quot;$&quot;* &quot;-&quot;??_-;_-@_-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[s401.xlsx]Hoja1!TablaDinámica6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Hoja1!$H$5:$H$14</c:f>
              <c:multiLvlStrCache>
                <c:ptCount val="5"/>
                <c:lvl>
                  <c:pt idx="0">
                    <c:v>Tarjeta</c:v>
                  </c:pt>
                  <c:pt idx="1">
                    <c:v>Efectivo</c:v>
                  </c:pt>
                  <c:pt idx="2">
                    <c:v>Efectivo</c:v>
                  </c:pt>
                  <c:pt idx="3">
                    <c:v>Efectivo</c:v>
                  </c:pt>
                  <c:pt idx="4">
                    <c:v>Tarjeta</c:v>
                  </c:pt>
                </c:lvl>
                <c:lvl>
                  <c:pt idx="0">
                    <c:v>01/08/25</c:v>
                  </c:pt>
                  <c:pt idx="1">
                    <c:v>02/08/25</c:v>
                  </c:pt>
                  <c:pt idx="2">
                    <c:v>03/08/25</c:v>
                  </c:pt>
                  <c:pt idx="3">
                    <c:v>04/08/25</c:v>
                  </c:pt>
                </c:lvl>
              </c:multiLvlStrCache>
            </c:multiLvlStrRef>
          </c:cat>
          <c:val>
            <c:numRef>
              <c:f>Hoja1!$I$5:$I$14</c:f>
              <c:numCache>
                <c:formatCode>General</c:formatCode>
                <c:ptCount val="5"/>
                <c:pt idx="0">
                  <c:v>715</c:v>
                </c:pt>
                <c:pt idx="1">
                  <c:v>400</c:v>
                </c:pt>
                <c:pt idx="2">
                  <c:v>1700</c:v>
                </c:pt>
                <c:pt idx="3">
                  <c:v>900</c:v>
                </c:pt>
                <c:pt idx="4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1-514F-81F2-170A6C5E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195599"/>
        <c:axId val="613181071"/>
      </c:barChart>
      <c:catAx>
        <c:axId val="61319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3181071"/>
        <c:crosses val="autoZero"/>
        <c:auto val="1"/>
        <c:lblAlgn val="ctr"/>
        <c:lblOffset val="100"/>
        <c:noMultiLvlLbl val="0"/>
      </c:catAx>
      <c:valAx>
        <c:axId val="61318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319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[s401.xlsx]Hoja2!TablaDinámica7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Hoja2!$K$4:$K$16</c:f>
              <c:multiLvlStrCache>
                <c:ptCount val="8"/>
                <c:lvl>
                  <c:pt idx="0">
                    <c:v>Efectivo</c:v>
                  </c:pt>
                  <c:pt idx="1">
                    <c:v>Tarjeta</c:v>
                  </c:pt>
                  <c:pt idx="2">
                    <c:v>Efectivo</c:v>
                  </c:pt>
                  <c:pt idx="3">
                    <c:v>Tarjeta</c:v>
                  </c:pt>
                  <c:pt idx="4">
                    <c:v>Efectivo</c:v>
                  </c:pt>
                  <c:pt idx="5">
                    <c:v>Tarjeta</c:v>
                  </c:pt>
                  <c:pt idx="6">
                    <c:v>Efectivo</c:v>
                  </c:pt>
                  <c:pt idx="7">
                    <c:v>Tarjeta</c:v>
                  </c:pt>
                </c:lvl>
                <c:lvl>
                  <c:pt idx="0">
                    <c:v>Comida</c:v>
                  </c:pt>
                  <c:pt idx="2">
                    <c:v>Transporte</c:v>
                  </c:pt>
                  <c:pt idx="4">
                    <c:v>Diferencia (Comida / Transporte)</c:v>
                  </c:pt>
                  <c:pt idx="6">
                    <c:v>Inflacion (Comida / Transporte)</c:v>
                  </c:pt>
                </c:lvl>
              </c:multiLvlStrCache>
            </c:multiLvlStrRef>
          </c:cat>
          <c:val>
            <c:numRef>
              <c:f>Hoja2!$L$4:$L$16</c:f>
              <c:numCache>
                <c:formatCode>General</c:formatCode>
                <c:ptCount val="8"/>
                <c:pt idx="0">
                  <c:v>3000</c:v>
                </c:pt>
                <c:pt idx="1">
                  <c:v>1050</c:v>
                </c:pt>
                <c:pt idx="2">
                  <c:v>2320</c:v>
                </c:pt>
                <c:pt idx="3">
                  <c:v>1500</c:v>
                </c:pt>
                <c:pt idx="4">
                  <c:v>680</c:v>
                </c:pt>
                <c:pt idx="5">
                  <c:v>-450</c:v>
                </c:pt>
                <c:pt idx="6">
                  <c:v>0.22666666666666666</c:v>
                </c:pt>
                <c:pt idx="7">
                  <c:v>-0.42857142857142855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6-2144-ABC8-DCC72953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472015"/>
        <c:axId val="613473727"/>
      </c:barChart>
      <c:catAx>
        <c:axId val="61347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3473727"/>
        <c:crosses val="autoZero"/>
        <c:auto val="1"/>
        <c:lblAlgn val="ctr"/>
        <c:lblOffset val="100"/>
        <c:noMultiLvlLbl val="0"/>
      </c:catAx>
      <c:valAx>
        <c:axId val="61347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347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[s401.xlsx]Hoja5!TablaDinámica8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Hoja5!$J$4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Hoja5!$I$5:$I$19</c:f>
              <c:multiLvlStrCache>
                <c:ptCount val="11"/>
                <c:lvl>
                  <c:pt idx="0">
                    <c:v>Este</c:v>
                  </c:pt>
                  <c:pt idx="1">
                    <c:v>Norte</c:v>
                  </c:pt>
                  <c:pt idx="2">
                    <c:v>Oeste</c:v>
                  </c:pt>
                  <c:pt idx="3">
                    <c:v>Sur</c:v>
                  </c:pt>
                  <c:pt idx="4">
                    <c:v>Este</c:v>
                  </c:pt>
                  <c:pt idx="5">
                    <c:v>Norte</c:v>
                  </c:pt>
                  <c:pt idx="6">
                    <c:v>Oeste</c:v>
                  </c:pt>
                  <c:pt idx="7">
                    <c:v>Este</c:v>
                  </c:pt>
                  <c:pt idx="8">
                    <c:v>Norte</c:v>
                  </c:pt>
                  <c:pt idx="9">
                    <c:v>Oeste</c:v>
                  </c:pt>
                  <c:pt idx="10">
                    <c:v>Sur</c:v>
                  </c:pt>
                </c:lvl>
                <c:lvl>
                  <c:pt idx="0">
                    <c:v>Coca Cola</c:v>
                  </c:pt>
                  <c:pt idx="4">
                    <c:v>Gansito</c:v>
                  </c:pt>
                  <c:pt idx="7">
                    <c:v>Marías</c:v>
                  </c:pt>
                </c:lvl>
              </c:multiLvlStrCache>
            </c:multiLvlStrRef>
          </c:cat>
          <c:val>
            <c:numRef>
              <c:f>Hoja5!$J$5:$J$19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8-8B47-B042-A91127831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000351"/>
        <c:axId val="602601247"/>
      </c:barChart>
      <c:catAx>
        <c:axId val="60200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2601247"/>
        <c:crosses val="autoZero"/>
        <c:auto val="1"/>
        <c:lblAlgn val="ctr"/>
        <c:lblOffset val="100"/>
        <c:noMultiLvlLbl val="0"/>
      </c:catAx>
      <c:valAx>
        <c:axId val="60260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200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[s401.xlsx]Hoja5!TablaDinámica9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Hoja5!$J$21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Hoja5!$I$22:$I$37</c:f>
              <c:multiLvlStrCache>
                <c:ptCount val="11"/>
                <c:lvl>
                  <c:pt idx="0">
                    <c:v>Coca Cola</c:v>
                  </c:pt>
                  <c:pt idx="1">
                    <c:v>Gansito</c:v>
                  </c:pt>
                  <c:pt idx="2">
                    <c:v>Marías</c:v>
                  </c:pt>
                  <c:pt idx="3">
                    <c:v>Coca Cola</c:v>
                  </c:pt>
                  <c:pt idx="4">
                    <c:v>Gansito</c:v>
                  </c:pt>
                  <c:pt idx="5">
                    <c:v>Marías</c:v>
                  </c:pt>
                  <c:pt idx="6">
                    <c:v>Coca Cola</c:v>
                  </c:pt>
                  <c:pt idx="7">
                    <c:v>Gansito</c:v>
                  </c:pt>
                  <c:pt idx="8">
                    <c:v>Marías</c:v>
                  </c:pt>
                  <c:pt idx="9">
                    <c:v>Coca Cola</c:v>
                  </c:pt>
                  <c:pt idx="10">
                    <c:v>Marías</c:v>
                  </c:pt>
                </c:lvl>
                <c:lvl>
                  <c:pt idx="0">
                    <c:v>Este</c:v>
                  </c:pt>
                  <c:pt idx="3">
                    <c:v>Norte</c:v>
                  </c:pt>
                  <c:pt idx="6">
                    <c:v>Oeste</c:v>
                  </c:pt>
                  <c:pt idx="9">
                    <c:v>Sur</c:v>
                  </c:pt>
                </c:lvl>
              </c:multiLvlStrCache>
            </c:multiLvlStrRef>
          </c:cat>
          <c:val>
            <c:numRef>
              <c:f>Hoja5!$J$22:$J$37</c:f>
              <c:numCache>
                <c:formatCode>_("$"* #,##0.00_);_("$"* \(#,##0.00\);_("$"* "-"??_);_(@_)</c:formatCode>
                <c:ptCount val="11"/>
                <c:pt idx="0">
                  <c:v>86</c:v>
                </c:pt>
                <c:pt idx="1">
                  <c:v>115.5</c:v>
                </c:pt>
                <c:pt idx="2">
                  <c:v>1188</c:v>
                </c:pt>
                <c:pt idx="3">
                  <c:v>215</c:v>
                </c:pt>
                <c:pt idx="4">
                  <c:v>1056</c:v>
                </c:pt>
                <c:pt idx="5">
                  <c:v>178.20000000000002</c:v>
                </c:pt>
                <c:pt idx="6">
                  <c:v>473</c:v>
                </c:pt>
                <c:pt idx="7">
                  <c:v>99</c:v>
                </c:pt>
                <c:pt idx="8">
                  <c:v>79.2</c:v>
                </c:pt>
                <c:pt idx="9">
                  <c:v>86</c:v>
                </c:pt>
                <c:pt idx="10">
                  <c:v>1504.8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9-EC43-931F-96AD3D21A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48640"/>
        <c:axId val="41158592"/>
      </c:barChart>
      <c:catAx>
        <c:axId val="412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158592"/>
        <c:crosses val="autoZero"/>
        <c:auto val="1"/>
        <c:lblAlgn val="ctr"/>
        <c:lblOffset val="100"/>
        <c:noMultiLvlLbl val="0"/>
      </c:catAx>
      <c:valAx>
        <c:axId val="411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24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[s401.xlsx]Hoja5!TablaDinámica9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Hoja5!$J$21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Hoja5!$I$22:$I$37</c:f>
              <c:multiLvlStrCache>
                <c:ptCount val="11"/>
                <c:lvl>
                  <c:pt idx="0">
                    <c:v>Coca Cola</c:v>
                  </c:pt>
                  <c:pt idx="1">
                    <c:v>Gansito</c:v>
                  </c:pt>
                  <c:pt idx="2">
                    <c:v>Marías</c:v>
                  </c:pt>
                  <c:pt idx="3">
                    <c:v>Coca Cola</c:v>
                  </c:pt>
                  <c:pt idx="4">
                    <c:v>Gansito</c:v>
                  </c:pt>
                  <c:pt idx="5">
                    <c:v>Marías</c:v>
                  </c:pt>
                  <c:pt idx="6">
                    <c:v>Coca Cola</c:v>
                  </c:pt>
                  <c:pt idx="7">
                    <c:v>Gansito</c:v>
                  </c:pt>
                  <c:pt idx="8">
                    <c:v>Marías</c:v>
                  </c:pt>
                  <c:pt idx="9">
                    <c:v>Coca Cola</c:v>
                  </c:pt>
                  <c:pt idx="10">
                    <c:v>Marías</c:v>
                  </c:pt>
                </c:lvl>
                <c:lvl>
                  <c:pt idx="0">
                    <c:v>Este</c:v>
                  </c:pt>
                  <c:pt idx="3">
                    <c:v>Norte</c:v>
                  </c:pt>
                  <c:pt idx="6">
                    <c:v>Oeste</c:v>
                  </c:pt>
                  <c:pt idx="9">
                    <c:v>Sur</c:v>
                  </c:pt>
                </c:lvl>
              </c:multiLvlStrCache>
            </c:multiLvlStrRef>
          </c:cat>
          <c:val>
            <c:numRef>
              <c:f>Hoja5!$J$22:$J$37</c:f>
              <c:numCache>
                <c:formatCode>_("$"* #,##0.00_);_("$"* \(#,##0.00\);_("$"* "-"??_);_(@_)</c:formatCode>
                <c:ptCount val="11"/>
                <c:pt idx="0">
                  <c:v>86</c:v>
                </c:pt>
                <c:pt idx="1">
                  <c:v>115.5</c:v>
                </c:pt>
                <c:pt idx="2">
                  <c:v>1188</c:v>
                </c:pt>
                <c:pt idx="3">
                  <c:v>215</c:v>
                </c:pt>
                <c:pt idx="4">
                  <c:v>1056</c:v>
                </c:pt>
                <c:pt idx="5">
                  <c:v>178.20000000000002</c:v>
                </c:pt>
                <c:pt idx="6">
                  <c:v>473</c:v>
                </c:pt>
                <c:pt idx="7">
                  <c:v>99</c:v>
                </c:pt>
                <c:pt idx="8">
                  <c:v>79.2</c:v>
                </c:pt>
                <c:pt idx="9">
                  <c:v>86</c:v>
                </c:pt>
                <c:pt idx="10">
                  <c:v>1504.8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4-DD4B-BB1C-6A7019729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969423"/>
        <c:axId val="601915679"/>
      </c:barChart>
      <c:catAx>
        <c:axId val="6019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1915679"/>
        <c:crosses val="autoZero"/>
        <c:auto val="1"/>
        <c:lblAlgn val="ctr"/>
        <c:lblOffset val="100"/>
        <c:noMultiLvlLbl val="0"/>
      </c:catAx>
      <c:valAx>
        <c:axId val="60191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196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[s401.xlsx]Hoja6!TablaDinámica10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Hoja6!$J$4:$J$5</c:f>
              <c:strCache>
                <c:ptCount val="1"/>
                <c:pt idx="0">
                  <c:v>Este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Hoja6!$I$6:$I$13</c:f>
              <c:strCache>
                <c:ptCount val="7"/>
                <c:pt idx="0">
                  <c:v>Alfredo</c:v>
                </c:pt>
                <c:pt idx="1">
                  <c:v>Ana</c:v>
                </c:pt>
                <c:pt idx="2">
                  <c:v>Carlos</c:v>
                </c:pt>
                <c:pt idx="3">
                  <c:v>Jonny</c:v>
                </c:pt>
                <c:pt idx="4">
                  <c:v>Juan</c:v>
                </c:pt>
                <c:pt idx="5">
                  <c:v>Lidia</c:v>
                </c:pt>
                <c:pt idx="6">
                  <c:v>Omar</c:v>
                </c:pt>
              </c:strCache>
            </c:strRef>
          </c:cat>
          <c:val>
            <c:numRef>
              <c:f>Hoja6!$J$6:$J$13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435.6</c:v>
                </c:pt>
                <c:pt idx="2">
                  <c:v>115.5</c:v>
                </c:pt>
                <c:pt idx="3">
                  <c:v>178.20000000000002</c:v>
                </c:pt>
                <c:pt idx="4">
                  <c:v>0</c:v>
                </c:pt>
                <c:pt idx="5">
                  <c:v>86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A-6343-A9AB-C574B9029507}"/>
            </c:ext>
          </c:extLst>
        </c:ser>
        <c:ser>
          <c:idx val="1"/>
          <c:order val="1"/>
          <c:tx>
            <c:strRef>
              <c:f>Hoja6!$K$4:$K$5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Hoja6!$I$6:$I$13</c:f>
              <c:strCache>
                <c:ptCount val="7"/>
                <c:pt idx="0">
                  <c:v>Alfredo</c:v>
                </c:pt>
                <c:pt idx="1">
                  <c:v>Ana</c:v>
                </c:pt>
                <c:pt idx="2">
                  <c:v>Carlos</c:v>
                </c:pt>
                <c:pt idx="3">
                  <c:v>Jonny</c:v>
                </c:pt>
                <c:pt idx="4">
                  <c:v>Juan</c:v>
                </c:pt>
                <c:pt idx="5">
                  <c:v>Lidia</c:v>
                </c:pt>
                <c:pt idx="6">
                  <c:v>Omar</c:v>
                </c:pt>
              </c:strCache>
            </c:strRef>
          </c:cat>
          <c:val>
            <c:numRef>
              <c:f>Hoja6!$K$6:$K$13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435.59999999999997</c:v>
                </c:pt>
                <c:pt idx="2">
                  <c:v>264</c:v>
                </c:pt>
                <c:pt idx="3">
                  <c:v>0</c:v>
                </c:pt>
                <c:pt idx="4">
                  <c:v>570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5CA-6343-A9AB-C574B9029507}"/>
            </c:ext>
          </c:extLst>
        </c:ser>
        <c:ser>
          <c:idx val="2"/>
          <c:order val="2"/>
          <c:tx>
            <c:strRef>
              <c:f>Hoja6!$L$4:$L$5</c:f>
              <c:strCache>
                <c:ptCount val="1"/>
                <c:pt idx="0">
                  <c:v>Oeste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Hoja6!$I$6:$I$13</c:f>
              <c:strCache>
                <c:ptCount val="7"/>
                <c:pt idx="0">
                  <c:v>Alfredo</c:v>
                </c:pt>
                <c:pt idx="1">
                  <c:v>Ana</c:v>
                </c:pt>
                <c:pt idx="2">
                  <c:v>Carlos</c:v>
                </c:pt>
                <c:pt idx="3">
                  <c:v>Jonny</c:v>
                </c:pt>
                <c:pt idx="4">
                  <c:v>Juan</c:v>
                </c:pt>
                <c:pt idx="5">
                  <c:v>Lidia</c:v>
                </c:pt>
                <c:pt idx="6">
                  <c:v>Omar</c:v>
                </c:pt>
              </c:strCache>
            </c:strRef>
          </c:cat>
          <c:val>
            <c:numRef>
              <c:f>Hoja6!$L$6:$L$13</c:f>
              <c:numCache>
                <c:formatCode>_("$"* #,##0.00_);_("$"* \(#,##0.00\);_("$"* "-"??_);_(@_)</c:formatCode>
                <c:ptCount val="7"/>
                <c:pt idx="0">
                  <c:v>193.5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79.2</c:v>
                </c:pt>
                <c:pt idx="5">
                  <c:v>304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5CA-6343-A9AB-C574B9029507}"/>
            </c:ext>
          </c:extLst>
        </c:ser>
        <c:ser>
          <c:idx val="3"/>
          <c:order val="3"/>
          <c:tx>
            <c:strRef>
              <c:f>Hoja6!$M$4:$M$5</c:f>
              <c:strCache>
                <c:ptCount val="1"/>
                <c:pt idx="0">
                  <c:v>Sur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Hoja6!$I$6:$I$13</c:f>
              <c:strCache>
                <c:ptCount val="7"/>
                <c:pt idx="0">
                  <c:v>Alfredo</c:v>
                </c:pt>
                <c:pt idx="1">
                  <c:v>Ana</c:v>
                </c:pt>
                <c:pt idx="2">
                  <c:v>Carlos</c:v>
                </c:pt>
                <c:pt idx="3">
                  <c:v>Jonny</c:v>
                </c:pt>
                <c:pt idx="4">
                  <c:v>Juan</c:v>
                </c:pt>
                <c:pt idx="5">
                  <c:v>Lidia</c:v>
                </c:pt>
                <c:pt idx="6">
                  <c:v>Omar</c:v>
                </c:pt>
              </c:strCache>
            </c:strRef>
          </c:cat>
          <c:val>
            <c:numRef>
              <c:f>Hoja6!$M$6:$M$13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158.4</c:v>
                </c:pt>
                <c:pt idx="2">
                  <c:v>99</c:v>
                </c:pt>
                <c:pt idx="3">
                  <c:v>0</c:v>
                </c:pt>
                <c:pt idx="4">
                  <c:v>79.2</c:v>
                </c:pt>
                <c:pt idx="5">
                  <c:v>86</c:v>
                </c:pt>
                <c:pt idx="6">
                  <c:v>39.6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5CA-6343-A9AB-C574B9029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43936"/>
        <c:axId val="57845648"/>
      </c:barChart>
      <c:catAx>
        <c:axId val="5784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845648"/>
        <c:crosses val="autoZero"/>
        <c:auto val="1"/>
        <c:lblAlgn val="ctr"/>
        <c:lblOffset val="100"/>
        <c:noMultiLvlLbl val="0"/>
      </c:catAx>
      <c:valAx>
        <c:axId val="578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84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[s401.xlsx]Hoja6!TablaDinámica11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Hoja6!$C$27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9"/>
            <c:spPr>
              <a:solidFill>
                <a:schemeClr val="tx2">
                  <a:lumMod val="25000"/>
                  <a:lumOff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AF5-C94A-A7E6-34782F5C5CC5}"/>
              </c:ext>
            </c:extLst>
          </c:dPt>
          <c:dPt>
            <c:idx val="1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AF5-C94A-A7E6-34782F5C5CC5}"/>
              </c:ext>
            </c:extLst>
          </c:dPt>
          <c:dPt>
            <c:idx val="2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F5-C94A-A7E6-34782F5C5CC5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F5-C94A-A7E6-34782F5C5C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Hoja6!$B$28:$B$32</c:f>
              <c:strCache>
                <c:ptCount val="4"/>
                <c:pt idx="0">
                  <c:v>Este</c:v>
                </c:pt>
                <c:pt idx="1">
                  <c:v>Norte</c:v>
                </c:pt>
                <c:pt idx="2">
                  <c:v>Oeste</c:v>
                </c:pt>
                <c:pt idx="3">
                  <c:v>Sur</c:v>
                </c:pt>
              </c:strCache>
            </c:strRef>
          </c:cat>
          <c:val>
            <c:numRef>
              <c:f>Hoja6!$C$28:$C$32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5-C94A-A7E6-34782F5C5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[s401.xlsx]Hoja6!TablaDinámica12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Hoja6!$J$60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Hoja6!$I$61:$I$64</c:f>
              <c:strCache>
                <c:ptCount val="3"/>
                <c:pt idx="0">
                  <c:v>Coca Cola</c:v>
                </c:pt>
                <c:pt idx="1">
                  <c:v>Gansito</c:v>
                </c:pt>
                <c:pt idx="2">
                  <c:v>Marías</c:v>
                </c:pt>
              </c:strCache>
            </c:strRef>
          </c:cat>
          <c:val>
            <c:numRef>
              <c:f>Hoja6!$J$61:$J$64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A-454F-8FF8-F6BE89ED5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[s401.xlsx]Hoja7!TablaDinámica13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Hoja7!$G$4:$G$5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Hoja7!$F$6:$F$10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Hoja7!$G$6:$G$10</c:f>
              <c:numCache>
                <c:formatCode>_("$"* #,##0.00_);_("$"* \(#,##0.00\);_("$"* "-"??_);_(@_)</c:formatCode>
                <c:ptCount val="4"/>
                <c:pt idx="0">
                  <c:v>20.5</c:v>
                </c:pt>
                <c:pt idx="1">
                  <c:v>21.5</c:v>
                </c:pt>
                <c:pt idx="2">
                  <c:v>23.48</c:v>
                </c:pt>
                <c:pt idx="3">
                  <c:v>22.67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5-E843-A3F8-E58ED985D491}"/>
            </c:ext>
          </c:extLst>
        </c:ser>
        <c:ser>
          <c:idx val="1"/>
          <c:order val="1"/>
          <c:tx>
            <c:strRef>
              <c:f>Hoja7!$H$4:$H$5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Hoja7!$F$6:$F$10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Hoja7!$H$6:$H$10</c:f>
              <c:numCache>
                <c:formatCode>_("$"* #,##0.00_);_("$"* \(#,##0.00\);_("$"* "-"??_);_(@_)</c:formatCode>
                <c:ptCount val="4"/>
                <c:pt idx="0">
                  <c:v>19.829999999999998</c:v>
                </c:pt>
                <c:pt idx="1">
                  <c:v>19.23</c:v>
                </c:pt>
                <c:pt idx="2">
                  <c:v>17.63</c:v>
                </c:pt>
                <c:pt idx="3">
                  <c:v>17.93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65-E843-A3F8-E58ED985D491}"/>
            </c:ext>
          </c:extLst>
        </c:ser>
        <c:ser>
          <c:idx val="2"/>
          <c:order val="2"/>
          <c:tx>
            <c:strRef>
              <c:f>Hoja7!$I$4:$I$5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Hoja7!$F$6:$F$10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Hoja7!$I$6:$I$10</c:f>
              <c:numCache>
                <c:formatCode>_("$"* #,##0.00_);_("$"* \(#,##0.00\);_("$"* "-"??_);_(@_)</c:formatCode>
                <c:ptCount val="4"/>
                <c:pt idx="0">
                  <c:v>34.549999999999997</c:v>
                </c:pt>
                <c:pt idx="1">
                  <c:v>44.75</c:v>
                </c:pt>
                <c:pt idx="2">
                  <c:v>31.25</c:v>
                </c:pt>
                <c:pt idx="3">
                  <c:v>36.65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5-E843-A3F8-E58ED985D491}"/>
            </c:ext>
          </c:extLst>
        </c:ser>
        <c:ser>
          <c:idx val="3"/>
          <c:order val="3"/>
          <c:tx>
            <c:strRef>
              <c:f>Hoja7!$J$4:$J$5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Hoja7!$F$6:$F$10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Hoja7!$J$6:$J$10</c:f>
              <c:numCache>
                <c:formatCode>_("$"* #,##0.00_);_("$"* \(#,##0.00\);_("$"* "-"??_);_(@_)</c:formatCode>
                <c:ptCount val="4"/>
                <c:pt idx="0">
                  <c:v>48.93</c:v>
                </c:pt>
                <c:pt idx="1">
                  <c:v>44.83</c:v>
                </c:pt>
                <c:pt idx="2">
                  <c:v>45.93</c:v>
                </c:pt>
                <c:pt idx="3">
                  <c:v>41.23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65-E843-A3F8-E58ED985D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875535"/>
        <c:axId val="612877247"/>
      </c:lineChart>
      <c:catAx>
        <c:axId val="61287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2877247"/>
        <c:crosses val="autoZero"/>
        <c:auto val="1"/>
        <c:lblAlgn val="ctr"/>
        <c:lblOffset val="100"/>
        <c:noMultiLvlLbl val="0"/>
      </c:catAx>
      <c:valAx>
        <c:axId val="6128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287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782555</xdr:colOff>
      <xdr:row>14</xdr:row>
      <xdr:rowOff>155338</xdr:rowOff>
    </xdr:from>
    <xdr:to>
      <xdr:col>10</xdr:col>
      <xdr:colOff>604902</xdr:colOff>
      <xdr:row>28</xdr:row>
      <xdr:rowOff>20850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F3E228-2600-1A45-8D93-2038B03B1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441703</xdr:colOff>
      <xdr:row>0</xdr:row>
      <xdr:rowOff>62142</xdr:rowOff>
    </xdr:from>
    <xdr:to>
      <xdr:col>18</xdr:col>
      <xdr:colOff>77477</xdr:colOff>
      <xdr:row>14</xdr:row>
      <xdr:rowOff>9745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1825D7-5845-5BAD-F13D-59050A771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48450</xdr:colOff>
      <xdr:row>3</xdr:row>
      <xdr:rowOff>8516</xdr:rowOff>
    </xdr:from>
    <xdr:to>
      <xdr:col>17</xdr:col>
      <xdr:colOff>135074</xdr:colOff>
      <xdr:row>16</xdr:row>
      <xdr:rowOff>79577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95BBDE-8DBD-5DFC-54CA-DE632C16E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797237</xdr:colOff>
      <xdr:row>52</xdr:row>
      <xdr:rowOff>23198</xdr:rowOff>
    </xdr:from>
    <xdr:to>
      <xdr:col>13</xdr:col>
      <xdr:colOff>707677</xdr:colOff>
      <xdr:row>65</xdr:row>
      <xdr:rowOff>94259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AC55A17-DC5D-32A3-B066-30EFDAE70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437526</xdr:colOff>
      <xdr:row>20</xdr:row>
      <xdr:rowOff>15856</xdr:rowOff>
    </xdr:from>
    <xdr:to>
      <xdr:col>17</xdr:col>
      <xdr:colOff>428717</xdr:colOff>
      <xdr:row>33</xdr:row>
      <xdr:rowOff>86918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5979A79-0845-E07A-3B6E-89F12EA63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12978</xdr:colOff>
      <xdr:row>22</xdr:row>
      <xdr:rowOff>27811</xdr:rowOff>
    </xdr:from>
    <xdr:to>
      <xdr:col>16</xdr:col>
      <xdr:colOff>889927</xdr:colOff>
      <xdr:row>50</xdr:row>
      <xdr:rowOff>166862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8DB3C8-AFA3-9F06-978D-4E2D82B4C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3708</xdr:colOff>
      <xdr:row>34</xdr:row>
      <xdr:rowOff>65262</xdr:rowOff>
    </xdr:from>
    <xdr:to>
      <xdr:col>5</xdr:col>
      <xdr:colOff>450525</xdr:colOff>
      <xdr:row>47</xdr:row>
      <xdr:rowOff>157222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540D82F-1C02-F1F8-3068-D14B22530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811290</xdr:colOff>
      <xdr:row>70</xdr:row>
      <xdr:rowOff>70102</xdr:rowOff>
    </xdr:from>
    <xdr:to>
      <xdr:col>12</xdr:col>
      <xdr:colOff>291626</xdr:colOff>
      <xdr:row>83</xdr:row>
      <xdr:rowOff>177075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80C0539-8ACE-5F62-5260-3FE0173C2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169333</xdr:colOff>
      <xdr:row>14</xdr:row>
      <xdr:rowOff>198967</xdr:rowOff>
    </xdr:from>
    <xdr:to>
      <xdr:col>10</xdr:col>
      <xdr:colOff>76200</xdr:colOff>
      <xdr:row>28</xdr:row>
      <xdr:rowOff>97367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F150C2-63BC-1B61-9F24-6720183B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6.731729861109" createdVersion="8" refreshedVersion="8" minRefreshableVersion="3" recordCount="22" xr:uid="{2F0BC507-D2E4-8C40-AB63-8CE1DFFC9D32}">
  <cacheSource type="worksheet">
    <worksheetSource ref="B2:F24" sheet="Hoja1"/>
  </cacheSource>
  <cacheFields count="7">
    <cacheField name="Categoría" numFmtId="0">
      <sharedItems count="2">
        <s v="Comida"/>
        <s v="Transporte"/>
      </sharedItems>
    </cacheField>
    <cacheField name="Fecha" numFmtId="14">
      <sharedItems containsSemiMixedTypes="0" containsNonDate="0" containsDate="1" containsString="0" minDate="2025-08-01T00:00:00" maxDate="2025-08-05T00:00:00" count="4">
        <d v="2025-08-01T00:00:00"/>
        <d v="2025-08-02T00:00:00"/>
        <d v="2025-08-03T00:00:00"/>
        <d v="2025-08-04T00:00:00"/>
      </sharedItems>
    </cacheField>
    <cacheField name="Monto" numFmtId="0">
      <sharedItems containsSemiMixedTypes="0" containsString="0" containsNumber="1" containsInteger="1" minValue="100" maxValue="500"/>
    </cacheField>
    <cacheField name="Método de pago" numFmtId="0">
      <sharedItems count="2">
        <s v="Tarjeta"/>
        <s v="Efectivo"/>
      </sharedItems>
    </cacheField>
    <cacheField name="Comisión" numFmtId="0">
      <sharedItems containsSemiMixedTypes="0" containsString="0" containsNumber="1" minValue="0" maxValue="0.2"/>
    </cacheField>
    <cacheField name="Total" numFmtId="0" formula="Monto* (1 +Comisión )" databaseField="0"/>
    <cacheField name="Diferencia" numFmtId="0" formula="Total -Mont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6.744078356482" createdVersion="8" refreshedVersion="8" minRefreshableVersion="3" recordCount="22" xr:uid="{BD4B04A2-7E64-2B43-9ECB-0082FF607D10}">
  <cacheSource type="worksheet">
    <worksheetSource ref="A3:F25" sheet="Hoja2"/>
  </cacheSource>
  <cacheFields count="6">
    <cacheField name="Factura" numFmtId="0">
      <sharedItems/>
    </cacheField>
    <cacheField name="Categoría" numFmtId="0">
      <sharedItems count="4">
        <s v="Comida"/>
        <s v="Transporte"/>
        <s v="Diferencia (Comida / Transporte)" f="1"/>
        <s v="Inflacion (Comida / Transporte)" f="1"/>
      </sharedItems>
    </cacheField>
    <cacheField name="Fecha" numFmtId="14">
      <sharedItems containsSemiMixedTypes="0" containsNonDate="0" containsDate="1" containsString="0" minDate="2025-08-01T00:00:00" maxDate="2025-08-05T00:00:00" count="4">
        <d v="2025-08-01T00:00:00"/>
        <d v="2025-08-02T00:00:00"/>
        <d v="2025-08-03T00:00:00"/>
        <d v="2025-08-04T00:00:00"/>
      </sharedItems>
    </cacheField>
    <cacheField name="Monto" numFmtId="0">
      <sharedItems containsSemiMixedTypes="0" containsString="0" containsNumber="1" containsInteger="1" minValue="100" maxValue="500"/>
    </cacheField>
    <cacheField name="Método de pago" numFmtId="0">
      <sharedItems count="2">
        <s v="Tarjeta"/>
        <s v="Efectivo"/>
      </sharedItems>
    </cacheField>
    <cacheField name="Comisión" numFmtId="0">
      <sharedItems containsSemiMixedTypes="0" containsString="0" containsNumber="1" minValue="0" maxValue="0.2"/>
    </cacheField>
  </cacheFields>
  <calculatedItems count="2">
    <calculatedItem formula="Categoría[Comida] -Categoría[Transporte]">
      <pivotArea cacheIndex="1" outline="0" fieldPosition="0">
        <references count="1">
          <reference field="1" count="1">
            <x v="2"/>
          </reference>
        </references>
      </pivotArea>
    </calculatedItem>
    <calculatedItem formula=" (Categoría[Comida]-Categoría[Transporte] ) /Categoría[Comida]">
      <pivotArea cacheIndex="1" outline="0" fieldPosition="0">
        <references count="1">
          <reference field="1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6.759972222222" createdVersion="8" refreshedVersion="8" minRefreshableVersion="3" recordCount="20" xr:uid="{0B1FB702-0E85-A641-BBFC-17784975C6AB}">
  <cacheSource type="worksheet">
    <worksheetSource ref="B4:G24" sheet="Hoja5"/>
  </cacheSource>
  <cacheFields count="7">
    <cacheField name="Fecha" numFmtId="0">
      <sharedItems containsSemiMixedTypes="0" containsString="0" containsNumber="1" containsInteger="1" minValue="45870" maxValue="45872"/>
    </cacheField>
    <cacheField name="Región" numFmtId="0">
      <sharedItems count="4">
        <s v="Norte"/>
        <s v="Sur"/>
        <s v="Este"/>
        <s v="Oeste"/>
      </sharedItems>
    </cacheField>
    <cacheField name="Vendedor" numFmtId="0">
      <sharedItems/>
    </cacheField>
    <cacheField name="Producto" numFmtId="0">
      <sharedItems count="3">
        <s v="Coca Cola"/>
        <s v="Gansito"/>
        <s v="Marías"/>
      </sharedItems>
    </cacheField>
    <cacheField name="Precio" numFmtId="0">
      <sharedItems containsSemiMixedTypes="0" containsString="0" containsNumber="1" minValue="16.5" maxValue="21.5"/>
    </cacheField>
    <cacheField name="Cantidad" numFmtId="0">
      <sharedItems containsSemiMixedTypes="0" containsString="0" containsNumber="1" containsInteger="1" minValue="2" maxValue="10"/>
    </cacheField>
    <cacheField name="Total Vendido" numFmtId="0" formula="Precio *Cantida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6.777976157406" createdVersion="8" refreshedVersion="8" minRefreshableVersion="3" recordCount="20" xr:uid="{37500052-7C1B-484B-B599-7D5508C2FA63}">
  <cacheSource type="worksheet">
    <worksheetSource ref="B4:G24" sheet="Hoja6"/>
  </cacheSource>
  <cacheFields count="7">
    <cacheField name="Fecha" numFmtId="14">
      <sharedItems containsSemiMixedTypes="0" containsNonDate="0" containsDate="1" containsString="0" containsMixedTypes="1" minDate="2025-08-01T00:00:00" maxDate="1900-01-04T09:51:04" count="6">
        <d v="2025-08-01T00:00:00"/>
        <d v="2025-08-02T00:00:00"/>
        <d v="2025-08-03T00:00:00"/>
        <n v="45870" u="1"/>
        <n v="45871" u="1"/>
        <n v="45872" u="1"/>
      </sharedItems>
    </cacheField>
    <cacheField name="Región" numFmtId="0">
      <sharedItems count="4">
        <s v="Norte"/>
        <s v="Sur"/>
        <s v="Este"/>
        <s v="Oeste"/>
      </sharedItems>
    </cacheField>
    <cacheField name="Vendedor" numFmtId="0">
      <sharedItems count="7">
        <s v="Juan"/>
        <s v="Ana"/>
        <s v="Carlos"/>
        <s v="Lidia"/>
        <s v="Omar"/>
        <s v="Alfredo"/>
        <s v="Jonny"/>
      </sharedItems>
    </cacheField>
    <cacheField name="Producto" numFmtId="0">
      <sharedItems count="3">
        <s v="Coca Cola"/>
        <s v="Gansito"/>
        <s v="Marías"/>
      </sharedItems>
    </cacheField>
    <cacheField name="Precio" numFmtId="0">
      <sharedItems containsSemiMixedTypes="0" containsString="0" containsNumber="1" minValue="16.5" maxValue="21.5"/>
    </cacheField>
    <cacheField name="Cantidad" numFmtId="0">
      <sharedItems containsSemiMixedTypes="0" containsString="0" containsNumber="1" containsInteger="1" minValue="2" maxValue="10"/>
    </cacheField>
    <cacheField name="Total Vendido" numFmtId="0" formula="Precio *Cantida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6.788541782407" createdVersion="8" refreshedVersion="8" minRefreshableVersion="3" recordCount="16" xr:uid="{5959B12B-65D3-D942-B2D6-8ADC0511721F}">
  <cacheSource type="worksheet">
    <worksheetSource name="Tabla1"/>
  </cacheSource>
  <cacheFields count="3">
    <cacheField name="Di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roducto" numFmtId="0">
      <sharedItems count="4">
        <s v="A"/>
        <s v="B"/>
        <s v="C"/>
        <s v="D"/>
      </sharedItems>
    </cacheField>
    <cacheField name="Precios" numFmtId="44">
      <sharedItems containsSemiMixedTypes="0" containsString="0" containsNumber="1" minValue="17.63" maxValue="48.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250"/>
    <x v="0"/>
    <n v="0.2"/>
  </r>
  <r>
    <x v="1"/>
    <x v="0"/>
    <n v="120"/>
    <x v="1"/>
    <n v="0"/>
  </r>
  <r>
    <x v="0"/>
    <x v="0"/>
    <n v="300"/>
    <x v="0"/>
    <n v="0.1"/>
  </r>
  <r>
    <x v="1"/>
    <x v="1"/>
    <n v="400"/>
    <x v="1"/>
    <n v="0"/>
  </r>
  <r>
    <x v="1"/>
    <x v="1"/>
    <n v="500"/>
    <x v="1"/>
    <n v="0"/>
  </r>
  <r>
    <x v="0"/>
    <x v="1"/>
    <n v="400"/>
    <x v="1"/>
    <n v="0"/>
  </r>
  <r>
    <x v="1"/>
    <x v="1"/>
    <n v="300"/>
    <x v="0"/>
    <n v="0.05"/>
  </r>
  <r>
    <x v="0"/>
    <x v="2"/>
    <n v="400"/>
    <x v="1"/>
    <n v="0"/>
  </r>
  <r>
    <x v="0"/>
    <x v="2"/>
    <n v="500"/>
    <x v="1"/>
    <n v="0"/>
  </r>
  <r>
    <x v="1"/>
    <x v="2"/>
    <n v="300"/>
    <x v="1"/>
    <n v="0"/>
  </r>
  <r>
    <x v="1"/>
    <x v="2"/>
    <n v="400"/>
    <x v="0"/>
    <n v="0.03"/>
  </r>
  <r>
    <x v="0"/>
    <x v="2"/>
    <n v="200"/>
    <x v="1"/>
    <n v="0"/>
  </r>
  <r>
    <x v="0"/>
    <x v="2"/>
    <n v="500"/>
    <x v="1"/>
    <n v="0"/>
  </r>
  <r>
    <x v="1"/>
    <x v="2"/>
    <n v="400"/>
    <x v="0"/>
    <n v="0.08"/>
  </r>
  <r>
    <x v="0"/>
    <x v="2"/>
    <n v="100"/>
    <x v="1"/>
    <n v="0"/>
  </r>
  <r>
    <x v="1"/>
    <x v="3"/>
    <n v="500"/>
    <x v="1"/>
    <n v="0"/>
  </r>
  <r>
    <x v="1"/>
    <x v="3"/>
    <n v="200"/>
    <x v="0"/>
    <n v="0.02"/>
  </r>
  <r>
    <x v="0"/>
    <x v="3"/>
    <n v="400"/>
    <x v="1"/>
    <n v="0"/>
  </r>
  <r>
    <x v="1"/>
    <x v="3"/>
    <n v="200"/>
    <x v="0"/>
    <n v="0.05"/>
  </r>
  <r>
    <x v="0"/>
    <x v="3"/>
    <n v="500"/>
    <x v="1"/>
    <n v="0"/>
  </r>
  <r>
    <x v="1"/>
    <x v="3"/>
    <n v="500"/>
    <x v="1"/>
    <n v="0"/>
  </r>
  <r>
    <x v="0"/>
    <x v="3"/>
    <n v="500"/>
    <x v="0"/>
    <n v="0.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F001"/>
    <x v="0"/>
    <x v="0"/>
    <n v="250"/>
    <x v="0"/>
    <n v="0.2"/>
  </r>
  <r>
    <s v="F002"/>
    <x v="1"/>
    <x v="0"/>
    <n v="120"/>
    <x v="1"/>
    <n v="0"/>
  </r>
  <r>
    <s v="F003"/>
    <x v="0"/>
    <x v="0"/>
    <n v="300"/>
    <x v="0"/>
    <n v="0.1"/>
  </r>
  <r>
    <s v="F004"/>
    <x v="1"/>
    <x v="1"/>
    <n v="400"/>
    <x v="1"/>
    <n v="0"/>
  </r>
  <r>
    <s v="F005"/>
    <x v="1"/>
    <x v="1"/>
    <n v="500"/>
    <x v="1"/>
    <n v="0"/>
  </r>
  <r>
    <s v="F006"/>
    <x v="0"/>
    <x v="1"/>
    <n v="400"/>
    <x v="1"/>
    <n v="0"/>
  </r>
  <r>
    <s v="F007"/>
    <x v="1"/>
    <x v="1"/>
    <n v="300"/>
    <x v="0"/>
    <n v="0.05"/>
  </r>
  <r>
    <s v="F008"/>
    <x v="0"/>
    <x v="2"/>
    <n v="400"/>
    <x v="1"/>
    <n v="0"/>
  </r>
  <r>
    <s v="F009"/>
    <x v="0"/>
    <x v="2"/>
    <n v="500"/>
    <x v="1"/>
    <n v="0"/>
  </r>
  <r>
    <s v="F010"/>
    <x v="1"/>
    <x v="2"/>
    <n v="300"/>
    <x v="1"/>
    <n v="0"/>
  </r>
  <r>
    <s v="F011"/>
    <x v="1"/>
    <x v="2"/>
    <n v="400"/>
    <x v="0"/>
    <n v="0.03"/>
  </r>
  <r>
    <s v="F012"/>
    <x v="0"/>
    <x v="2"/>
    <n v="200"/>
    <x v="1"/>
    <n v="0"/>
  </r>
  <r>
    <s v="F013"/>
    <x v="0"/>
    <x v="2"/>
    <n v="500"/>
    <x v="1"/>
    <n v="0"/>
  </r>
  <r>
    <s v="F014"/>
    <x v="1"/>
    <x v="2"/>
    <n v="400"/>
    <x v="0"/>
    <n v="0.08"/>
  </r>
  <r>
    <s v="F015"/>
    <x v="0"/>
    <x v="2"/>
    <n v="100"/>
    <x v="1"/>
    <n v="0"/>
  </r>
  <r>
    <s v="F016"/>
    <x v="1"/>
    <x v="3"/>
    <n v="500"/>
    <x v="1"/>
    <n v="0"/>
  </r>
  <r>
    <s v="F017"/>
    <x v="1"/>
    <x v="3"/>
    <n v="200"/>
    <x v="0"/>
    <n v="0.02"/>
  </r>
  <r>
    <s v="F018"/>
    <x v="0"/>
    <x v="3"/>
    <n v="400"/>
    <x v="1"/>
    <n v="0"/>
  </r>
  <r>
    <s v="F019"/>
    <x v="1"/>
    <x v="3"/>
    <n v="200"/>
    <x v="0"/>
    <n v="0.05"/>
  </r>
  <r>
    <s v="F020"/>
    <x v="0"/>
    <x v="3"/>
    <n v="500"/>
    <x v="1"/>
    <n v="0"/>
  </r>
  <r>
    <s v="F021"/>
    <x v="1"/>
    <x v="3"/>
    <n v="500"/>
    <x v="1"/>
    <n v="0"/>
  </r>
  <r>
    <s v="F022"/>
    <x v="0"/>
    <x v="3"/>
    <n v="500"/>
    <x v="0"/>
    <n v="0.0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45870"/>
    <x v="0"/>
    <s v="Juan"/>
    <x v="0"/>
    <n v="21.5"/>
    <n v="10"/>
  </r>
  <r>
    <n v="45870"/>
    <x v="0"/>
    <s v="Juan"/>
    <x v="1"/>
    <n v="16.5"/>
    <n v="5"/>
  </r>
  <r>
    <n v="45870"/>
    <x v="1"/>
    <s v="Ana"/>
    <x v="2"/>
    <n v="19.8"/>
    <n v="8"/>
  </r>
  <r>
    <n v="45870"/>
    <x v="1"/>
    <s v="Carlos"/>
    <x v="2"/>
    <n v="19.8"/>
    <n v="5"/>
  </r>
  <r>
    <n v="45870"/>
    <x v="0"/>
    <s v="Ana"/>
    <x v="1"/>
    <n v="16.5"/>
    <n v="3"/>
  </r>
  <r>
    <n v="45870"/>
    <x v="2"/>
    <s v="Lidia"/>
    <x v="0"/>
    <n v="21.5"/>
    <n v="4"/>
  </r>
  <r>
    <n v="45870"/>
    <x v="1"/>
    <s v="Omar"/>
    <x v="2"/>
    <n v="19.8"/>
    <n v="2"/>
  </r>
  <r>
    <n v="45871"/>
    <x v="0"/>
    <s v="Carlos"/>
    <x v="1"/>
    <n v="16.5"/>
    <n v="5"/>
  </r>
  <r>
    <n v="45871"/>
    <x v="1"/>
    <s v="Juan"/>
    <x v="2"/>
    <n v="19.8"/>
    <n v="4"/>
  </r>
  <r>
    <n v="45871"/>
    <x v="2"/>
    <s v="Ana"/>
    <x v="2"/>
    <n v="19.8"/>
    <n v="6"/>
  </r>
  <r>
    <n v="45871"/>
    <x v="3"/>
    <s v="Alfredo"/>
    <x v="0"/>
    <n v="21.5"/>
    <n v="9"/>
  </r>
  <r>
    <n v="45871"/>
    <x v="3"/>
    <s v="Juan"/>
    <x v="2"/>
    <n v="19.8"/>
    <n v="4"/>
  </r>
  <r>
    <n v="45871"/>
    <x v="0"/>
    <s v="Carlos"/>
    <x v="1"/>
    <n v="16.5"/>
    <n v="3"/>
  </r>
  <r>
    <n v="45872"/>
    <x v="2"/>
    <s v="Jonny"/>
    <x v="2"/>
    <n v="19.8"/>
    <n v="9"/>
  </r>
  <r>
    <n v="45872"/>
    <x v="3"/>
    <s v="Lidia"/>
    <x v="0"/>
    <n v="21.5"/>
    <n v="2"/>
  </r>
  <r>
    <n v="45872"/>
    <x v="0"/>
    <s v="Ana"/>
    <x v="2"/>
    <n v="19.8"/>
    <n v="9"/>
  </r>
  <r>
    <n v="45872"/>
    <x v="2"/>
    <s v="Carlos"/>
    <x v="1"/>
    <n v="16.5"/>
    <n v="7"/>
  </r>
  <r>
    <n v="45872"/>
    <x v="1"/>
    <s v="Lidia"/>
    <x v="0"/>
    <n v="21.5"/>
    <n v="4"/>
  </r>
  <r>
    <n v="45872"/>
    <x v="2"/>
    <s v="Ana"/>
    <x v="2"/>
    <n v="19.8"/>
    <n v="5"/>
  </r>
  <r>
    <n v="45872"/>
    <x v="3"/>
    <s v="Lidia"/>
    <x v="1"/>
    <n v="16.5"/>
    <n v="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n v="21.5"/>
    <n v="10"/>
  </r>
  <r>
    <x v="0"/>
    <x v="0"/>
    <x v="0"/>
    <x v="1"/>
    <n v="16.5"/>
    <n v="5"/>
  </r>
  <r>
    <x v="0"/>
    <x v="1"/>
    <x v="1"/>
    <x v="2"/>
    <n v="19.8"/>
    <n v="8"/>
  </r>
  <r>
    <x v="0"/>
    <x v="1"/>
    <x v="2"/>
    <x v="2"/>
    <n v="19.8"/>
    <n v="5"/>
  </r>
  <r>
    <x v="0"/>
    <x v="0"/>
    <x v="1"/>
    <x v="1"/>
    <n v="16.5"/>
    <n v="3"/>
  </r>
  <r>
    <x v="0"/>
    <x v="2"/>
    <x v="3"/>
    <x v="0"/>
    <n v="21.5"/>
    <n v="4"/>
  </r>
  <r>
    <x v="0"/>
    <x v="1"/>
    <x v="4"/>
    <x v="2"/>
    <n v="19.8"/>
    <n v="2"/>
  </r>
  <r>
    <x v="1"/>
    <x v="0"/>
    <x v="2"/>
    <x v="1"/>
    <n v="16.5"/>
    <n v="5"/>
  </r>
  <r>
    <x v="1"/>
    <x v="1"/>
    <x v="0"/>
    <x v="2"/>
    <n v="19.8"/>
    <n v="4"/>
  </r>
  <r>
    <x v="1"/>
    <x v="2"/>
    <x v="1"/>
    <x v="2"/>
    <n v="19.8"/>
    <n v="6"/>
  </r>
  <r>
    <x v="1"/>
    <x v="3"/>
    <x v="5"/>
    <x v="0"/>
    <n v="21.5"/>
    <n v="9"/>
  </r>
  <r>
    <x v="1"/>
    <x v="3"/>
    <x v="0"/>
    <x v="2"/>
    <n v="19.8"/>
    <n v="4"/>
  </r>
  <r>
    <x v="1"/>
    <x v="0"/>
    <x v="2"/>
    <x v="1"/>
    <n v="16.5"/>
    <n v="3"/>
  </r>
  <r>
    <x v="2"/>
    <x v="2"/>
    <x v="6"/>
    <x v="2"/>
    <n v="19.8"/>
    <n v="9"/>
  </r>
  <r>
    <x v="2"/>
    <x v="3"/>
    <x v="3"/>
    <x v="0"/>
    <n v="21.5"/>
    <n v="2"/>
  </r>
  <r>
    <x v="2"/>
    <x v="0"/>
    <x v="1"/>
    <x v="2"/>
    <n v="19.8"/>
    <n v="9"/>
  </r>
  <r>
    <x v="2"/>
    <x v="2"/>
    <x v="2"/>
    <x v="1"/>
    <n v="16.5"/>
    <n v="7"/>
  </r>
  <r>
    <x v="2"/>
    <x v="1"/>
    <x v="3"/>
    <x v="0"/>
    <n v="21.5"/>
    <n v="4"/>
  </r>
  <r>
    <x v="2"/>
    <x v="2"/>
    <x v="1"/>
    <x v="2"/>
    <n v="19.8"/>
    <n v="5"/>
  </r>
  <r>
    <x v="2"/>
    <x v="3"/>
    <x v="3"/>
    <x v="1"/>
    <n v="16.5"/>
    <n v="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20.5"/>
  </r>
  <r>
    <x v="1"/>
    <x v="0"/>
    <n v="21.5"/>
  </r>
  <r>
    <x v="2"/>
    <x v="0"/>
    <n v="23.48"/>
  </r>
  <r>
    <x v="3"/>
    <x v="0"/>
    <n v="22.67"/>
  </r>
  <r>
    <x v="0"/>
    <x v="1"/>
    <n v="19.829999999999998"/>
  </r>
  <r>
    <x v="1"/>
    <x v="1"/>
    <n v="19.23"/>
  </r>
  <r>
    <x v="2"/>
    <x v="1"/>
    <n v="17.63"/>
  </r>
  <r>
    <x v="3"/>
    <x v="1"/>
    <n v="17.93"/>
  </r>
  <r>
    <x v="0"/>
    <x v="2"/>
    <n v="34.549999999999997"/>
  </r>
  <r>
    <x v="1"/>
    <x v="2"/>
    <n v="44.75"/>
  </r>
  <r>
    <x v="2"/>
    <x v="2"/>
    <n v="31.25"/>
  </r>
  <r>
    <x v="3"/>
    <x v="2"/>
    <n v="36.65"/>
  </r>
  <r>
    <x v="0"/>
    <x v="3"/>
    <n v="48.93"/>
  </r>
  <r>
    <x v="1"/>
    <x v="3"/>
    <n v="44.83"/>
  </r>
  <r>
    <x v="2"/>
    <x v="3"/>
    <n v="45.93"/>
  </r>
  <r>
    <x v="3"/>
    <x v="3"/>
    <n v="41.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CAA33-BBBA-8542-9F34-471E3BE08259}" name="TablaDinámica6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H4:I14" firstHeaderRow="1" firstDataRow="1" firstDataCol="1" rowPageCount="1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Row" numFmtId="14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dataField="1" dragToRow="0" dragToCol="0" dragToPage="0" showAll="0" defaultSubtotal="0"/>
    <pivotField dragToRow="0" dragToCol="0" dragToPage="0" showAll="0" defaultSubtotal="0"/>
  </pivotFields>
  <rowFields count="2">
    <field x="1"/>
    <field x="3"/>
  </rowFields>
  <rowItems count="10">
    <i>
      <x/>
    </i>
    <i r="1">
      <x v="1"/>
    </i>
    <i>
      <x v="1"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Items count="1">
    <i/>
  </colItems>
  <pageFields count="1">
    <pageField fld="0" hier="-1"/>
  </pageFields>
  <dataFields count="1">
    <dataField name="Suma de Total" fld="5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66343A-6400-514D-B45E-33ED794B9DCE}" name="TablaDinámica7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Tipo de Gasto">
  <location ref="K3:L16" firstHeaderRow="1" firstDataRow="1" firstDataCol="1"/>
  <pivotFields count="6">
    <pivotField showAll="0"/>
    <pivotField axis="axisRow" showAll="0">
      <items count="5">
        <item x="0"/>
        <item x="1"/>
        <item f="1" x="2"/>
        <item f="1" x="3"/>
        <item t="default" sd="0"/>
      </items>
    </pivotField>
    <pivotField numFmtId="14" showAll="0">
      <items count="5">
        <item x="0"/>
        <item x="1"/>
        <item x="2"/>
        <item x="3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/>
  </pivotFields>
  <rowFields count="2">
    <field x="1"/>
    <field x="4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a de Monto" fld="3" baseField="0" baseItem="0" numFmtId="44"/>
  </dataFields>
  <formats count="9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outline="0" collapsedLevelsAreSubtotals="1" fieldPosition="0"/>
    </format>
    <format dxfId="6">
      <pivotArea collapsedLevelsAreSubtotals="1" fieldPosition="0">
        <references count="1">
          <reference field="1" count="1">
            <x v="3"/>
          </reference>
        </references>
      </pivotArea>
    </format>
    <format dxfId="5">
      <pivotArea collapsedLevelsAreSubtotals="1" fieldPosition="0">
        <references count="2">
          <reference field="1" count="1" selected="0">
            <x v="3"/>
          </reference>
          <reference field="4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35268-69CE-8447-B328-E7ECC8D9677E}" name="TablaDinámica9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I21:J37" firstHeaderRow="1" firstDataRow="1" firstDataCol="1"/>
  <pivotFields count="7"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dragToRow="0" dragToCol="0" dragToPage="0" showAll="0" defaultSubtotal="0"/>
  </pivotFields>
  <rowFields count="2">
    <field x="1"/>
    <field x="3"/>
  </rowFields>
  <rowItems count="16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2"/>
    </i>
    <i t="grand">
      <x/>
    </i>
  </rowItems>
  <colItems count="1">
    <i/>
  </colItems>
  <dataFields count="1">
    <dataField name="Suma de Total Vendido" fld="6" baseField="0" baseItem="0" numFmtId="44"/>
  </dataFields>
  <formats count="1">
    <format dxfId="4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773201-0830-4B4F-8854-26E01FFCB35E}" name="TablaDinámica8" cacheId="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I4:J19" firstHeaderRow="1" firstDataRow="1" firstDataCol="1"/>
  <pivotFields count="7"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dragToRow="0" dragToCol="0" dragToPage="0" showAll="0" defaultSubtotal="0"/>
  </pivotFields>
  <rowFields count="2">
    <field x="3"/>
    <field x="1"/>
  </rowFields>
  <rowItems count="1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uenta de Producto" fld="3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73214-D73F-504E-B72E-2038B627E26C}" name="TablaDinámica12" cacheId="7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I60:J64" firstHeaderRow="1" firstDataRow="1" firstDataCol="1"/>
  <pivotFields count="7">
    <pivotField showAll="0">
      <items count="7">
        <item m="1" x="3"/>
        <item m="1" x="4"/>
        <item m="1" x="5"/>
        <item x="0"/>
        <item x="1"/>
        <item x="2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dragToRow="0" dragToCol="0" dragToPage="0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Producto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97C18-7D83-F94C-959F-520F424D21D8}" name="TablaDinámica11" cacheId="7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27:C32" firstHeaderRow="1" firstDataRow="1" firstDataCol="1"/>
  <pivotFields count="7">
    <pivotField showAll="0"/>
    <pivotField axis="axisRow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Región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0B30F-2A85-AC40-95B9-7881EE015182}" name="TablaDinámica10" cacheId="75" applyNumberFormats="0" applyBorderFormats="0" applyFontFormats="0" applyPatternFormats="0" applyAlignmentFormats="0" applyWidthHeightFormats="1" dataCaption="Valores" showMissing="0" updatedVersion="8" minRefreshableVersion="3" useAutoFormatting="1" itemPrintTitles="1" createdVersion="8" indent="0" outline="1" outlineData="1" multipleFieldFilters="0" chartFormat="1">
  <location ref="I4:N13" firstHeaderRow="1" firstDataRow="2" firstDataCol="1"/>
  <pivotFields count="7">
    <pivotField showAll="0"/>
    <pivotField axis="axisCol" showAll="0">
      <items count="5">
        <item x="2"/>
        <item x="0"/>
        <item x="3"/>
        <item x="1"/>
        <item t="default"/>
      </items>
    </pivotField>
    <pivotField axis="axisRow" showAll="0">
      <items count="8">
        <item sd="0" x="5"/>
        <item sd="0" x="1"/>
        <item sd="0" x="2"/>
        <item sd="0" x="6"/>
        <item sd="0" x="0"/>
        <item sd="0" x="3"/>
        <item sd="0" x="4"/>
        <item t="default" sd="0"/>
      </items>
    </pivotField>
    <pivotField showAll="0"/>
    <pivotField showAll="0"/>
    <pivotField showAll="0"/>
    <pivotField dataField="1" dragToRow="0" dragToCol="0" dragToPage="0" showAll="0" defaultSubtota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a de Total Vendido" fld="6" baseField="0" baseItem="0" numFmtId="44"/>
  </dataFields>
  <formats count="1">
    <format dxfId="3">
      <pivotArea outline="0" collapsedLevelsAreSubtotals="1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05CC8-0BB6-CC4E-A4B3-50067FFFD153}" name="TablaDinámica13" cacheId="9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F4:K10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a de Precios" fld="2" baseField="0" baseItem="0" numFmtId="44"/>
  </dataFields>
  <formats count="1">
    <format dxfId="1">
      <pivotArea outline="0" collapsedLevelsAreSubtotals="1" fieldPosition="0"/>
    </format>
  </formats>
  <chartFormats count="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5B378-D970-1B4F-AC4A-E125FAF66D6C}" name="Tabla1" displayName="Tabla1" ref="B3:D19" totalsRowShown="0">
  <autoFilter ref="B3:D19" xr:uid="{D655B378-D970-1B4F-AC4A-E125FAF66D6C}"/>
  <sortState xmlns:xlrd2="http://schemas.microsoft.com/office/spreadsheetml/2017/richdata2" ref="B4:D19">
    <sortCondition ref="C3:C19"/>
  </sortState>
  <tableColumns count="3">
    <tableColumn id="3" xr3:uid="{BA538857-6D54-3441-A6D2-9F76125CFD67}" name="Dia"/>
    <tableColumn id="1" xr3:uid="{A111EF20-7CBE-AC43-A6CB-3CAEDCFD54E3}" name="Producto"/>
    <tableColumn id="2" xr3:uid="{F4D4A180-12C5-1841-8335-465C2D38A4DD}" name="Precios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A459-6538-D342-A537-5F7093B1BDC7}">
  <dimension ref="B2:I24"/>
  <sheetViews>
    <sheetView zoomScale="173" workbookViewId="0">
      <selection activeCell="B2" sqref="B2:F24"/>
    </sheetView>
  </sheetViews>
  <sheetFormatPr baseColWidth="10" defaultRowHeight="16" x14ac:dyDescent="0.2"/>
  <cols>
    <col min="4" max="4" width="11.83203125" customWidth="1"/>
    <col min="5" max="6" width="16.6640625" customWidth="1"/>
    <col min="8" max="8" width="16.83203125" bestFit="1" customWidth="1"/>
    <col min="9" max="11" width="12.6640625" bestFit="1" customWidth="1"/>
    <col min="12" max="12" width="6.83203125" bestFit="1" customWidth="1"/>
    <col min="13" max="13" width="12.6640625" bestFit="1" customWidth="1"/>
    <col min="14" max="14" width="7.33203125" bestFit="1" customWidth="1"/>
    <col min="15" max="15" width="21.83203125" bestFit="1" customWidth="1"/>
    <col min="16" max="16" width="18.5" bestFit="1" customWidth="1"/>
    <col min="17" max="17" width="17.33203125" bestFit="1" customWidth="1"/>
  </cols>
  <sheetData>
    <row r="2" spans="2:9" x14ac:dyDescent="0.2">
      <c r="B2" t="s">
        <v>0</v>
      </c>
      <c r="C2" t="s">
        <v>1</v>
      </c>
      <c r="D2" t="s">
        <v>2</v>
      </c>
      <c r="E2" t="s">
        <v>3</v>
      </c>
      <c r="F2" t="s">
        <v>8</v>
      </c>
      <c r="H2" s="3" t="s">
        <v>0</v>
      </c>
      <c r="I2" t="s">
        <v>4</v>
      </c>
    </row>
    <row r="3" spans="2:9" x14ac:dyDescent="0.2">
      <c r="B3" t="s">
        <v>4</v>
      </c>
      <c r="C3" s="1">
        <v>45870</v>
      </c>
      <c r="D3">
        <v>250</v>
      </c>
      <c r="E3" t="s">
        <v>5</v>
      </c>
      <c r="F3">
        <v>0.2</v>
      </c>
    </row>
    <row r="4" spans="2:9" x14ac:dyDescent="0.2">
      <c r="B4" t="s">
        <v>6</v>
      </c>
      <c r="C4" s="1">
        <v>45870</v>
      </c>
      <c r="D4">
        <v>120</v>
      </c>
      <c r="E4" t="s">
        <v>7</v>
      </c>
      <c r="F4">
        <v>0</v>
      </c>
      <c r="H4" s="3" t="s">
        <v>10</v>
      </c>
      <c r="I4" t="s">
        <v>9</v>
      </c>
    </row>
    <row r="5" spans="2:9" x14ac:dyDescent="0.2">
      <c r="B5" t="s">
        <v>4</v>
      </c>
      <c r="C5" s="1">
        <v>45870</v>
      </c>
      <c r="D5">
        <v>300</v>
      </c>
      <c r="E5" t="s">
        <v>5</v>
      </c>
      <c r="F5">
        <v>0.1</v>
      </c>
      <c r="H5" s="4">
        <v>45870</v>
      </c>
      <c r="I5" s="2">
        <v>715</v>
      </c>
    </row>
    <row r="6" spans="2:9" x14ac:dyDescent="0.2">
      <c r="B6" t="s">
        <v>6</v>
      </c>
      <c r="C6" s="1">
        <v>45871</v>
      </c>
      <c r="D6">
        <v>400</v>
      </c>
      <c r="E6" t="s">
        <v>7</v>
      </c>
      <c r="F6">
        <v>0</v>
      </c>
      <c r="H6" s="5" t="s">
        <v>5</v>
      </c>
      <c r="I6" s="2">
        <v>715</v>
      </c>
    </row>
    <row r="7" spans="2:9" x14ac:dyDescent="0.2">
      <c r="B7" t="s">
        <v>6</v>
      </c>
      <c r="C7" s="1">
        <v>45871</v>
      </c>
      <c r="D7">
        <v>500</v>
      </c>
      <c r="E7" t="s">
        <v>7</v>
      </c>
      <c r="F7">
        <v>0</v>
      </c>
      <c r="H7" s="4">
        <v>45871</v>
      </c>
      <c r="I7" s="2">
        <v>400</v>
      </c>
    </row>
    <row r="8" spans="2:9" x14ac:dyDescent="0.2">
      <c r="B8" t="s">
        <v>4</v>
      </c>
      <c r="C8" s="1">
        <v>45871</v>
      </c>
      <c r="D8">
        <v>400</v>
      </c>
      <c r="E8" t="s">
        <v>7</v>
      </c>
      <c r="F8">
        <v>0</v>
      </c>
      <c r="H8" s="5" t="s">
        <v>7</v>
      </c>
      <c r="I8" s="2">
        <v>400</v>
      </c>
    </row>
    <row r="9" spans="2:9" x14ac:dyDescent="0.2">
      <c r="B9" t="s">
        <v>6</v>
      </c>
      <c r="C9" s="1">
        <v>45871</v>
      </c>
      <c r="D9">
        <v>300</v>
      </c>
      <c r="E9" t="s">
        <v>5</v>
      </c>
      <c r="F9">
        <v>0.05</v>
      </c>
      <c r="H9" s="4">
        <v>45872</v>
      </c>
      <c r="I9" s="2">
        <v>1700</v>
      </c>
    </row>
    <row r="10" spans="2:9" x14ac:dyDescent="0.2">
      <c r="B10" t="s">
        <v>4</v>
      </c>
      <c r="C10" s="1">
        <v>45872</v>
      </c>
      <c r="D10">
        <v>400</v>
      </c>
      <c r="E10" t="s">
        <v>7</v>
      </c>
      <c r="F10">
        <v>0</v>
      </c>
      <c r="H10" s="5" t="s">
        <v>7</v>
      </c>
      <c r="I10" s="2">
        <v>1700</v>
      </c>
    </row>
    <row r="11" spans="2:9" x14ac:dyDescent="0.2">
      <c r="B11" t="s">
        <v>4</v>
      </c>
      <c r="C11" s="1">
        <v>45872</v>
      </c>
      <c r="D11">
        <v>500</v>
      </c>
      <c r="E11" t="s">
        <v>7</v>
      </c>
      <c r="F11">
        <v>0</v>
      </c>
      <c r="H11" s="4">
        <v>45873</v>
      </c>
      <c r="I11" s="2">
        <v>1484</v>
      </c>
    </row>
    <row r="12" spans="2:9" x14ac:dyDescent="0.2">
      <c r="B12" t="s">
        <v>6</v>
      </c>
      <c r="C12" s="1">
        <v>45872</v>
      </c>
      <c r="D12">
        <v>300</v>
      </c>
      <c r="E12" t="s">
        <v>7</v>
      </c>
      <c r="F12">
        <v>0</v>
      </c>
      <c r="H12" s="5" t="s">
        <v>7</v>
      </c>
      <c r="I12" s="2">
        <v>900</v>
      </c>
    </row>
    <row r="13" spans="2:9" x14ac:dyDescent="0.2">
      <c r="B13" t="s">
        <v>6</v>
      </c>
      <c r="C13" s="1">
        <v>45872</v>
      </c>
      <c r="D13">
        <v>400</v>
      </c>
      <c r="E13" t="s">
        <v>5</v>
      </c>
      <c r="F13">
        <v>0.03</v>
      </c>
      <c r="H13" s="5" t="s">
        <v>5</v>
      </c>
      <c r="I13" s="2">
        <v>530</v>
      </c>
    </row>
    <row r="14" spans="2:9" x14ac:dyDescent="0.2">
      <c r="B14" t="s">
        <v>4</v>
      </c>
      <c r="C14" s="1">
        <v>45872</v>
      </c>
      <c r="D14">
        <v>200</v>
      </c>
      <c r="E14" t="s">
        <v>7</v>
      </c>
      <c r="F14">
        <v>0</v>
      </c>
      <c r="H14" s="4" t="s">
        <v>11</v>
      </c>
      <c r="I14" s="2">
        <v>5508</v>
      </c>
    </row>
    <row r="15" spans="2:9" x14ac:dyDescent="0.2">
      <c r="B15" t="s">
        <v>4</v>
      </c>
      <c r="C15" s="1">
        <v>45872</v>
      </c>
      <c r="D15">
        <v>500</v>
      </c>
      <c r="E15" t="s">
        <v>7</v>
      </c>
      <c r="F15">
        <v>0</v>
      </c>
    </row>
    <row r="16" spans="2:9" x14ac:dyDescent="0.2">
      <c r="B16" t="s">
        <v>6</v>
      </c>
      <c r="C16" s="1">
        <v>45872</v>
      </c>
      <c r="D16">
        <v>400</v>
      </c>
      <c r="E16" t="s">
        <v>5</v>
      </c>
      <c r="F16">
        <v>0.08</v>
      </c>
    </row>
    <row r="17" spans="2:6" x14ac:dyDescent="0.2">
      <c r="B17" t="s">
        <v>4</v>
      </c>
      <c r="C17" s="1">
        <v>45872</v>
      </c>
      <c r="D17">
        <v>100</v>
      </c>
      <c r="E17" t="s">
        <v>7</v>
      </c>
      <c r="F17">
        <v>0</v>
      </c>
    </row>
    <row r="18" spans="2:6" x14ac:dyDescent="0.2">
      <c r="B18" t="s">
        <v>6</v>
      </c>
      <c r="C18" s="1">
        <v>45873</v>
      </c>
      <c r="D18">
        <v>500</v>
      </c>
      <c r="E18" t="s">
        <v>7</v>
      </c>
      <c r="F18">
        <v>0</v>
      </c>
    </row>
    <row r="19" spans="2:6" x14ac:dyDescent="0.2">
      <c r="B19" t="s">
        <v>6</v>
      </c>
      <c r="C19" s="1">
        <v>45873</v>
      </c>
      <c r="D19">
        <v>200</v>
      </c>
      <c r="E19" t="s">
        <v>5</v>
      </c>
      <c r="F19">
        <v>0.02</v>
      </c>
    </row>
    <row r="20" spans="2:6" x14ac:dyDescent="0.2">
      <c r="B20" t="s">
        <v>4</v>
      </c>
      <c r="C20" s="1">
        <v>45873</v>
      </c>
      <c r="D20">
        <v>400</v>
      </c>
      <c r="E20" t="s">
        <v>7</v>
      </c>
      <c r="F20">
        <v>0</v>
      </c>
    </row>
    <row r="21" spans="2:6" x14ac:dyDescent="0.2">
      <c r="B21" t="s">
        <v>6</v>
      </c>
      <c r="C21" s="1">
        <v>45873</v>
      </c>
      <c r="D21">
        <v>200</v>
      </c>
      <c r="E21" t="s">
        <v>5</v>
      </c>
      <c r="F21">
        <v>0.05</v>
      </c>
    </row>
    <row r="22" spans="2:6" x14ac:dyDescent="0.2">
      <c r="B22" t="s">
        <v>4</v>
      </c>
      <c r="C22" s="1">
        <v>45873</v>
      </c>
      <c r="D22">
        <v>500</v>
      </c>
      <c r="E22" t="s">
        <v>7</v>
      </c>
      <c r="F22">
        <v>0</v>
      </c>
    </row>
    <row r="23" spans="2:6" x14ac:dyDescent="0.2">
      <c r="B23" t="s">
        <v>6</v>
      </c>
      <c r="C23" s="1">
        <v>45873</v>
      </c>
      <c r="D23">
        <v>500</v>
      </c>
      <c r="E23" t="s">
        <v>7</v>
      </c>
      <c r="F23">
        <v>0</v>
      </c>
    </row>
    <row r="24" spans="2:6" x14ac:dyDescent="0.2">
      <c r="B24" t="s">
        <v>4</v>
      </c>
      <c r="C24" s="1">
        <v>45873</v>
      </c>
      <c r="D24">
        <v>500</v>
      </c>
      <c r="E24" t="s">
        <v>5</v>
      </c>
      <c r="F24">
        <v>0.06</v>
      </c>
    </row>
  </sheetData>
  <conditionalFormatting sqref="E3:E24">
    <cfRule type="containsText" dxfId="2" priority="2" operator="containsText" text="Tarjeta">
      <formula>NOT(ISERROR(SEARCH("Tarjeta",E3)))</formula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{A65FFF16-85EB-304D-820E-3328473B73D5}</x14:id>
        </ext>
      </extLst>
    </cfRule>
  </conditionalFormatting>
  <conditionalFormatting sqref="F3:F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5FFF16-85EB-304D-820E-3328473B73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4" id="{6063811D-F914-6546-A185-22492AE9341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E3:E24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34A4-88A7-3C44-A79B-258C2CB7F93E}">
  <dimension ref="A3:L25"/>
  <sheetViews>
    <sheetView zoomScale="159" workbookViewId="0">
      <selection activeCell="I21" sqref="I21"/>
    </sheetView>
  </sheetViews>
  <sheetFormatPr baseColWidth="10" defaultRowHeight="16" x14ac:dyDescent="0.2"/>
  <cols>
    <col min="4" max="4" width="15.5" customWidth="1"/>
    <col min="5" max="5" width="16" customWidth="1"/>
    <col min="8" max="8" width="10.1640625" customWidth="1"/>
    <col min="9" max="9" width="14.33203125" customWidth="1"/>
    <col min="11" max="11" width="30.83203125" bestFit="1" customWidth="1"/>
    <col min="12" max="12" width="13.6640625" bestFit="1" customWidth="1"/>
  </cols>
  <sheetData>
    <row r="3" spans="1:12" x14ac:dyDescent="0.2">
      <c r="A3" s="8" t="s">
        <v>14</v>
      </c>
      <c r="B3" s="6" t="s">
        <v>0</v>
      </c>
      <c r="C3" s="6" t="s">
        <v>1</v>
      </c>
      <c r="D3" s="7" t="s">
        <v>2</v>
      </c>
      <c r="E3" s="6" t="s">
        <v>3</v>
      </c>
      <c r="F3" s="7" t="s">
        <v>8</v>
      </c>
      <c r="K3" s="14" t="s">
        <v>38</v>
      </c>
      <c r="L3" s="15" t="s">
        <v>12</v>
      </c>
    </row>
    <row r="4" spans="1:12" x14ac:dyDescent="0.2">
      <c r="A4" t="s">
        <v>15</v>
      </c>
      <c r="B4" t="s">
        <v>4</v>
      </c>
      <c r="C4" s="1">
        <v>45870</v>
      </c>
      <c r="D4">
        <v>250</v>
      </c>
      <c r="E4" t="s">
        <v>5</v>
      </c>
      <c r="F4">
        <v>0.2</v>
      </c>
      <c r="H4" t="str" cm="1">
        <f t="array" ref="H4:H5">_xlfn._xlws.SORT(_xlfn.UNIQUE(B4:B25))</f>
        <v>Comida</v>
      </c>
      <c r="I4" s="9">
        <f>SUMIF($B$4:$B$25,H4,$D$4:D$25)</f>
        <v>4050</v>
      </c>
      <c r="K4" s="13" t="s">
        <v>4</v>
      </c>
      <c r="L4" s="16">
        <v>4050</v>
      </c>
    </row>
    <row r="5" spans="1:12" x14ac:dyDescent="0.2">
      <c r="A5" t="s">
        <v>16</v>
      </c>
      <c r="B5" t="s">
        <v>6</v>
      </c>
      <c r="C5" s="1">
        <v>45870</v>
      </c>
      <c r="D5">
        <v>120</v>
      </c>
      <c r="E5" t="s">
        <v>7</v>
      </c>
      <c r="F5">
        <v>0</v>
      </c>
      <c r="H5" t="str">
        <v>Transporte</v>
      </c>
      <c r="I5" s="9">
        <f>SUMIF($B$4:$B$25,H5,$D$4:D$25)</f>
        <v>3820</v>
      </c>
      <c r="K5" s="17" t="s">
        <v>7</v>
      </c>
      <c r="L5" s="16">
        <v>3000</v>
      </c>
    </row>
    <row r="6" spans="1:12" x14ac:dyDescent="0.2">
      <c r="A6" t="s">
        <v>17</v>
      </c>
      <c r="B6" t="s">
        <v>4</v>
      </c>
      <c r="C6" s="1">
        <v>45870</v>
      </c>
      <c r="D6">
        <v>300</v>
      </c>
      <c r="E6" t="s">
        <v>5</v>
      </c>
      <c r="F6">
        <v>0.1</v>
      </c>
      <c r="H6" s="11" t="s">
        <v>37</v>
      </c>
      <c r="I6" s="12">
        <f>I4-I5</f>
        <v>230</v>
      </c>
      <c r="K6" s="17" t="s">
        <v>5</v>
      </c>
      <c r="L6" s="16">
        <v>1050</v>
      </c>
    </row>
    <row r="7" spans="1:12" x14ac:dyDescent="0.2">
      <c r="A7" t="s">
        <v>18</v>
      </c>
      <c r="B7" t="s">
        <v>6</v>
      </c>
      <c r="C7" s="1">
        <v>45871</v>
      </c>
      <c r="D7">
        <v>400</v>
      </c>
      <c r="E7" t="s">
        <v>7</v>
      </c>
      <c r="F7">
        <v>0</v>
      </c>
      <c r="K7" s="13" t="s">
        <v>6</v>
      </c>
      <c r="L7" s="16">
        <v>3820</v>
      </c>
    </row>
    <row r="8" spans="1:12" x14ac:dyDescent="0.2">
      <c r="A8" t="s">
        <v>19</v>
      </c>
      <c r="B8" t="s">
        <v>6</v>
      </c>
      <c r="C8" s="1">
        <v>45871</v>
      </c>
      <c r="D8">
        <v>500</v>
      </c>
      <c r="E8" t="s">
        <v>7</v>
      </c>
      <c r="F8">
        <v>0</v>
      </c>
      <c r="K8" s="17" t="s">
        <v>7</v>
      </c>
      <c r="L8" s="16">
        <v>2320</v>
      </c>
    </row>
    <row r="9" spans="1:12" x14ac:dyDescent="0.2">
      <c r="A9" t="s">
        <v>20</v>
      </c>
      <c r="B9" t="s">
        <v>4</v>
      </c>
      <c r="C9" s="1">
        <v>45871</v>
      </c>
      <c r="D9">
        <v>400</v>
      </c>
      <c r="E9" t="s">
        <v>7</v>
      </c>
      <c r="F9">
        <v>0</v>
      </c>
      <c r="K9" s="17" t="s">
        <v>5</v>
      </c>
      <c r="L9" s="16">
        <v>1500</v>
      </c>
    </row>
    <row r="10" spans="1:12" x14ac:dyDescent="0.2">
      <c r="A10" t="s">
        <v>21</v>
      </c>
      <c r="B10" t="s">
        <v>6</v>
      </c>
      <c r="C10" s="1">
        <v>45871</v>
      </c>
      <c r="D10">
        <v>300</v>
      </c>
      <c r="E10" t="s">
        <v>5</v>
      </c>
      <c r="F10">
        <v>0.05</v>
      </c>
      <c r="K10" s="13" t="s">
        <v>39</v>
      </c>
      <c r="L10" s="16">
        <v>230</v>
      </c>
    </row>
    <row r="11" spans="1:12" x14ac:dyDescent="0.2">
      <c r="A11" t="s">
        <v>22</v>
      </c>
      <c r="B11" t="s">
        <v>4</v>
      </c>
      <c r="C11" s="1">
        <v>45872</v>
      </c>
      <c r="D11">
        <v>400</v>
      </c>
      <c r="E11" t="s">
        <v>7</v>
      </c>
      <c r="F11">
        <v>0</v>
      </c>
      <c r="K11" s="17" t="s">
        <v>7</v>
      </c>
      <c r="L11" s="16">
        <v>680</v>
      </c>
    </row>
    <row r="12" spans="1:12" x14ac:dyDescent="0.2">
      <c r="A12" t="s">
        <v>23</v>
      </c>
      <c r="B12" t="s">
        <v>4</v>
      </c>
      <c r="C12" s="1">
        <v>45872</v>
      </c>
      <c r="D12">
        <v>500</v>
      </c>
      <c r="E12" t="s">
        <v>7</v>
      </c>
      <c r="F12">
        <v>0</v>
      </c>
      <c r="K12" s="17" t="s">
        <v>5</v>
      </c>
      <c r="L12" s="16">
        <v>-450</v>
      </c>
    </row>
    <row r="13" spans="1:12" x14ac:dyDescent="0.2">
      <c r="A13" t="s">
        <v>24</v>
      </c>
      <c r="B13" t="s">
        <v>6</v>
      </c>
      <c r="C13" s="1">
        <v>45872</v>
      </c>
      <c r="D13">
        <v>300</v>
      </c>
      <c r="E13" t="s">
        <v>7</v>
      </c>
      <c r="F13">
        <v>0</v>
      </c>
      <c r="K13" s="13" t="s">
        <v>43</v>
      </c>
      <c r="L13" s="20">
        <v>-0.20190476190476189</v>
      </c>
    </row>
    <row r="14" spans="1:12" x14ac:dyDescent="0.2">
      <c r="A14" t="s">
        <v>25</v>
      </c>
      <c r="B14" t="s">
        <v>6</v>
      </c>
      <c r="C14" s="1">
        <v>45872</v>
      </c>
      <c r="D14">
        <v>400</v>
      </c>
      <c r="E14" t="s">
        <v>5</v>
      </c>
      <c r="F14">
        <v>0.03</v>
      </c>
      <c r="K14" s="17" t="s">
        <v>7</v>
      </c>
      <c r="L14" s="20">
        <v>0.22666666666666666</v>
      </c>
    </row>
    <row r="15" spans="1:12" x14ac:dyDescent="0.2">
      <c r="A15" t="s">
        <v>26</v>
      </c>
      <c r="B15" t="s">
        <v>4</v>
      </c>
      <c r="C15" s="1">
        <v>45872</v>
      </c>
      <c r="D15">
        <v>200</v>
      </c>
      <c r="E15" t="s">
        <v>7</v>
      </c>
      <c r="F15">
        <v>0</v>
      </c>
      <c r="K15" s="17" t="s">
        <v>5</v>
      </c>
      <c r="L15" s="20">
        <v>-0.42857142857142855</v>
      </c>
    </row>
    <row r="16" spans="1:12" x14ac:dyDescent="0.2">
      <c r="A16" t="s">
        <v>27</v>
      </c>
      <c r="B16" t="s">
        <v>4</v>
      </c>
      <c r="C16" s="1">
        <v>45872</v>
      </c>
      <c r="D16">
        <v>500</v>
      </c>
      <c r="E16" t="s">
        <v>7</v>
      </c>
      <c r="F16">
        <v>0</v>
      </c>
      <c r="K16" s="13" t="s">
        <v>11</v>
      </c>
      <c r="L16" s="16">
        <v>8099.7980952380949</v>
      </c>
    </row>
    <row r="17" spans="1:6" x14ac:dyDescent="0.2">
      <c r="A17" t="s">
        <v>28</v>
      </c>
      <c r="B17" t="s">
        <v>6</v>
      </c>
      <c r="C17" s="1">
        <v>45872</v>
      </c>
      <c r="D17">
        <v>400</v>
      </c>
      <c r="E17" t="s">
        <v>5</v>
      </c>
      <c r="F17">
        <v>0.08</v>
      </c>
    </row>
    <row r="18" spans="1:6" x14ac:dyDescent="0.2">
      <c r="A18" t="s">
        <v>29</v>
      </c>
      <c r="B18" t="s">
        <v>4</v>
      </c>
      <c r="C18" s="1">
        <v>45872</v>
      </c>
      <c r="D18">
        <v>100</v>
      </c>
      <c r="E18" t="s">
        <v>7</v>
      </c>
      <c r="F18">
        <v>0</v>
      </c>
    </row>
    <row r="19" spans="1:6" x14ac:dyDescent="0.2">
      <c r="A19" t="s">
        <v>30</v>
      </c>
      <c r="B19" t="s">
        <v>6</v>
      </c>
      <c r="C19" s="1">
        <v>45873</v>
      </c>
      <c r="D19">
        <v>500</v>
      </c>
      <c r="E19" t="s">
        <v>7</v>
      </c>
      <c r="F19">
        <v>0</v>
      </c>
    </row>
    <row r="20" spans="1:6" x14ac:dyDescent="0.2">
      <c r="A20" t="s">
        <v>31</v>
      </c>
      <c r="B20" t="s">
        <v>6</v>
      </c>
      <c r="C20" s="1">
        <v>45873</v>
      </c>
      <c r="D20">
        <v>200</v>
      </c>
      <c r="E20" t="s">
        <v>5</v>
      </c>
      <c r="F20">
        <v>0.02</v>
      </c>
    </row>
    <row r="21" spans="1:6" x14ac:dyDescent="0.2">
      <c r="A21" t="s">
        <v>32</v>
      </c>
      <c r="B21" t="s">
        <v>4</v>
      </c>
      <c r="C21" s="1">
        <v>45873</v>
      </c>
      <c r="D21">
        <v>400</v>
      </c>
      <c r="E21" t="s">
        <v>7</v>
      </c>
      <c r="F21">
        <v>0</v>
      </c>
    </row>
    <row r="22" spans="1:6" x14ac:dyDescent="0.2">
      <c r="A22" t="s">
        <v>33</v>
      </c>
      <c r="B22" t="s">
        <v>6</v>
      </c>
      <c r="C22" s="1">
        <v>45873</v>
      </c>
      <c r="D22">
        <v>200</v>
      </c>
      <c r="E22" t="s">
        <v>5</v>
      </c>
      <c r="F22">
        <v>0.05</v>
      </c>
    </row>
    <row r="23" spans="1:6" x14ac:dyDescent="0.2">
      <c r="A23" t="s">
        <v>34</v>
      </c>
      <c r="B23" t="s">
        <v>4</v>
      </c>
      <c r="C23" s="1">
        <v>45873</v>
      </c>
      <c r="D23">
        <v>500</v>
      </c>
      <c r="E23" t="s">
        <v>7</v>
      </c>
      <c r="F23">
        <v>0</v>
      </c>
    </row>
    <row r="24" spans="1:6" x14ac:dyDescent="0.2">
      <c r="A24" t="s">
        <v>35</v>
      </c>
      <c r="B24" t="s">
        <v>6</v>
      </c>
      <c r="C24" s="1">
        <v>45873</v>
      </c>
      <c r="D24">
        <v>500</v>
      </c>
      <c r="E24" t="s">
        <v>7</v>
      </c>
      <c r="F24">
        <v>0</v>
      </c>
    </row>
    <row r="25" spans="1:6" x14ac:dyDescent="0.2">
      <c r="A25" t="s">
        <v>36</v>
      </c>
      <c r="B25" t="s">
        <v>4</v>
      </c>
      <c r="C25" s="1">
        <v>45873</v>
      </c>
      <c r="D25">
        <v>500</v>
      </c>
      <c r="E25" t="s">
        <v>5</v>
      </c>
      <c r="F25">
        <v>0.06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09E3-300E-1F43-9389-F902082872B9}">
  <dimension ref="C5:G7"/>
  <sheetViews>
    <sheetView zoomScale="180" workbookViewId="0">
      <selection activeCell="D7" sqref="D7"/>
    </sheetView>
  </sheetViews>
  <sheetFormatPr baseColWidth="10" defaultRowHeight="16" x14ac:dyDescent="0.2"/>
  <cols>
    <col min="3" max="3" width="37.83203125" customWidth="1"/>
    <col min="4" max="4" width="15.6640625" customWidth="1"/>
  </cols>
  <sheetData>
    <row r="5" spans="3:7" ht="60" customHeight="1" x14ac:dyDescent="0.2">
      <c r="C5" t="s">
        <v>39</v>
      </c>
      <c r="D5" s="9">
        <v>230</v>
      </c>
      <c r="E5" s="19" t="s">
        <v>40</v>
      </c>
      <c r="F5" s="19"/>
      <c r="G5" s="19"/>
    </row>
    <row r="6" spans="3:7" ht="73" customHeight="1" x14ac:dyDescent="0.2">
      <c r="C6" t="s">
        <v>7</v>
      </c>
      <c r="D6" s="9">
        <v>680</v>
      </c>
      <c r="E6" s="19" t="s">
        <v>41</v>
      </c>
      <c r="F6" s="19"/>
      <c r="G6" s="19"/>
    </row>
    <row r="7" spans="3:7" ht="70" customHeight="1" x14ac:dyDescent="0.2">
      <c r="C7" t="s">
        <v>5</v>
      </c>
      <c r="D7" s="9">
        <v>-450</v>
      </c>
      <c r="E7" s="19" t="s">
        <v>42</v>
      </c>
      <c r="F7" s="19"/>
      <c r="G7" s="19"/>
    </row>
  </sheetData>
  <mergeCells count="3">
    <mergeCell ref="E5:G5"/>
    <mergeCell ref="E6:G6"/>
    <mergeCell ref="E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9F79-1ADC-6342-8300-FE3C52C21449}">
  <dimension ref="B2:J37"/>
  <sheetViews>
    <sheetView zoomScale="173" workbookViewId="0">
      <selection activeCell="B2" sqref="B2:G24"/>
    </sheetView>
  </sheetViews>
  <sheetFormatPr baseColWidth="10" defaultRowHeight="16" x14ac:dyDescent="0.2"/>
  <cols>
    <col min="9" max="9" width="16.83203125" bestFit="1" customWidth="1"/>
    <col min="10" max="11" width="20.1640625" bestFit="1" customWidth="1"/>
    <col min="12" max="12" width="6.1640625" bestFit="1" customWidth="1"/>
    <col min="13" max="13" width="3.83203125" bestFit="1" customWidth="1"/>
    <col min="14" max="14" width="11.83203125" bestFit="1" customWidth="1"/>
  </cols>
  <sheetData>
    <row r="2" spans="2:10" x14ac:dyDescent="0.2">
      <c r="B2" s="18" t="s">
        <v>44</v>
      </c>
      <c r="C2" s="18"/>
      <c r="D2" s="18"/>
      <c r="E2" s="18"/>
      <c r="F2" s="18"/>
      <c r="G2" s="18"/>
    </row>
    <row r="4" spans="2:10" x14ac:dyDescent="0.2">
      <c r="B4" t="s">
        <v>1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I4" s="3" t="s">
        <v>10</v>
      </c>
      <c r="J4" t="s">
        <v>64</v>
      </c>
    </row>
    <row r="5" spans="2:10" x14ac:dyDescent="0.2">
      <c r="B5">
        <v>45870</v>
      </c>
      <c r="C5" t="s">
        <v>50</v>
      </c>
      <c r="D5" t="s">
        <v>51</v>
      </c>
      <c r="E5" t="s">
        <v>52</v>
      </c>
      <c r="F5">
        <v>21.5</v>
      </c>
      <c r="G5">
        <v>10</v>
      </c>
      <c r="I5" s="13" t="s">
        <v>52</v>
      </c>
      <c r="J5" s="2">
        <v>5</v>
      </c>
    </row>
    <row r="6" spans="2:10" x14ac:dyDescent="0.2">
      <c r="B6">
        <v>45870</v>
      </c>
      <c r="C6" t="s">
        <v>50</v>
      </c>
      <c r="D6" t="s">
        <v>51</v>
      </c>
      <c r="E6" t="s">
        <v>53</v>
      </c>
      <c r="F6">
        <v>16.5</v>
      </c>
      <c r="G6">
        <v>5</v>
      </c>
      <c r="I6" s="5" t="s">
        <v>58</v>
      </c>
      <c r="J6" s="2">
        <v>1</v>
      </c>
    </row>
    <row r="7" spans="2:10" x14ac:dyDescent="0.2">
      <c r="B7">
        <v>45870</v>
      </c>
      <c r="C7" t="s">
        <v>54</v>
      </c>
      <c r="D7" t="s">
        <v>55</v>
      </c>
      <c r="E7" t="s">
        <v>56</v>
      </c>
      <c r="F7">
        <v>19.8</v>
      </c>
      <c r="G7">
        <v>8</v>
      </c>
      <c r="I7" s="5" t="s">
        <v>50</v>
      </c>
      <c r="J7" s="2">
        <v>1</v>
      </c>
    </row>
    <row r="8" spans="2:10" x14ac:dyDescent="0.2">
      <c r="B8">
        <v>45870</v>
      </c>
      <c r="C8" t="s">
        <v>54</v>
      </c>
      <c r="D8" t="s">
        <v>57</v>
      </c>
      <c r="E8" t="s">
        <v>56</v>
      </c>
      <c r="F8">
        <v>19.8</v>
      </c>
      <c r="G8">
        <v>5</v>
      </c>
      <c r="I8" s="5" t="s">
        <v>61</v>
      </c>
      <c r="J8" s="2">
        <v>2</v>
      </c>
    </row>
    <row r="9" spans="2:10" x14ac:dyDescent="0.2">
      <c r="B9">
        <v>45870</v>
      </c>
      <c r="C9" t="s">
        <v>50</v>
      </c>
      <c r="D9" t="s">
        <v>55</v>
      </c>
      <c r="E9" t="s">
        <v>53</v>
      </c>
      <c r="F9">
        <v>16.5</v>
      </c>
      <c r="G9">
        <v>3</v>
      </c>
      <c r="I9" s="5" t="s">
        <v>54</v>
      </c>
      <c r="J9" s="2">
        <v>1</v>
      </c>
    </row>
    <row r="10" spans="2:10" x14ac:dyDescent="0.2">
      <c r="B10">
        <v>45870</v>
      </c>
      <c r="C10" t="s">
        <v>58</v>
      </c>
      <c r="D10" t="s">
        <v>59</v>
      </c>
      <c r="E10" t="s">
        <v>52</v>
      </c>
      <c r="F10">
        <v>21.5</v>
      </c>
      <c r="G10">
        <v>4</v>
      </c>
      <c r="I10" s="13" t="s">
        <v>53</v>
      </c>
      <c r="J10" s="2">
        <v>6</v>
      </c>
    </row>
    <row r="11" spans="2:10" x14ac:dyDescent="0.2">
      <c r="B11">
        <v>45870</v>
      </c>
      <c r="C11" t="s">
        <v>54</v>
      </c>
      <c r="D11" t="s">
        <v>60</v>
      </c>
      <c r="E11" t="s">
        <v>56</v>
      </c>
      <c r="F11">
        <v>19.8</v>
      </c>
      <c r="G11">
        <v>2</v>
      </c>
      <c r="I11" s="5" t="s">
        <v>58</v>
      </c>
      <c r="J11" s="2">
        <v>1</v>
      </c>
    </row>
    <row r="12" spans="2:10" x14ac:dyDescent="0.2">
      <c r="B12">
        <v>45871</v>
      </c>
      <c r="C12" t="s">
        <v>50</v>
      </c>
      <c r="D12" t="s">
        <v>57</v>
      </c>
      <c r="E12" t="s">
        <v>53</v>
      </c>
      <c r="F12">
        <v>16.5</v>
      </c>
      <c r="G12">
        <v>5</v>
      </c>
      <c r="I12" s="5" t="s">
        <v>50</v>
      </c>
      <c r="J12" s="2">
        <v>4</v>
      </c>
    </row>
    <row r="13" spans="2:10" x14ac:dyDescent="0.2">
      <c r="B13">
        <v>45871</v>
      </c>
      <c r="C13" t="s">
        <v>54</v>
      </c>
      <c r="D13" t="s">
        <v>51</v>
      </c>
      <c r="E13" t="s">
        <v>56</v>
      </c>
      <c r="F13">
        <v>19.8</v>
      </c>
      <c r="G13">
        <v>4</v>
      </c>
      <c r="I13" s="5" t="s">
        <v>61</v>
      </c>
      <c r="J13" s="2">
        <v>1</v>
      </c>
    </row>
    <row r="14" spans="2:10" x14ac:dyDescent="0.2">
      <c r="B14">
        <v>45871</v>
      </c>
      <c r="C14" t="s">
        <v>58</v>
      </c>
      <c r="D14" t="s">
        <v>55</v>
      </c>
      <c r="E14" t="s">
        <v>56</v>
      </c>
      <c r="F14">
        <v>19.8</v>
      </c>
      <c r="G14">
        <v>6</v>
      </c>
      <c r="I14" s="13" t="s">
        <v>56</v>
      </c>
      <c r="J14" s="2">
        <v>9</v>
      </c>
    </row>
    <row r="15" spans="2:10" x14ac:dyDescent="0.2">
      <c r="B15">
        <v>45871</v>
      </c>
      <c r="C15" t="s">
        <v>61</v>
      </c>
      <c r="D15" t="s">
        <v>62</v>
      </c>
      <c r="E15" t="s">
        <v>52</v>
      </c>
      <c r="F15">
        <v>21.5</v>
      </c>
      <c r="G15">
        <v>9</v>
      </c>
      <c r="I15" s="5" t="s">
        <v>58</v>
      </c>
      <c r="J15" s="2">
        <v>3</v>
      </c>
    </row>
    <row r="16" spans="2:10" x14ac:dyDescent="0.2">
      <c r="B16">
        <v>45871</v>
      </c>
      <c r="C16" t="s">
        <v>61</v>
      </c>
      <c r="D16" t="s">
        <v>51</v>
      </c>
      <c r="E16" t="s">
        <v>56</v>
      </c>
      <c r="F16">
        <v>19.8</v>
      </c>
      <c r="G16">
        <v>4</v>
      </c>
      <c r="I16" s="5" t="s">
        <v>50</v>
      </c>
      <c r="J16" s="2">
        <v>1</v>
      </c>
    </row>
    <row r="17" spans="2:10" x14ac:dyDescent="0.2">
      <c r="B17">
        <v>45871</v>
      </c>
      <c r="C17" t="s">
        <v>50</v>
      </c>
      <c r="D17" t="s">
        <v>57</v>
      </c>
      <c r="E17" t="s">
        <v>53</v>
      </c>
      <c r="F17">
        <v>16.5</v>
      </c>
      <c r="G17">
        <v>3</v>
      </c>
      <c r="I17" s="5" t="s">
        <v>61</v>
      </c>
      <c r="J17" s="2">
        <v>1</v>
      </c>
    </row>
    <row r="18" spans="2:10" x14ac:dyDescent="0.2">
      <c r="B18">
        <v>45872</v>
      </c>
      <c r="C18" t="s">
        <v>58</v>
      </c>
      <c r="D18" t="s">
        <v>63</v>
      </c>
      <c r="E18" t="s">
        <v>56</v>
      </c>
      <c r="F18">
        <v>19.8</v>
      </c>
      <c r="G18">
        <v>9</v>
      </c>
      <c r="I18" s="5" t="s">
        <v>54</v>
      </c>
      <c r="J18" s="2">
        <v>4</v>
      </c>
    </row>
    <row r="19" spans="2:10" x14ac:dyDescent="0.2">
      <c r="B19">
        <v>45872</v>
      </c>
      <c r="C19" t="s">
        <v>61</v>
      </c>
      <c r="D19" t="s">
        <v>59</v>
      </c>
      <c r="E19" t="s">
        <v>52</v>
      </c>
      <c r="F19">
        <v>21.5</v>
      </c>
      <c r="G19">
        <v>2</v>
      </c>
      <c r="I19" s="13" t="s">
        <v>11</v>
      </c>
      <c r="J19" s="2">
        <v>20</v>
      </c>
    </row>
    <row r="20" spans="2:10" x14ac:dyDescent="0.2">
      <c r="B20">
        <v>45872</v>
      </c>
      <c r="C20" t="s">
        <v>50</v>
      </c>
      <c r="D20" t="s">
        <v>55</v>
      </c>
      <c r="E20" t="s">
        <v>56</v>
      </c>
      <c r="F20">
        <v>19.8</v>
      </c>
      <c r="G20">
        <v>9</v>
      </c>
    </row>
    <row r="21" spans="2:10" x14ac:dyDescent="0.2">
      <c r="B21">
        <v>45872</v>
      </c>
      <c r="C21" t="s">
        <v>58</v>
      </c>
      <c r="D21" t="s">
        <v>57</v>
      </c>
      <c r="E21" t="s">
        <v>53</v>
      </c>
      <c r="F21">
        <v>16.5</v>
      </c>
      <c r="G21">
        <v>7</v>
      </c>
      <c r="I21" s="3" t="s">
        <v>10</v>
      </c>
      <c r="J21" t="s">
        <v>65</v>
      </c>
    </row>
    <row r="22" spans="2:10" x14ac:dyDescent="0.2">
      <c r="B22">
        <v>45872</v>
      </c>
      <c r="C22" t="s">
        <v>54</v>
      </c>
      <c r="D22" t="s">
        <v>59</v>
      </c>
      <c r="E22" t="s">
        <v>52</v>
      </c>
      <c r="F22">
        <v>21.5</v>
      </c>
      <c r="G22">
        <v>4</v>
      </c>
      <c r="I22" s="13" t="s">
        <v>58</v>
      </c>
      <c r="J22" s="10">
        <v>3019.3999999999996</v>
      </c>
    </row>
    <row r="23" spans="2:10" x14ac:dyDescent="0.2">
      <c r="B23">
        <v>45872</v>
      </c>
      <c r="C23" t="s">
        <v>58</v>
      </c>
      <c r="D23" t="s">
        <v>55</v>
      </c>
      <c r="E23" t="s">
        <v>56</v>
      </c>
      <c r="F23">
        <v>19.8</v>
      </c>
      <c r="G23">
        <v>5</v>
      </c>
      <c r="I23" s="5" t="s">
        <v>52</v>
      </c>
      <c r="J23" s="10">
        <v>86</v>
      </c>
    </row>
    <row r="24" spans="2:10" x14ac:dyDescent="0.2">
      <c r="B24">
        <v>45872</v>
      </c>
      <c r="C24" t="s">
        <v>61</v>
      </c>
      <c r="D24" t="s">
        <v>59</v>
      </c>
      <c r="E24" t="s">
        <v>53</v>
      </c>
      <c r="F24">
        <v>16.5</v>
      </c>
      <c r="G24">
        <v>6</v>
      </c>
      <c r="I24" s="5" t="s">
        <v>53</v>
      </c>
      <c r="J24" s="10">
        <v>115.5</v>
      </c>
    </row>
    <row r="25" spans="2:10" x14ac:dyDescent="0.2">
      <c r="I25" s="5" t="s">
        <v>56</v>
      </c>
      <c r="J25" s="10">
        <v>1188</v>
      </c>
    </row>
    <row r="26" spans="2:10" x14ac:dyDescent="0.2">
      <c r="I26" s="13" t="s">
        <v>50</v>
      </c>
      <c r="J26" s="10">
        <v>3755.5</v>
      </c>
    </row>
    <row r="27" spans="2:10" x14ac:dyDescent="0.2">
      <c r="I27" s="5" t="s">
        <v>52</v>
      </c>
      <c r="J27" s="10">
        <v>215</v>
      </c>
    </row>
    <row r="28" spans="2:10" x14ac:dyDescent="0.2">
      <c r="I28" s="5" t="s">
        <v>53</v>
      </c>
      <c r="J28" s="10">
        <v>1056</v>
      </c>
    </row>
    <row r="29" spans="2:10" x14ac:dyDescent="0.2">
      <c r="I29" s="5" t="s">
        <v>56</v>
      </c>
      <c r="J29" s="10">
        <v>178.20000000000002</v>
      </c>
    </row>
    <row r="30" spans="2:10" x14ac:dyDescent="0.2">
      <c r="I30" s="13" t="s">
        <v>61</v>
      </c>
      <c r="J30" s="10">
        <v>1665.3</v>
      </c>
    </row>
    <row r="31" spans="2:10" x14ac:dyDescent="0.2">
      <c r="I31" s="5" t="s">
        <v>52</v>
      </c>
      <c r="J31" s="10">
        <v>473</v>
      </c>
    </row>
    <row r="32" spans="2:10" x14ac:dyDescent="0.2">
      <c r="I32" s="5" t="s">
        <v>53</v>
      </c>
      <c r="J32" s="10">
        <v>99</v>
      </c>
    </row>
    <row r="33" spans="9:10" x14ac:dyDescent="0.2">
      <c r="I33" s="5" t="s">
        <v>56</v>
      </c>
      <c r="J33" s="10">
        <v>79.2</v>
      </c>
    </row>
    <row r="34" spans="9:10" x14ac:dyDescent="0.2">
      <c r="I34" s="13" t="s">
        <v>54</v>
      </c>
      <c r="J34" s="10">
        <v>2316.1</v>
      </c>
    </row>
    <row r="35" spans="9:10" x14ac:dyDescent="0.2">
      <c r="I35" s="5" t="s">
        <v>52</v>
      </c>
      <c r="J35" s="10">
        <v>86</v>
      </c>
    </row>
    <row r="36" spans="9:10" x14ac:dyDescent="0.2">
      <c r="I36" s="5" t="s">
        <v>56</v>
      </c>
      <c r="J36" s="10">
        <v>1504.8</v>
      </c>
    </row>
    <row r="37" spans="9:10" x14ac:dyDescent="0.2">
      <c r="I37" s="13" t="s">
        <v>11</v>
      </c>
      <c r="J37" s="10">
        <v>42317.000000000007</v>
      </c>
    </row>
  </sheetData>
  <mergeCells count="1">
    <mergeCell ref="B2:G2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CA58-9BEA-3C46-897F-67EE5812175D}">
  <dimension ref="B2:N64"/>
  <sheetViews>
    <sheetView zoomScale="60" workbookViewId="0">
      <selection activeCell="I60" sqref="I60"/>
    </sheetView>
  </sheetViews>
  <sheetFormatPr baseColWidth="10" defaultRowHeight="16" x14ac:dyDescent="0.2"/>
  <cols>
    <col min="2" max="2" width="16.83203125" bestFit="1" customWidth="1"/>
    <col min="3" max="3" width="15.83203125" bestFit="1" customWidth="1"/>
    <col min="9" max="9" width="16.83203125" bestFit="1" customWidth="1"/>
    <col min="10" max="10" width="17.83203125" bestFit="1" customWidth="1"/>
    <col min="11" max="12" width="9" bestFit="1" customWidth="1"/>
    <col min="13" max="14" width="12.1640625" bestFit="1" customWidth="1"/>
    <col min="15" max="15" width="10.5" bestFit="1" customWidth="1"/>
    <col min="16" max="16" width="8" bestFit="1" customWidth="1"/>
    <col min="17" max="17" width="11.6640625" bestFit="1" customWidth="1"/>
  </cols>
  <sheetData>
    <row r="2" spans="2:14" x14ac:dyDescent="0.2">
      <c r="B2" s="18" t="s">
        <v>44</v>
      </c>
      <c r="C2" s="18"/>
      <c r="D2" s="18"/>
      <c r="E2" s="18"/>
      <c r="F2" s="18"/>
      <c r="G2" s="18"/>
    </row>
    <row r="4" spans="2:14" x14ac:dyDescent="0.2">
      <c r="B4" t="s">
        <v>1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I4" s="3" t="s">
        <v>65</v>
      </c>
      <c r="J4" s="3" t="s">
        <v>13</v>
      </c>
    </row>
    <row r="5" spans="2:14" x14ac:dyDescent="0.2">
      <c r="B5" s="1">
        <v>45870</v>
      </c>
      <c r="C5" t="s">
        <v>50</v>
      </c>
      <c r="D5" t="s">
        <v>51</v>
      </c>
      <c r="E5" t="s">
        <v>52</v>
      </c>
      <c r="F5">
        <v>21.5</v>
      </c>
      <c r="G5">
        <v>10</v>
      </c>
      <c r="I5" s="3" t="s">
        <v>10</v>
      </c>
      <c r="J5" t="s">
        <v>58</v>
      </c>
      <c r="K5" t="s">
        <v>50</v>
      </c>
      <c r="L5" t="s">
        <v>61</v>
      </c>
      <c r="M5" t="s">
        <v>54</v>
      </c>
      <c r="N5" t="s">
        <v>11</v>
      </c>
    </row>
    <row r="6" spans="2:14" x14ac:dyDescent="0.2">
      <c r="B6" s="1">
        <v>45870</v>
      </c>
      <c r="C6" t="s">
        <v>50</v>
      </c>
      <c r="D6" t="s">
        <v>51</v>
      </c>
      <c r="E6" t="s">
        <v>53</v>
      </c>
      <c r="F6">
        <v>16.5</v>
      </c>
      <c r="G6">
        <v>5</v>
      </c>
      <c r="I6" s="13" t="s">
        <v>62</v>
      </c>
      <c r="J6" s="10">
        <v>0</v>
      </c>
      <c r="K6" s="10">
        <v>0</v>
      </c>
      <c r="L6" s="10">
        <v>193.5</v>
      </c>
      <c r="M6" s="10">
        <v>0</v>
      </c>
      <c r="N6" s="10">
        <v>193.5</v>
      </c>
    </row>
    <row r="7" spans="2:14" x14ac:dyDescent="0.2">
      <c r="B7" s="1">
        <v>45870</v>
      </c>
      <c r="C7" t="s">
        <v>54</v>
      </c>
      <c r="D7" t="s">
        <v>55</v>
      </c>
      <c r="E7" t="s">
        <v>56</v>
      </c>
      <c r="F7">
        <v>19.8</v>
      </c>
      <c r="G7">
        <v>8</v>
      </c>
      <c r="I7" s="13" t="s">
        <v>55</v>
      </c>
      <c r="J7" s="10">
        <v>435.6</v>
      </c>
      <c r="K7" s="10">
        <v>435.59999999999997</v>
      </c>
      <c r="L7" s="10">
        <v>0</v>
      </c>
      <c r="M7" s="10">
        <v>158.4</v>
      </c>
      <c r="N7" s="10">
        <v>2966.7000000000003</v>
      </c>
    </row>
    <row r="8" spans="2:14" x14ac:dyDescent="0.2">
      <c r="B8" s="1">
        <v>45870</v>
      </c>
      <c r="C8" t="s">
        <v>54</v>
      </c>
      <c r="D8" t="s">
        <v>57</v>
      </c>
      <c r="E8" t="s">
        <v>56</v>
      </c>
      <c r="F8">
        <v>19.8</v>
      </c>
      <c r="G8">
        <v>5</v>
      </c>
      <c r="I8" s="13" t="s">
        <v>57</v>
      </c>
      <c r="J8" s="10">
        <v>115.5</v>
      </c>
      <c r="K8" s="10">
        <v>264</v>
      </c>
      <c r="L8" s="10">
        <v>0</v>
      </c>
      <c r="M8" s="10">
        <v>99</v>
      </c>
      <c r="N8" s="10">
        <v>1386</v>
      </c>
    </row>
    <row r="9" spans="2:14" x14ac:dyDescent="0.2">
      <c r="B9" s="1">
        <v>45870</v>
      </c>
      <c r="C9" t="s">
        <v>50</v>
      </c>
      <c r="D9" t="s">
        <v>55</v>
      </c>
      <c r="E9" t="s">
        <v>53</v>
      </c>
      <c r="F9">
        <v>16.5</v>
      </c>
      <c r="G9">
        <v>3</v>
      </c>
      <c r="I9" s="13" t="s">
        <v>63</v>
      </c>
      <c r="J9" s="10">
        <v>178.20000000000002</v>
      </c>
      <c r="K9" s="10">
        <v>0</v>
      </c>
      <c r="L9" s="10">
        <v>0</v>
      </c>
      <c r="M9" s="10">
        <v>0</v>
      </c>
      <c r="N9" s="10">
        <v>178.20000000000002</v>
      </c>
    </row>
    <row r="10" spans="2:14" x14ac:dyDescent="0.2">
      <c r="B10" s="1">
        <v>45870</v>
      </c>
      <c r="C10" t="s">
        <v>58</v>
      </c>
      <c r="D10" t="s">
        <v>59</v>
      </c>
      <c r="E10" t="s">
        <v>52</v>
      </c>
      <c r="F10">
        <v>21.5</v>
      </c>
      <c r="G10">
        <v>4</v>
      </c>
      <c r="I10" s="13" t="s">
        <v>51</v>
      </c>
      <c r="J10" s="10">
        <v>0</v>
      </c>
      <c r="K10" s="10">
        <v>570</v>
      </c>
      <c r="L10" s="10">
        <v>79.2</v>
      </c>
      <c r="M10" s="10">
        <v>79.2</v>
      </c>
      <c r="N10" s="10">
        <v>1784.8</v>
      </c>
    </row>
    <row r="11" spans="2:14" x14ac:dyDescent="0.2">
      <c r="B11" s="1">
        <v>45870</v>
      </c>
      <c r="C11" t="s">
        <v>54</v>
      </c>
      <c r="D11" t="s">
        <v>60</v>
      </c>
      <c r="E11" t="s">
        <v>56</v>
      </c>
      <c r="F11">
        <v>19.8</v>
      </c>
      <c r="G11">
        <v>2</v>
      </c>
      <c r="I11" s="13" t="s">
        <v>59</v>
      </c>
      <c r="J11" s="10">
        <v>86</v>
      </c>
      <c r="K11" s="10">
        <v>0</v>
      </c>
      <c r="L11" s="10">
        <v>304</v>
      </c>
      <c r="M11" s="10">
        <v>86</v>
      </c>
      <c r="N11" s="10">
        <v>1296</v>
      </c>
    </row>
    <row r="12" spans="2:14" x14ac:dyDescent="0.2">
      <c r="B12" s="1">
        <v>45871</v>
      </c>
      <c r="C12" t="s">
        <v>50</v>
      </c>
      <c r="D12" t="s">
        <v>57</v>
      </c>
      <c r="E12" t="s">
        <v>53</v>
      </c>
      <c r="F12">
        <v>16.5</v>
      </c>
      <c r="G12">
        <v>5</v>
      </c>
      <c r="I12" s="13" t="s">
        <v>60</v>
      </c>
      <c r="J12" s="10">
        <v>0</v>
      </c>
      <c r="K12" s="10">
        <v>0</v>
      </c>
      <c r="L12" s="10">
        <v>0</v>
      </c>
      <c r="M12" s="10">
        <v>39.6</v>
      </c>
      <c r="N12" s="10">
        <v>39.6</v>
      </c>
    </row>
    <row r="13" spans="2:14" x14ac:dyDescent="0.2">
      <c r="B13" s="1">
        <v>45871</v>
      </c>
      <c r="C13" t="s">
        <v>54</v>
      </c>
      <c r="D13" t="s">
        <v>51</v>
      </c>
      <c r="E13" t="s">
        <v>56</v>
      </c>
      <c r="F13">
        <v>19.8</v>
      </c>
      <c r="G13">
        <v>4</v>
      </c>
      <c r="I13" s="13" t="s">
        <v>11</v>
      </c>
      <c r="J13" s="10">
        <v>3019.4</v>
      </c>
      <c r="K13" s="10">
        <v>3755.5</v>
      </c>
      <c r="L13" s="10">
        <v>1665.3</v>
      </c>
      <c r="M13" s="10">
        <v>2316.1</v>
      </c>
      <c r="N13" s="10">
        <v>42317</v>
      </c>
    </row>
    <row r="14" spans="2:14" x14ac:dyDescent="0.2">
      <c r="B14" s="1">
        <v>45871</v>
      </c>
      <c r="C14" t="s">
        <v>58</v>
      </c>
      <c r="D14" t="s">
        <v>55</v>
      </c>
      <c r="E14" t="s">
        <v>56</v>
      </c>
      <c r="F14">
        <v>19.8</v>
      </c>
      <c r="G14">
        <v>6</v>
      </c>
    </row>
    <row r="15" spans="2:14" x14ac:dyDescent="0.2">
      <c r="B15" s="1">
        <v>45871</v>
      </c>
      <c r="C15" t="s">
        <v>61</v>
      </c>
      <c r="D15" t="s">
        <v>62</v>
      </c>
      <c r="E15" t="s">
        <v>52</v>
      </c>
      <c r="F15">
        <v>21.5</v>
      </c>
      <c r="G15">
        <v>9</v>
      </c>
    </row>
    <row r="16" spans="2:14" x14ac:dyDescent="0.2">
      <c r="B16" s="1">
        <v>45871</v>
      </c>
      <c r="C16" t="s">
        <v>61</v>
      </c>
      <c r="D16" t="s">
        <v>51</v>
      </c>
      <c r="E16" t="s">
        <v>56</v>
      </c>
      <c r="F16">
        <v>19.8</v>
      </c>
      <c r="G16">
        <v>4</v>
      </c>
    </row>
    <row r="17" spans="2:7" x14ac:dyDescent="0.2">
      <c r="B17" s="1">
        <v>45871</v>
      </c>
      <c r="C17" t="s">
        <v>50</v>
      </c>
      <c r="D17" t="s">
        <v>57</v>
      </c>
      <c r="E17" t="s">
        <v>53</v>
      </c>
      <c r="F17">
        <v>16.5</v>
      </c>
      <c r="G17">
        <v>3</v>
      </c>
    </row>
    <row r="18" spans="2:7" x14ac:dyDescent="0.2">
      <c r="B18" s="1">
        <v>45872</v>
      </c>
      <c r="C18" t="s">
        <v>58</v>
      </c>
      <c r="D18" t="s">
        <v>63</v>
      </c>
      <c r="E18" t="s">
        <v>56</v>
      </c>
      <c r="F18">
        <v>19.8</v>
      </c>
      <c r="G18">
        <v>9</v>
      </c>
    </row>
    <row r="19" spans="2:7" x14ac:dyDescent="0.2">
      <c r="B19" s="1">
        <v>45872</v>
      </c>
      <c r="C19" t="s">
        <v>61</v>
      </c>
      <c r="D19" t="s">
        <v>59</v>
      </c>
      <c r="E19" t="s">
        <v>52</v>
      </c>
      <c r="F19">
        <v>21.5</v>
      </c>
      <c r="G19">
        <v>2</v>
      </c>
    </row>
    <row r="20" spans="2:7" x14ac:dyDescent="0.2">
      <c r="B20" s="1">
        <v>45872</v>
      </c>
      <c r="C20" t="s">
        <v>50</v>
      </c>
      <c r="D20" t="s">
        <v>55</v>
      </c>
      <c r="E20" t="s">
        <v>56</v>
      </c>
      <c r="F20">
        <v>19.8</v>
      </c>
      <c r="G20">
        <v>9</v>
      </c>
    </row>
    <row r="21" spans="2:7" x14ac:dyDescent="0.2">
      <c r="B21" s="1">
        <v>45872</v>
      </c>
      <c r="C21" t="s">
        <v>58</v>
      </c>
      <c r="D21" t="s">
        <v>57</v>
      </c>
      <c r="E21" t="s">
        <v>53</v>
      </c>
      <c r="F21">
        <v>16.5</v>
      </c>
      <c r="G21">
        <v>7</v>
      </c>
    </row>
    <row r="22" spans="2:7" x14ac:dyDescent="0.2">
      <c r="B22" s="1">
        <v>45872</v>
      </c>
      <c r="C22" t="s">
        <v>54</v>
      </c>
      <c r="D22" t="s">
        <v>59</v>
      </c>
      <c r="E22" t="s">
        <v>52</v>
      </c>
      <c r="F22">
        <v>21.5</v>
      </c>
      <c r="G22">
        <v>4</v>
      </c>
    </row>
    <row r="23" spans="2:7" x14ac:dyDescent="0.2">
      <c r="B23" s="1">
        <v>45872</v>
      </c>
      <c r="C23" t="s">
        <v>58</v>
      </c>
      <c r="D23" t="s">
        <v>55</v>
      </c>
      <c r="E23" t="s">
        <v>56</v>
      </c>
      <c r="F23">
        <v>19.8</v>
      </c>
      <c r="G23">
        <v>5</v>
      </c>
    </row>
    <row r="24" spans="2:7" x14ac:dyDescent="0.2">
      <c r="B24" s="1">
        <v>45872</v>
      </c>
      <c r="C24" t="s">
        <v>61</v>
      </c>
      <c r="D24" t="s">
        <v>59</v>
      </c>
      <c r="E24" t="s">
        <v>53</v>
      </c>
      <c r="F24">
        <v>16.5</v>
      </c>
      <c r="G24">
        <v>6</v>
      </c>
    </row>
    <row r="27" spans="2:7" x14ac:dyDescent="0.2">
      <c r="B27" s="3" t="s">
        <v>10</v>
      </c>
      <c r="C27" t="s">
        <v>66</v>
      </c>
    </row>
    <row r="28" spans="2:7" x14ac:dyDescent="0.2">
      <c r="B28" s="13" t="s">
        <v>58</v>
      </c>
      <c r="C28" s="2">
        <v>5</v>
      </c>
    </row>
    <row r="29" spans="2:7" x14ac:dyDescent="0.2">
      <c r="B29" s="13" t="s">
        <v>50</v>
      </c>
      <c r="C29" s="2">
        <v>6</v>
      </c>
    </row>
    <row r="30" spans="2:7" x14ac:dyDescent="0.2">
      <c r="B30" s="13" t="s">
        <v>61</v>
      </c>
      <c r="C30" s="2">
        <v>4</v>
      </c>
    </row>
    <row r="31" spans="2:7" x14ac:dyDescent="0.2">
      <c r="B31" s="13" t="s">
        <v>54</v>
      </c>
      <c r="C31" s="2">
        <v>5</v>
      </c>
    </row>
    <row r="32" spans="2:7" x14ac:dyDescent="0.2">
      <c r="B32" s="13" t="s">
        <v>11</v>
      </c>
      <c r="C32" s="2">
        <v>20</v>
      </c>
    </row>
    <row r="60" spans="9:10" x14ac:dyDescent="0.2">
      <c r="I60" s="3" t="s">
        <v>10</v>
      </c>
      <c r="J60" t="s">
        <v>64</v>
      </c>
    </row>
    <row r="61" spans="9:10" x14ac:dyDescent="0.2">
      <c r="I61" s="13" t="s">
        <v>52</v>
      </c>
      <c r="J61" s="2">
        <v>5</v>
      </c>
    </row>
    <row r="62" spans="9:10" x14ac:dyDescent="0.2">
      <c r="I62" s="13" t="s">
        <v>53</v>
      </c>
      <c r="J62" s="2">
        <v>6</v>
      </c>
    </row>
    <row r="63" spans="9:10" x14ac:dyDescent="0.2">
      <c r="I63" s="13" t="s">
        <v>56</v>
      </c>
      <c r="J63" s="2">
        <v>9</v>
      </c>
    </row>
    <row r="64" spans="9:10" x14ac:dyDescent="0.2">
      <c r="I64" s="13" t="s">
        <v>11</v>
      </c>
      <c r="J64" s="2">
        <v>20</v>
      </c>
    </row>
  </sheetData>
  <mergeCells count="1">
    <mergeCell ref="B2:G2"/>
  </mergeCell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000F-F21F-D449-ADAA-30E1B42F8C45}">
  <dimension ref="B3:K19"/>
  <sheetViews>
    <sheetView tabSelected="1" zoomScale="150" workbookViewId="0">
      <selection activeCell="G1" sqref="G1"/>
    </sheetView>
  </sheetViews>
  <sheetFormatPr baseColWidth="10" defaultRowHeight="16" x14ac:dyDescent="0.2"/>
  <cols>
    <col min="5" max="6" width="16.83203125" bestFit="1" customWidth="1"/>
    <col min="7" max="7" width="21.5" bestFit="1" customWidth="1"/>
    <col min="8" max="8" width="8" bestFit="1" customWidth="1"/>
    <col min="9" max="10" width="9" bestFit="1" customWidth="1"/>
    <col min="11" max="11" width="11.6640625" bestFit="1" customWidth="1"/>
  </cols>
  <sheetData>
    <row r="3" spans="2:11" x14ac:dyDescent="0.2">
      <c r="B3" t="s">
        <v>73</v>
      </c>
      <c r="C3" t="s">
        <v>47</v>
      </c>
      <c r="D3" t="s">
        <v>71</v>
      </c>
    </row>
    <row r="4" spans="2:11" x14ac:dyDescent="0.2">
      <c r="B4">
        <v>1</v>
      </c>
      <c r="C4" t="s">
        <v>67</v>
      </c>
      <c r="D4" s="9">
        <v>20.5</v>
      </c>
      <c r="F4" s="3" t="s">
        <v>72</v>
      </c>
      <c r="G4" s="3" t="s">
        <v>13</v>
      </c>
    </row>
    <row r="5" spans="2:11" x14ac:dyDescent="0.2">
      <c r="B5">
        <v>2</v>
      </c>
      <c r="C5" t="s">
        <v>67</v>
      </c>
      <c r="D5" s="9">
        <v>21.5</v>
      </c>
      <c r="F5" s="3" t="s">
        <v>10</v>
      </c>
      <c r="G5" t="s">
        <v>67</v>
      </c>
      <c r="H5" t="s">
        <v>68</v>
      </c>
      <c r="I5" t="s">
        <v>69</v>
      </c>
      <c r="J5" t="s">
        <v>70</v>
      </c>
      <c r="K5" t="s">
        <v>11</v>
      </c>
    </row>
    <row r="6" spans="2:11" x14ac:dyDescent="0.2">
      <c r="B6">
        <v>3</v>
      </c>
      <c r="C6" t="s">
        <v>67</v>
      </c>
      <c r="D6" s="9">
        <v>23.48</v>
      </c>
      <c r="F6" s="13">
        <v>1</v>
      </c>
      <c r="G6" s="10">
        <v>20.5</v>
      </c>
      <c r="H6" s="10">
        <v>19.829999999999998</v>
      </c>
      <c r="I6" s="10">
        <v>34.549999999999997</v>
      </c>
      <c r="J6" s="10">
        <v>48.93</v>
      </c>
      <c r="K6" s="10">
        <v>123.81</v>
      </c>
    </row>
    <row r="7" spans="2:11" x14ac:dyDescent="0.2">
      <c r="B7">
        <v>4</v>
      </c>
      <c r="C7" t="s">
        <v>67</v>
      </c>
      <c r="D7" s="9">
        <v>22.67</v>
      </c>
      <c r="F7" s="13">
        <v>2</v>
      </c>
      <c r="G7" s="10">
        <v>21.5</v>
      </c>
      <c r="H7" s="10">
        <v>19.23</v>
      </c>
      <c r="I7" s="10">
        <v>44.75</v>
      </c>
      <c r="J7" s="10">
        <v>44.83</v>
      </c>
      <c r="K7" s="10">
        <v>130.31</v>
      </c>
    </row>
    <row r="8" spans="2:11" x14ac:dyDescent="0.2">
      <c r="B8">
        <v>1</v>
      </c>
      <c r="C8" t="s">
        <v>68</v>
      </c>
      <c r="D8" s="9">
        <v>19.829999999999998</v>
      </c>
      <c r="F8" s="13">
        <v>3</v>
      </c>
      <c r="G8" s="10">
        <v>23.48</v>
      </c>
      <c r="H8" s="10">
        <v>17.63</v>
      </c>
      <c r="I8" s="10">
        <v>31.25</v>
      </c>
      <c r="J8" s="10">
        <v>45.93</v>
      </c>
      <c r="K8" s="10">
        <v>118.28999999999999</v>
      </c>
    </row>
    <row r="9" spans="2:11" x14ac:dyDescent="0.2">
      <c r="B9">
        <v>2</v>
      </c>
      <c r="C9" t="s">
        <v>68</v>
      </c>
      <c r="D9" s="9">
        <v>19.23</v>
      </c>
      <c r="F9" s="13">
        <v>4</v>
      </c>
      <c r="G9" s="10">
        <v>22.67</v>
      </c>
      <c r="H9" s="10">
        <v>17.93</v>
      </c>
      <c r="I9" s="10">
        <v>36.65</v>
      </c>
      <c r="J9" s="10">
        <v>41.23</v>
      </c>
      <c r="K9" s="10">
        <v>118.47999999999999</v>
      </c>
    </row>
    <row r="10" spans="2:11" x14ac:dyDescent="0.2">
      <c r="B10">
        <v>3</v>
      </c>
      <c r="C10" t="s">
        <v>68</v>
      </c>
      <c r="D10" s="9">
        <v>17.63</v>
      </c>
      <c r="F10" s="13" t="s">
        <v>11</v>
      </c>
      <c r="G10" s="10">
        <v>88.15</v>
      </c>
      <c r="H10" s="10">
        <v>74.62</v>
      </c>
      <c r="I10" s="10">
        <v>147.19999999999999</v>
      </c>
      <c r="J10" s="10">
        <v>180.92</v>
      </c>
      <c r="K10" s="10">
        <v>490.89</v>
      </c>
    </row>
    <row r="11" spans="2:11" x14ac:dyDescent="0.2">
      <c r="B11">
        <v>4</v>
      </c>
      <c r="C11" t="s">
        <v>68</v>
      </c>
      <c r="D11" s="9">
        <v>17.93</v>
      </c>
    </row>
    <row r="12" spans="2:11" x14ac:dyDescent="0.2">
      <c r="B12">
        <v>1</v>
      </c>
      <c r="C12" t="s">
        <v>69</v>
      </c>
      <c r="D12" s="9">
        <v>34.549999999999997</v>
      </c>
    </row>
    <row r="13" spans="2:11" x14ac:dyDescent="0.2">
      <c r="B13">
        <v>2</v>
      </c>
      <c r="C13" t="s">
        <v>69</v>
      </c>
      <c r="D13" s="9">
        <v>44.75</v>
      </c>
    </row>
    <row r="14" spans="2:11" x14ac:dyDescent="0.2">
      <c r="B14">
        <v>3</v>
      </c>
      <c r="C14" t="s">
        <v>69</v>
      </c>
      <c r="D14" s="9">
        <v>31.25</v>
      </c>
    </row>
    <row r="15" spans="2:11" x14ac:dyDescent="0.2">
      <c r="B15">
        <v>4</v>
      </c>
      <c r="C15" t="s">
        <v>69</v>
      </c>
      <c r="D15" s="9">
        <v>36.65</v>
      </c>
    </row>
    <row r="16" spans="2:11" x14ac:dyDescent="0.2">
      <c r="B16">
        <v>1</v>
      </c>
      <c r="C16" t="s">
        <v>70</v>
      </c>
      <c r="D16" s="9">
        <v>48.93</v>
      </c>
    </row>
    <row r="17" spans="2:4" x14ac:dyDescent="0.2">
      <c r="B17">
        <v>2</v>
      </c>
      <c r="C17" t="s">
        <v>70</v>
      </c>
      <c r="D17" s="9">
        <v>44.83</v>
      </c>
    </row>
    <row r="18" spans="2:4" x14ac:dyDescent="0.2">
      <c r="B18">
        <v>3</v>
      </c>
      <c r="C18" t="s">
        <v>70</v>
      </c>
      <c r="D18" s="9">
        <v>45.93</v>
      </c>
    </row>
    <row r="19" spans="2:4" x14ac:dyDescent="0.2">
      <c r="B19">
        <v>4</v>
      </c>
      <c r="C19" t="s">
        <v>70</v>
      </c>
      <c r="D19" s="9">
        <v>41.23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2025-08-07T23:26:14Z</dcterms:created>
  <dcterms:modified xsi:type="dcterms:W3CDTF">2025-08-08T01:01:25Z</dcterms:modified>
</cp:coreProperties>
</file>