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o\Downloads\"/>
    </mc:Choice>
  </mc:AlternateContent>
  <xr:revisionPtr revIDLastSave="0" documentId="8_{53A9CC75-0674-471C-AE7C-160BFEB6EC4B}" xr6:coauthVersionLast="47" xr6:coauthVersionMax="47" xr10:uidLastSave="{00000000-0000-0000-0000-000000000000}"/>
  <bookViews>
    <workbookView xWindow="0" yWindow="4110" windowWidth="12600" windowHeight="7850" activeTab="1" xr2:uid="{73ACA8F2-63E9-294A-96AF-95F9DB70A0F3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2" l="1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17" i="2" a="1"/>
  <c r="M17" i="2" s="1"/>
  <c r="E26" i="2" a="1"/>
  <c r="E26" i="2" s="1"/>
  <c r="E24" i="2" a="1"/>
  <c r="E24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17" i="2" a="1"/>
  <c r="N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17" i="2" a="1"/>
  <c r="L17" i="2" s="1"/>
  <c r="E23" i="2" a="1"/>
  <c r="E23" i="2" s="1"/>
  <c r="E21" i="2" a="1"/>
  <c r="E21" i="2" s="1"/>
  <c r="E20" i="2" a="1"/>
  <c r="E20" i="2" s="1"/>
  <c r="E19" i="2" a="1"/>
  <c r="E19" i="2" s="1"/>
  <c r="E18" i="2" a="1"/>
  <c r="E18" i="2" s="1"/>
  <c r="K17" i="2" a="1"/>
  <c r="K17" i="2" s="1"/>
  <c r="N7" i="2"/>
  <c r="N8" i="2"/>
  <c r="N9" i="2"/>
  <c r="N6" i="2"/>
  <c r="M7" i="2"/>
  <c r="M8" i="2"/>
  <c r="M9" i="2"/>
  <c r="M6" i="2"/>
  <c r="L7" i="2"/>
  <c r="L8" i="2"/>
  <c r="L9" i="2"/>
  <c r="L6" i="2"/>
  <c r="K6" i="2" a="1"/>
  <c r="K6" i="2" s="1"/>
  <c r="I15" i="1" a="1"/>
  <c r="I15" i="1" s="1"/>
  <c r="J15" i="1" s="1" a="1"/>
  <c r="J15" i="1" s="1"/>
  <c r="I5" i="1" a="1"/>
  <c r="I5" i="1" s="1"/>
  <c r="K5" i="1" s="1"/>
  <c r="K7" i="1" l="1"/>
  <c r="J18" i="1" a="1"/>
  <c r="J18" i="1" s="1"/>
  <c r="K16" i="1" a="1"/>
  <c r="K16" i="1" s="1"/>
  <c r="K6" i="1"/>
  <c r="J17" i="1" a="1"/>
  <c r="J17" i="1" s="1"/>
  <c r="L15" i="1" a="1"/>
  <c r="L15" i="1" s="1"/>
  <c r="L5" i="1"/>
  <c r="J16" i="1" a="1"/>
  <c r="J16" i="1" s="1"/>
  <c r="L23" i="1" a="1"/>
  <c r="L23" i="1" s="1"/>
  <c r="L8" i="1"/>
  <c r="K15" i="1" a="1"/>
  <c r="K15" i="1" s="1"/>
  <c r="L22" i="1" a="1"/>
  <c r="L22" i="1" s="1"/>
  <c r="L7" i="1"/>
  <c r="K23" i="1" a="1"/>
  <c r="K23" i="1" s="1"/>
  <c r="L21" i="1" a="1"/>
  <c r="L21" i="1" s="1"/>
  <c r="L6" i="1"/>
  <c r="K22" i="1" a="1"/>
  <c r="K22" i="1" s="1"/>
  <c r="L20" i="1" a="1"/>
  <c r="L20" i="1" s="1"/>
  <c r="J5" i="1"/>
  <c r="K21" i="1" a="1"/>
  <c r="K21" i="1" s="1"/>
  <c r="J8" i="1"/>
  <c r="J23" i="1" a="1"/>
  <c r="J23" i="1" s="1"/>
  <c r="K20" i="1" a="1"/>
  <c r="K20" i="1" s="1"/>
  <c r="L19" i="1" a="1"/>
  <c r="L19" i="1" s="1"/>
  <c r="J7" i="1"/>
  <c r="J22" i="1" a="1"/>
  <c r="J22" i="1" s="1"/>
  <c r="K19" i="1" a="1"/>
  <c r="K19" i="1" s="1"/>
  <c r="J6" i="1"/>
  <c r="J21" i="1" a="1"/>
  <c r="J21" i="1" s="1"/>
  <c r="L18" i="1" a="1"/>
  <c r="L18" i="1" s="1"/>
  <c r="J20" i="1" a="1"/>
  <c r="J20" i="1" s="1"/>
  <c r="K18" i="1" a="1"/>
  <c r="K18" i="1" s="1"/>
  <c r="L17" i="1" a="1"/>
  <c r="L17" i="1" s="1"/>
  <c r="K8" i="1"/>
  <c r="J19" i="1" a="1"/>
  <c r="J19" i="1" s="1"/>
  <c r="K17" i="1" a="1"/>
  <c r="K17" i="1" s="1"/>
  <c r="L16" i="1" a="1"/>
  <c r="L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<sst xmlns="http://schemas.openxmlformats.org/spreadsheetml/2006/main" count="42" uniqueCount="23">
  <si>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Alumno</t>
  </si>
  <si>
    <t>Materias</t>
  </si>
  <si>
    <t>Matemáticas</t>
  </si>
  <si>
    <t>Español</t>
  </si>
  <si>
    <t>Historia</t>
  </si>
  <si>
    <t>Geografía</t>
  </si>
  <si>
    <t>Alicia</t>
  </si>
  <si>
    <t>Beto</t>
  </si>
  <si>
    <t>Carla</t>
  </si>
  <si>
    <t>Eduardo</t>
  </si>
  <si>
    <t>Fabiola</t>
  </si>
  <si>
    <t>Germán</t>
  </si>
  <si>
    <t>Hilda</t>
  </si>
  <si>
    <t>Irene</t>
  </si>
  <si>
    <t>Juan</t>
  </si>
  <si>
    <t>Mín</t>
  </si>
  <si>
    <t>Promedio</t>
  </si>
  <si>
    <t>Máx</t>
  </si>
  <si>
    <t>&lt;6</t>
  </si>
  <si>
    <t>&gt;=9</t>
  </si>
  <si>
    <t>&lt;=8</t>
  </si>
  <si>
    <t>&gt;=6 ^ &lt; 9</t>
  </si>
  <si>
    <t>&gt;=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</si>
</sst>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A0D-0AE5-AC4D-A44D-EBC5101C53FD}">
  <dimension ref="B2:L23"/>
  <sheetViews>
    <sheetView topLeftCell="D7" zoomScale="156" workbookViewId="0">
      <selection activeCell="I13" sqref="I13"/>
    </sheetView>
  </sheetViews>
  <sheetFormatPr baseColWidth="10" defaultRowHeight="16" x14ac:dyDescent="0.4"/>
  <cols>
    <col min="9" max="9" width="13.6640625" customWidth="1"/>
  </cols>
  <sheetData>
    <row r="2" spans="2:12" x14ac:dyDescent="0.4">
      <c r="C2" s="4" t="s">
        <v>1</v>
      </c>
      <c r="D2" s="4"/>
      <c r="E2" s="4"/>
      <c r="F2" s="4"/>
      <c r="G2" s="4"/>
    </row>
    <row r="3" spans="2:12" x14ac:dyDescent="0.4">
      <c r="B3" s="3" t="s">
        <v>0</v>
      </c>
      <c r="D3" t="s">
        <v>2</v>
      </c>
      <c r="E3" t="s">
        <v>3</v>
      </c>
      <c r="F3" t="s">
        <v>4</v>
      </c>
      <c r="G3" t="s">
        <v>5</v>
      </c>
    </row>
    <row r="4" spans="2:12" x14ac:dyDescent="0.4">
      <c r="B4" s="3"/>
      <c r="C4" t="s">
        <v>6</v>
      </c>
      <c r="D4">
        <v>10</v>
      </c>
      <c r="E4">
        <v>9</v>
      </c>
      <c r="F4">
        <v>10</v>
      </c>
      <c r="G4">
        <v>8</v>
      </c>
      <c r="J4" t="s">
        <v>15</v>
      </c>
      <c r="K4" t="s">
        <v>16</v>
      </c>
      <c r="L4" t="s">
        <v>17</v>
      </c>
    </row>
    <row r="5" spans="2:12" x14ac:dyDescent="0.4">
      <c r="B5" s="3"/>
      <c r="C5" t="s">
        <v>7</v>
      </c>
      <c r="D5">
        <v>9</v>
      </c>
      <c r="E5">
        <v>8</v>
      </c>
      <c r="F5">
        <v>10</v>
      </c>
      <c r="G5">
        <v>6</v>
      </c>
      <c r="I5" t="str" cm="1">
        <f t="array" ref="I5:I8">TRANSPOSE(D3:G3)</f>
        <v>Matemáticas</v>
      </c>
      <c r="J5" s="1">
        <f>MIN(INDEX($D$4:$G$12,0,MATCH(I5,$D$3:$G$3,0)))</f>
        <v>5</v>
      </c>
      <c r="K5" s="1">
        <f>AVERAGE(INDEX($D$4:$G$12,0,MATCH(I5,$D$3:$G$3,0)))</f>
        <v>7.7777777777777777</v>
      </c>
      <c r="L5" s="1">
        <f>MAX(INDEX($D$4:$G$12,0,MATCH(I5,$D$3:$G$3,0)))</f>
        <v>10</v>
      </c>
    </row>
    <row r="6" spans="2:12" x14ac:dyDescent="0.4">
      <c r="B6" s="3"/>
      <c r="C6" t="s">
        <v>8</v>
      </c>
      <c r="D6">
        <v>6</v>
      </c>
      <c r="E6">
        <v>9</v>
      </c>
      <c r="F6">
        <v>7</v>
      </c>
      <c r="G6">
        <v>9</v>
      </c>
      <c r="I6" t="str">
        <v>Español</v>
      </c>
      <c r="J6" s="1">
        <f>MIN(INDEX($D$4:$G$12,0,MATCH(I6,$D$3:$G$3,0)))</f>
        <v>7</v>
      </c>
      <c r="K6" s="1">
        <f>AVERAGE(INDEX($D$4:$G$12,0,MATCH(I6,$D$3:$G$3,0)))</f>
        <v>8.6666666666666661</v>
      </c>
      <c r="L6" s="1">
        <f>MAX(INDEX($D$4:$G$12,0,MATCH(I6,$D$3:$G$3,0)))</f>
        <v>10</v>
      </c>
    </row>
    <row r="7" spans="2:12" x14ac:dyDescent="0.4">
      <c r="B7" s="3"/>
      <c r="C7" t="s">
        <v>9</v>
      </c>
      <c r="D7">
        <v>5</v>
      </c>
      <c r="E7">
        <v>7</v>
      </c>
      <c r="F7">
        <v>5</v>
      </c>
      <c r="G7">
        <v>8</v>
      </c>
      <c r="I7" t="str">
        <v>Historia</v>
      </c>
      <c r="J7" s="1">
        <f>MIN(INDEX($D$4:$G$12,0,MATCH(I7,$D$3:$G$3,0)))</f>
        <v>5</v>
      </c>
      <c r="K7" s="1">
        <f>AVERAGE(INDEX($D$4:$G$12,0,MATCH(I7,$D$3:$G$3,0)))</f>
        <v>7.7777777777777777</v>
      </c>
      <c r="L7" s="1">
        <f>MAX(INDEX($D$4:$G$12,0,MATCH(I7,$D$3:$G$3,0)))</f>
        <v>10</v>
      </c>
    </row>
    <row r="8" spans="2:12" x14ac:dyDescent="0.4">
      <c r="B8" s="3"/>
      <c r="C8" t="s">
        <v>10</v>
      </c>
      <c r="D8">
        <v>8</v>
      </c>
      <c r="E8">
        <v>9</v>
      </c>
      <c r="F8">
        <v>8</v>
      </c>
      <c r="G8">
        <v>6</v>
      </c>
      <c r="I8" t="str">
        <v>Geografía</v>
      </c>
      <c r="J8" s="1">
        <f>MIN(INDEX($D$4:$G$12,0,MATCH(I8,$D$3:$G$3,0)))</f>
        <v>6</v>
      </c>
      <c r="K8" s="1">
        <f>AVERAGE(INDEX($D$4:$G$12,0,MATCH(I8,$D$3:$G$3,0)))</f>
        <v>8</v>
      </c>
      <c r="L8" s="1">
        <f>MAX(INDEX($D$4:$G$12,0,MATCH(I8,$D$3:$G$3,0)))</f>
        <v>10</v>
      </c>
    </row>
    <row r="9" spans="2:12" x14ac:dyDescent="0.4">
      <c r="B9" s="3"/>
      <c r="C9" t="s">
        <v>11</v>
      </c>
      <c r="D9">
        <v>9</v>
      </c>
      <c r="E9">
        <v>9</v>
      </c>
      <c r="F9">
        <v>9</v>
      </c>
      <c r="G9">
        <v>9</v>
      </c>
    </row>
    <row r="10" spans="2:12" x14ac:dyDescent="0.4">
      <c r="B10" s="3"/>
      <c r="C10" t="s">
        <v>12</v>
      </c>
      <c r="D10">
        <v>10</v>
      </c>
      <c r="E10">
        <v>7</v>
      </c>
      <c r="F10">
        <v>6</v>
      </c>
      <c r="G10">
        <v>10</v>
      </c>
    </row>
    <row r="11" spans="2:12" x14ac:dyDescent="0.4">
      <c r="B11" s="3"/>
      <c r="C11" t="s">
        <v>13</v>
      </c>
      <c r="D11">
        <v>5</v>
      </c>
      <c r="E11">
        <v>10</v>
      </c>
      <c r="F11">
        <v>8</v>
      </c>
      <c r="G11">
        <v>8</v>
      </c>
    </row>
    <row r="12" spans="2:12" x14ac:dyDescent="0.4">
      <c r="B12" s="3"/>
      <c r="C12" t="s">
        <v>14</v>
      </c>
      <c r="D12">
        <v>8</v>
      </c>
      <c r="E12">
        <v>10</v>
      </c>
      <c r="F12">
        <v>7</v>
      </c>
      <c r="G12">
        <v>8</v>
      </c>
    </row>
    <row r="14" spans="2:12" x14ac:dyDescent="0.4">
      <c r="J14" t="s">
        <v>18</v>
      </c>
      <c r="K14" t="s">
        <v>20</v>
      </c>
      <c r="L14" t="s">
        <v>19</v>
      </c>
    </row>
    <row r="15" spans="2:12" x14ac:dyDescent="0.4">
      <c r="I15" t="str" cm="1">
        <f t="array" ref="I15:I23">C4:C12</f>
        <v>Alicia</v>
      </c>
      <c r="J15" cm="1">
        <f t="array" ref="J15">SUM(IF(INDEX($D$4:$G$12,MATCH(I15,$C$4:$C$12,0),0) &lt; 6, 1, 0))</f>
        <v>0</v>
      </c>
      <c r="K15" cm="1">
        <f t="array" ref="K15">SUM(IF(INDEX($D$4:$G$12,MATCH(I15,$C$4:$C$12,0),0) &lt;= 8, 1, 0))</f>
        <v>1</v>
      </c>
      <c r="L15" cm="1">
        <f t="array" ref="L15">SUM(IF(INDEX($D$4:$G$12,MATCH(I15,$C$4:$C$12,0),0) &gt;= 9, 1, 0))</f>
        <v>3</v>
      </c>
    </row>
    <row r="16" spans="2:12" x14ac:dyDescent="0.4">
      <c r="I16" t="str">
        <v>Beto</v>
      </c>
      <c r="J16" cm="1">
        <f t="array" ref="J16">SUM(IF(INDEX($D$4:$G$12,MATCH(I16,$C$4:$C$12,0),0) &lt; 6, 1, 0))</f>
        <v>0</v>
      </c>
      <c r="K16" cm="1">
        <f t="array" ref="K16">SUM(IF(INDEX($D$4:$G$12,MATCH(I16,$C$4:$C$12,0),0) &lt;= 8, 1, 0))</f>
        <v>2</v>
      </c>
      <c r="L16" cm="1">
        <f t="array" ref="L16">SUM(IF(INDEX($D$4:$G$12,MATCH(I16,$C$4:$C$12,0),0) &gt;= 9, 1, 0))</f>
        <v>2</v>
      </c>
    </row>
    <row r="17" spans="9:12" x14ac:dyDescent="0.4">
      <c r="I17" t="str">
        <v>Carla</v>
      </c>
      <c r="J17" cm="1">
        <f t="array" ref="J17">SUM(IF(INDEX($D$4:$G$12,MATCH(I17,$C$4:$C$12,0),0) &lt; 6, 1, 0))</f>
        <v>0</v>
      </c>
      <c r="K17" cm="1">
        <f t="array" ref="K17">SUM(IF(INDEX($D$4:$G$12,MATCH(I17,$C$4:$C$12,0),0) &lt;= 8, 1, 0))</f>
        <v>2</v>
      </c>
      <c r="L17" cm="1">
        <f t="array" ref="L17">SUM(IF(INDEX($D$4:$G$12,MATCH(I17,$C$4:$C$12,0),0) &gt;= 9, 1, 0))</f>
        <v>2</v>
      </c>
    </row>
    <row r="18" spans="9:12" x14ac:dyDescent="0.4">
      <c r="I18" t="str">
        <v>Eduardo</v>
      </c>
      <c r="J18" cm="1">
        <f t="array" ref="J18">SUM(IF(INDEX($D$4:$G$12,MATCH(I18,$C$4:$C$12,0),0) &lt; 6, 1, 0))</f>
        <v>2</v>
      </c>
      <c r="K18" cm="1">
        <f t="array" ref="K18">SUM(IF(INDEX($D$4:$G$12,MATCH(I18,$C$4:$C$12,0),0) &lt;= 8, 1, 0))</f>
        <v>4</v>
      </c>
      <c r="L18" cm="1">
        <f t="array" ref="L18">SUM(IF(INDEX($D$4:$G$12,MATCH(I18,$C$4:$C$12,0),0) &gt;= 9, 1, 0))</f>
        <v>0</v>
      </c>
    </row>
    <row r="19" spans="9:12" x14ac:dyDescent="0.4">
      <c r="I19" t="str">
        <v>Fabiola</v>
      </c>
      <c r="J19" cm="1">
        <f t="array" ref="J19">SUM(IF(INDEX($D$4:$G$12,MATCH(I19,$C$4:$C$12,0),0) &lt; 6, 1, 0))</f>
        <v>0</v>
      </c>
      <c r="K19" cm="1">
        <f t="array" ref="K19">SUM(IF(INDEX($D$4:$G$12,MATCH(I19,$C$4:$C$12,0),0) &lt;= 8, 1, 0))</f>
        <v>3</v>
      </c>
      <c r="L19" cm="1">
        <f t="array" ref="L19">SUM(IF(INDEX($D$4:$G$12,MATCH(I19,$C$4:$C$12,0),0) &gt;= 9, 1, 0))</f>
        <v>1</v>
      </c>
    </row>
    <row r="20" spans="9:12" x14ac:dyDescent="0.4">
      <c r="I20" t="str">
        <v>Germán</v>
      </c>
      <c r="J20" cm="1">
        <f t="array" ref="J20">SUM(IF(INDEX($D$4:$G$12,MATCH(I20,$C$4:$C$12,0),0) &lt; 6, 1, 0))</f>
        <v>0</v>
      </c>
      <c r="K20" cm="1">
        <f t="array" ref="K20">SUM(IF(INDEX($D$4:$G$12,MATCH(I20,$C$4:$C$12,0),0) &lt;= 8, 1, 0))</f>
        <v>0</v>
      </c>
      <c r="L20" cm="1">
        <f t="array" ref="L20">SUM(IF(INDEX($D$4:$G$12,MATCH(I20,$C$4:$C$12,0),0) &gt;= 9, 1, 0))</f>
        <v>4</v>
      </c>
    </row>
    <row r="21" spans="9:12" x14ac:dyDescent="0.4">
      <c r="I21" t="str">
        <v>Hilda</v>
      </c>
      <c r="J21" cm="1">
        <f t="array" ref="J21">SUM(IF(INDEX($D$4:$G$12,MATCH(I21,$C$4:$C$12,0),0) &lt; 6, 1, 0))</f>
        <v>0</v>
      </c>
      <c r="K21" cm="1">
        <f t="array" ref="K21">SUM(IF(INDEX($D$4:$G$12,MATCH(I21,$C$4:$C$12,0),0) &lt;= 8, 1, 0))</f>
        <v>2</v>
      </c>
      <c r="L21" cm="1">
        <f t="array" ref="L21">SUM(IF(INDEX($D$4:$G$12,MATCH(I21,$C$4:$C$12,0),0) &gt;= 9, 1, 0))</f>
        <v>2</v>
      </c>
    </row>
    <row r="22" spans="9:12" x14ac:dyDescent="0.4">
      <c r="I22" t="str">
        <v>Irene</v>
      </c>
      <c r="J22" cm="1">
        <f t="array" ref="J22">SUM(IF(INDEX($D$4:$G$12,MATCH(I22,$C$4:$C$12,0),0) &lt; 6, 1, 0))</f>
        <v>1</v>
      </c>
      <c r="K22" cm="1">
        <f t="array" ref="K22">SUM(IF(INDEX($D$4:$G$12,MATCH(I22,$C$4:$C$12,0),0) &lt;= 8, 1, 0))</f>
        <v>3</v>
      </c>
      <c r="L22" cm="1">
        <f t="array" ref="L22">SUM(IF(INDEX($D$4:$G$12,MATCH(I22,$C$4:$C$12,0),0) &gt;= 9, 1, 0))</f>
        <v>1</v>
      </c>
    </row>
    <row r="23" spans="9:12" x14ac:dyDescent="0.4">
      <c r="I23" t="str">
        <v>Juan</v>
      </c>
      <c r="J23" cm="1">
        <f t="array" ref="J23">SUM(IF(INDEX($D$4:$G$12,MATCH(I23,$C$4:$C$12,0),0) &lt; 6, 1, 0))</f>
        <v>0</v>
      </c>
      <c r="K23" cm="1">
        <f t="array" ref="K23">SUM(IF(INDEX($D$4:$G$12,MATCH(I23,$C$4:$C$12,0),0) &lt;= 8, 1, 0))</f>
        <v>3</v>
      </c>
      <c r="L23" cm="1">
        <f t="array" ref="L23">SUM(IF(INDEX($D$4:$G$12,MATCH(I23,$C$4:$C$12,0),0) &gt;= 9, 1, 0))</f>
        <v>1</v>
      </c>
    </row>
  </sheetData>
  <mergeCells count="2">
    <mergeCell ref="B3:B12"/>
    <mergeCell ref="C2:G2"/>
  </mergeCells>
  <conditionalFormatting sqref="J15:J23">
    <cfRule type="cellIs" dxfId="5" priority="3" operator="greaterThan">
      <formula>0</formula>
    </cfRule>
  </conditionalFormatting>
  <conditionalFormatting sqref="K15:K23">
    <cfRule type="cellIs" dxfId="4" priority="1" operator="greaterThan">
      <formula>2</formula>
    </cfRule>
  </conditionalFormatting>
  <conditionalFormatting sqref="L15:L23">
    <cfRule type="cellIs" dxfId="3" priority="2" operator="greaterThan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FDD6-3E4D-4222-B6C7-7C651321CFDF}">
  <dimension ref="D4:N26"/>
  <sheetViews>
    <sheetView tabSelected="1" topLeftCell="D1" zoomScale="115" zoomScaleNormal="115" workbookViewId="0">
      <selection activeCell="G25" sqref="G25"/>
    </sheetView>
  </sheetViews>
  <sheetFormatPr baseColWidth="10" defaultRowHeight="16" x14ac:dyDescent="0.4"/>
  <cols>
    <col min="5" max="5" width="11.75" customWidth="1"/>
    <col min="6" max="6" width="13.1640625" customWidth="1"/>
    <col min="7" max="7" width="12.6640625" customWidth="1"/>
    <col min="8" max="8" width="14.4140625" customWidth="1"/>
    <col min="11" max="11" width="12.08203125" customWidth="1"/>
  </cols>
  <sheetData>
    <row r="4" spans="4:14" x14ac:dyDescent="0.4">
      <c r="E4" s="4" t="s">
        <v>1</v>
      </c>
      <c r="F4" s="4"/>
      <c r="G4" s="4"/>
      <c r="H4" s="4"/>
      <c r="I4" s="4"/>
    </row>
    <row r="5" spans="4:14" x14ac:dyDescent="0.4">
      <c r="D5" s="3" t="s">
        <v>0</v>
      </c>
      <c r="F5" t="s">
        <v>2</v>
      </c>
      <c r="G5" t="s">
        <v>3</v>
      </c>
      <c r="H5" t="s">
        <v>4</v>
      </c>
      <c r="I5" t="s">
        <v>5</v>
      </c>
      <c r="L5" t="s">
        <v>15</v>
      </c>
      <c r="M5" t="s">
        <v>16</v>
      </c>
      <c r="N5" t="s">
        <v>17</v>
      </c>
    </row>
    <row r="6" spans="4:14" x14ac:dyDescent="0.4">
      <c r="D6" s="3"/>
      <c r="E6" t="s">
        <v>6</v>
      </c>
      <c r="F6">
        <v>10</v>
      </c>
      <c r="G6">
        <v>9</v>
      </c>
      <c r="H6">
        <v>10</v>
      </c>
      <c r="I6">
        <v>8</v>
      </c>
      <c r="K6" t="str" cm="1">
        <f t="array" ref="K6:K9">TRANSPOSE(F5:I5)</f>
        <v>Matemáticas</v>
      </c>
      <c r="L6" s="1">
        <f>MIN(INDEX($F$6:$I$14, 0, MATCH(K6,$F$5:$I$5,0)))</f>
        <v>5</v>
      </c>
      <c r="M6" s="1">
        <f>AVERAGE(INDEX($F$6:$I$14, 0, MATCH(K6,$F$5:$I$5,0)))</f>
        <v>7.7777777777777777</v>
      </c>
      <c r="N6" s="1">
        <f>MAX(INDEX($F$6:$I$14, 0, MATCH(K6,$F$5:$I$5,0)))</f>
        <v>10</v>
      </c>
    </row>
    <row r="7" spans="4:14" x14ac:dyDescent="0.4">
      <c r="D7" s="3"/>
      <c r="E7" t="s">
        <v>7</v>
      </c>
      <c r="F7">
        <v>9</v>
      </c>
      <c r="G7">
        <v>8</v>
      </c>
      <c r="H7">
        <v>10</v>
      </c>
      <c r="I7">
        <v>6</v>
      </c>
      <c r="K7" t="str">
        <v>Español</v>
      </c>
      <c r="L7" s="1">
        <f>MIN(INDEX($F$6:$I$14, 0, MATCH(K7,$F$5:$I$5,0)))</f>
        <v>7</v>
      </c>
      <c r="M7" s="1">
        <f>AVERAGE(INDEX($F$6:$I$14, 0, MATCH(K7,$F$5:$I$5,0)))</f>
        <v>8.6666666666666661</v>
      </c>
      <c r="N7" s="1">
        <f>MAX(INDEX($F$6:$I$14, 0, MATCH(K7,$F$5:$I$5,0)))</f>
        <v>10</v>
      </c>
    </row>
    <row r="8" spans="4:14" x14ac:dyDescent="0.4">
      <c r="D8" s="3"/>
      <c r="E8" t="s">
        <v>8</v>
      </c>
      <c r="F8">
        <v>6</v>
      </c>
      <c r="G8">
        <v>9</v>
      </c>
      <c r="H8">
        <v>7</v>
      </c>
      <c r="I8">
        <v>9</v>
      </c>
      <c r="K8" t="str">
        <v>Historia</v>
      </c>
      <c r="L8" s="1">
        <f>MIN(INDEX($F$6:$I$14, 0, MATCH(K8,$F$5:$I$5,0)))</f>
        <v>5</v>
      </c>
      <c r="M8" s="1">
        <f>AVERAGE(INDEX($F$6:$I$14, 0, MATCH(K8,$F$5:$I$5,0)))</f>
        <v>7.7777777777777777</v>
      </c>
      <c r="N8" s="1">
        <f>MAX(INDEX($F$6:$I$14, 0, MATCH(K8,$F$5:$I$5,0)))</f>
        <v>10</v>
      </c>
    </row>
    <row r="9" spans="4:14" x14ac:dyDescent="0.4">
      <c r="D9" s="3"/>
      <c r="E9" t="s">
        <v>9</v>
      </c>
      <c r="F9">
        <v>5</v>
      </c>
      <c r="G9">
        <v>7</v>
      </c>
      <c r="H9">
        <v>5</v>
      </c>
      <c r="I9">
        <v>8</v>
      </c>
      <c r="K9" t="str">
        <v>Geografía</v>
      </c>
      <c r="L9" s="1">
        <f>MIN(INDEX($F$6:$I$14, 0, MATCH(K9,$F$5:$I$5,0)))</f>
        <v>6</v>
      </c>
      <c r="M9" s="1">
        <f>AVERAGE(INDEX($F$6:$I$14, 0, MATCH(K9,$F$5:$I$5,0)))</f>
        <v>7.8888888888888893</v>
      </c>
      <c r="N9" s="1">
        <f>MAX(INDEX($F$6:$I$14, 0, MATCH(K9,$F$5:$I$5,0)))</f>
        <v>9</v>
      </c>
    </row>
    <row r="10" spans="4:14" x14ac:dyDescent="0.4">
      <c r="D10" s="3"/>
      <c r="E10" t="s">
        <v>10</v>
      </c>
      <c r="F10">
        <v>8</v>
      </c>
      <c r="G10">
        <v>9</v>
      </c>
      <c r="H10">
        <v>8</v>
      </c>
      <c r="I10">
        <v>6</v>
      </c>
    </row>
    <row r="11" spans="4:14" x14ac:dyDescent="0.4">
      <c r="D11" s="3"/>
      <c r="E11" t="s">
        <v>11</v>
      </c>
      <c r="F11">
        <v>9</v>
      </c>
      <c r="G11">
        <v>9</v>
      </c>
      <c r="H11">
        <v>9</v>
      </c>
      <c r="I11">
        <v>9</v>
      </c>
    </row>
    <row r="12" spans="4:14" x14ac:dyDescent="0.4">
      <c r="D12" s="3"/>
      <c r="E12" t="s">
        <v>12</v>
      </c>
      <c r="F12">
        <v>10</v>
      </c>
      <c r="G12">
        <v>7</v>
      </c>
      <c r="H12">
        <v>6</v>
      </c>
      <c r="I12">
        <v>9</v>
      </c>
    </row>
    <row r="13" spans="4:14" x14ac:dyDescent="0.4">
      <c r="D13" s="3"/>
      <c r="E13" t="s">
        <v>13</v>
      </c>
      <c r="F13">
        <v>5</v>
      </c>
      <c r="G13">
        <v>10</v>
      </c>
      <c r="H13">
        <v>8</v>
      </c>
      <c r="I13">
        <v>8</v>
      </c>
    </row>
    <row r="14" spans="4:14" x14ac:dyDescent="0.4">
      <c r="D14" s="3"/>
      <c r="E14" t="s">
        <v>14</v>
      </c>
      <c r="F14">
        <v>8</v>
      </c>
      <c r="G14">
        <v>10</v>
      </c>
      <c r="H14">
        <v>7</v>
      </c>
      <c r="I14">
        <v>8</v>
      </c>
    </row>
    <row r="16" spans="4:14" x14ac:dyDescent="0.4">
      <c r="L16" t="s">
        <v>18</v>
      </c>
      <c r="M16" t="s">
        <v>21</v>
      </c>
      <c r="N16" t="s">
        <v>22</v>
      </c>
    </row>
    <row r="17" spans="5:14" x14ac:dyDescent="0.4">
      <c r="H17" s="2"/>
      <c r="K17" t="str" cm="1">
        <f t="array" ref="K17:K25">E6:E14</f>
        <v>Alicia</v>
      </c>
      <c r="L17" cm="1">
        <f t="array" ref="L17">SUM(1 * (INDEX($F$6:$I$14,MATCH(K17, $E$6:$E$14,0),0) &lt; 6))</f>
        <v>0</v>
      </c>
      <c r="M17" cm="1">
        <f t="array" ref="M17">SUM((INDEX($F$6:$I$14,MATCH(K17, $E$6:$E$14, 0),0) &gt;= 6) * (INDEX($F$6:$I$14,MATCH(K17, $E$6:$E$14,0),0) &lt; 9))</f>
        <v>1</v>
      </c>
      <c r="N17" cm="1">
        <f t="array" ref="N17">SUM(1 * (INDEX($F$6:$I$14,MATCH(K17, $E$6:$E$14,0),0) &gt;= 9))</f>
        <v>3</v>
      </c>
    </row>
    <row r="18" spans="5:14" x14ac:dyDescent="0.4">
      <c r="E18" cm="1">
        <f t="array" ref="E18:H18">INDEX(F6:I14, 1, 0)</f>
        <v>10</v>
      </c>
      <c r="F18">
        <v>9</v>
      </c>
      <c r="G18">
        <v>10</v>
      </c>
      <c r="H18">
        <v>8</v>
      </c>
      <c r="K18" t="str">
        <v>Beto</v>
      </c>
      <c r="L18" cm="1">
        <f t="array" ref="L18">SUM(1 * (INDEX($F$6:$I$14,MATCH(K18, $E$6:$E$14,0),0) &lt; 6))</f>
        <v>0</v>
      </c>
      <c r="M18" cm="1">
        <f t="array" ref="M18">SUM((INDEX($F$6:$I$14,MATCH(K18, $E$6:$E$14, 0),0) &gt;= 6) * (INDEX($F$6:$I$14,MATCH(K18, $E$6:$E$14,0),0) &lt; 9))</f>
        <v>2</v>
      </c>
      <c r="N18" cm="1">
        <f t="array" ref="N18">SUM(1 * (INDEX($F$6:$I$14,MATCH(K18, $E$6:$E$14,0),0) &gt;= 9))</f>
        <v>2</v>
      </c>
    </row>
    <row r="19" spans="5:14" x14ac:dyDescent="0.4">
      <c r="E19" cm="1">
        <f t="array" ref="E19:H19">1*(INDEX(F6:I14, 1, 0) &lt; 6)</f>
        <v>0</v>
      </c>
      <c r="F19">
        <v>0</v>
      </c>
      <c r="G19">
        <v>0</v>
      </c>
      <c r="H19">
        <v>0</v>
      </c>
      <c r="K19" t="str">
        <v>Carla</v>
      </c>
      <c r="L19" cm="1">
        <f t="array" ref="L19">SUM(1 * (INDEX($F$6:$I$14,MATCH(K19, $E$6:$E$14,0),0) &lt; 6))</f>
        <v>0</v>
      </c>
      <c r="M19" cm="1">
        <f t="array" ref="M19">SUM((INDEX($F$6:$I$14,MATCH(K19, $E$6:$E$14, 0),0) &gt;= 6) * (INDEX($F$6:$I$14,MATCH(K19, $E$6:$E$14,0),0) &lt; 9))</f>
        <v>2</v>
      </c>
      <c r="N19" cm="1">
        <f t="array" ref="N19">SUM(1 * (INDEX($F$6:$I$14,MATCH(K19, $E$6:$E$14,0),0) &gt;= 9))</f>
        <v>2</v>
      </c>
    </row>
    <row r="20" spans="5:14" x14ac:dyDescent="0.4">
      <c r="E20" cm="1">
        <f t="array" ref="E20:H20">1*(INDEX(F6:I14, 1, 0) &gt;= 9)</f>
        <v>1</v>
      </c>
      <c r="F20">
        <v>1</v>
      </c>
      <c r="G20">
        <v>1</v>
      </c>
      <c r="H20">
        <v>0</v>
      </c>
      <c r="K20" t="str">
        <v>Eduardo</v>
      </c>
      <c r="L20" cm="1">
        <f t="array" ref="L20">SUM(1 * (INDEX($F$6:$I$14,MATCH(K20, $E$6:$E$14,0),0) &lt; 6))</f>
        <v>2</v>
      </c>
      <c r="M20" cm="1">
        <f t="array" ref="M20">SUM((INDEX($F$6:$I$14,MATCH(K20, $E$6:$E$14, 0),0) &gt;= 6) * (INDEX($F$6:$I$14,MATCH(K20, $E$6:$E$14,0),0) &lt; 9))</f>
        <v>2</v>
      </c>
      <c r="N20" cm="1">
        <f t="array" ref="N20">SUM(1 * (INDEX($F$6:$I$14,MATCH(K20, $E$6:$E$14,0),0) &gt;= 9))</f>
        <v>0</v>
      </c>
    </row>
    <row r="21" spans="5:14" x14ac:dyDescent="0.4">
      <c r="E21" cm="1">
        <f t="array" ref="E21:H21">1*_xlfn.IFS(INDEX(F6:I14, 1, 0) &gt;= 6, INDEX(F6:I14, 1, 0) &lt; 9)</f>
        <v>0</v>
      </c>
      <c r="F21">
        <v>0</v>
      </c>
      <c r="G21">
        <v>0</v>
      </c>
      <c r="H21">
        <v>1</v>
      </c>
      <c r="K21" t="str">
        <v>Fabiola</v>
      </c>
      <c r="L21" cm="1">
        <f t="array" ref="L21">SUM(1 * (INDEX($F$6:$I$14,MATCH(K21, $E$6:$E$14,0),0) &lt; 6))</f>
        <v>0</v>
      </c>
      <c r="M21" cm="1">
        <f t="array" ref="M21">SUM((INDEX($F$6:$I$14,MATCH(K21, $E$6:$E$14, 0),0) &gt;= 6) * (INDEX($F$6:$I$14,MATCH(K21, $E$6:$E$14,0),0) &lt; 9))</f>
        <v>3</v>
      </c>
      <c r="N21" cm="1">
        <f t="array" ref="N21">SUM(1 * (INDEX($F$6:$I$14,MATCH(K21, $E$6:$E$14,0),0) &gt;= 9))</f>
        <v>1</v>
      </c>
    </row>
    <row r="22" spans="5:14" x14ac:dyDescent="0.4">
      <c r="K22" t="str">
        <v>Germán</v>
      </c>
      <c r="L22" cm="1">
        <f t="array" ref="L22">SUM(1 * (INDEX($F$6:$I$14,MATCH(K22, $E$6:$E$14,0),0) &lt; 6))</f>
        <v>0</v>
      </c>
      <c r="M22" cm="1">
        <f t="array" ref="M22">SUM((INDEX($F$6:$I$14,MATCH(K22, $E$6:$E$14, 0),0) &gt;= 6) * (INDEX($F$6:$I$14,MATCH(K22, $E$6:$E$14,0),0) &lt; 9))</f>
        <v>0</v>
      </c>
      <c r="N22" cm="1">
        <f t="array" ref="N22">SUM(1 * (INDEX($F$6:$I$14,MATCH(K22, $E$6:$E$14,0),0) &gt;= 9))</f>
        <v>4</v>
      </c>
    </row>
    <row r="23" spans="5:14" x14ac:dyDescent="0.4">
      <c r="E23" cm="1">
        <f t="array" ref="E23:H23">INDEX($F$6:$I$14,MATCH(K17, $E$6:$E$14,0),0)</f>
        <v>10</v>
      </c>
      <c r="F23">
        <v>9</v>
      </c>
      <c r="G23">
        <v>10</v>
      </c>
      <c r="H23">
        <v>8</v>
      </c>
      <c r="K23" t="str">
        <v>Hilda</v>
      </c>
      <c r="L23" cm="1">
        <f t="array" ref="L23">SUM(1 * (INDEX($F$6:$I$14,MATCH(K23, $E$6:$E$14,0),0) &lt; 6))</f>
        <v>0</v>
      </c>
      <c r="M23" cm="1">
        <f t="array" ref="M23">SUM((INDEX($F$6:$I$14,MATCH(K23, $E$6:$E$14, 0),0) &gt;= 6) * (INDEX($F$6:$I$14,MATCH(K23, $E$6:$E$14,0),0) &lt; 9))</f>
        <v>2</v>
      </c>
      <c r="N23" cm="1">
        <f t="array" ref="N23">SUM(1 * (INDEX($F$6:$I$14,MATCH(K23, $E$6:$E$14,0),0) &gt;= 9))</f>
        <v>2</v>
      </c>
    </row>
    <row r="24" spans="5:14" x14ac:dyDescent="0.4">
      <c r="E24" t="b" cm="1">
        <f t="array" ref="E24:H24">_xlfn.IFS(INDEX($F$6:$I$14,MATCH(K17, $E$6:$E$14,0),0) &gt;= 6, INDEX($F$6:$I$14,MATCH(K17, $E$6:$E$14,0),0) &lt; 9)</f>
        <v>0</v>
      </c>
      <c r="F24" t="b">
        <v>0</v>
      </c>
      <c r="G24" t="b">
        <v>0</v>
      </c>
      <c r="H24" t="b">
        <v>1</v>
      </c>
      <c r="K24" t="str">
        <v>Irene</v>
      </c>
      <c r="L24" cm="1">
        <f t="array" ref="L24">SUM(1 * (INDEX($F$6:$I$14,MATCH(K24, $E$6:$E$14,0),0) &lt; 6))</f>
        <v>1</v>
      </c>
      <c r="M24" cm="1">
        <f t="array" ref="M24">SUM((INDEX($F$6:$I$14,MATCH(K24, $E$6:$E$14, 0),0) &gt;= 6) * (INDEX($F$6:$I$14,MATCH(K24, $E$6:$E$14,0),0) &lt; 9))</f>
        <v>2</v>
      </c>
      <c r="N24" cm="1">
        <f t="array" ref="N24">SUM(1 * (INDEX($F$6:$I$14,MATCH(K24, $E$6:$E$14,0),0) &gt;= 9))</f>
        <v>1</v>
      </c>
    </row>
    <row r="25" spans="5:14" x14ac:dyDescent="0.4">
      <c r="K25" t="str">
        <v>Juan</v>
      </c>
      <c r="L25" cm="1">
        <f t="array" ref="L25">SUM(1 * (INDEX($F$6:$I$14,MATCH(K25, $E$6:$E$14,0),0) &lt; 6))</f>
        <v>0</v>
      </c>
      <c r="M25" cm="1">
        <f t="array" ref="M25">SUM((INDEX($F$6:$I$14,MATCH(K25, $E$6:$E$14, 0),0) &gt;= 6) * (INDEX($F$6:$I$14,MATCH(K25, $E$6:$E$14,0),0) &lt; 9))</f>
        <v>3</v>
      </c>
      <c r="N25" cm="1">
        <f t="array" ref="N25">SUM(1 * (INDEX($F$6:$I$14,MATCH(K25, $E$6:$E$14,0),0) &gt;= 9))</f>
        <v>1</v>
      </c>
    </row>
    <row r="26" spans="5:14" x14ac:dyDescent="0.4">
      <c r="E26" cm="1">
        <f t="array" ref="E26">SUM((INDEX($F$6:$I$14,MATCH(K17, $E$6:$E$14, 0),0) &gt;= 6) * (INDEX($F$6:$I$14,MATCH(K17, $E$6:$E$14,0),0) &lt; 9))</f>
        <v>1</v>
      </c>
    </row>
  </sheetData>
  <mergeCells count="2">
    <mergeCell ref="E4:I4"/>
    <mergeCell ref="D5:D14"/>
  </mergeCells>
  <conditionalFormatting sqref="L6:L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L25">
    <cfRule type="cellIs" dxfId="2" priority="3" operator="greaterThan">
      <formula>0</formula>
    </cfRule>
  </conditionalFormatting>
  <conditionalFormatting sqref="M6:M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M25">
    <cfRule type="cellIs" dxfId="1" priority="2" operator="greaterThan">
      <formula>2</formula>
    </cfRule>
  </conditionalFormatting>
  <conditionalFormatting sqref="N6:N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:N25">
    <cfRule type="cellIs" dxfId="0" priority="1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112B-C730-492F-8FC7-780CAE83A4CF}">
  <dimension ref="A1"/>
  <sheetViews>
    <sheetView workbookViewId="0">
      <selection activeCell="H24" sqref="H24"/>
    </sheetView>
  </sheetViews>
  <sheetFormatPr baseColWidth="10"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2025-08-05T00:36:02Z</dcterms:created>
  <dcterms:modified xsi:type="dcterms:W3CDTF">2025-08-06T02:23:30Z</dcterms:modified>
</cp:coreProperties>
</file>