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1" sheetId="1" r:id="rId1"/>
  </sheets>
  <definedNames>
    <definedName name="_xlnm._FilterDatabase" localSheetId="0" hidden="1">Sheet1!$A$1:$AF$1001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<sst xmlns="http://schemas.openxmlformats.org/spreadsheetml/2006/main" count="137" uniqueCount="81">
  <si>
    <t>AWB</t>
  </si>
  <si>
    <t>order_id</t>
  </si>
  <si>
    <t>Data creare AWB</t>
  </si>
  <si>
    <t>warehouse_id</t>
  </si>
  <si>
    <t>Data livrare colet</t>
  </si>
  <si>
    <t>Status AWB</t>
  </si>
  <si>
    <t>Status colet</t>
  </si>
  <si>
    <t>Denumire serviciu</t>
  </si>
  <si>
    <t>Tip expediere</t>
  </si>
  <si>
    <t>Tip Serviciu</t>
  </si>
  <si>
    <t>Nr. trimiteri</t>
  </si>
  <si>
    <t>Incasare ramburs</t>
  </si>
  <si>
    <t>Alege plata la</t>
  </si>
  <si>
    <t>Client</t>
  </si>
  <si>
    <t>Telefon client</t>
  </si>
  <si>
    <t>Cu ridicare de la tert</t>
  </si>
  <si>
    <t>Adresa ridicare tert</t>
  </si>
  <si>
    <t>Adresa ridicare</t>
  </si>
  <si>
    <t>Nume expeditor</t>
  </si>
  <si>
    <t>Adresa expeditor</t>
  </si>
  <si>
    <t>Oras expeditor</t>
  </si>
  <si>
    <t>Judet expeditor</t>
  </si>
  <si>
    <t>Telefon expeditor</t>
  </si>
  <si>
    <t>Nume destinatar</t>
  </si>
  <si>
    <t>Adresa destinatar</t>
  </si>
  <si>
    <t>Oras destinatar</t>
  </si>
  <si>
    <t>Judet destinatar</t>
  </si>
  <si>
    <t>Alias</t>
  </si>
  <si>
    <t>Telefon destinatar</t>
  </si>
  <si>
    <t>Continut</t>
  </si>
  <si>
    <t>Referinta client</t>
  </si>
  <si>
    <t>Ramburs</t>
  </si>
  <si>
    <t>1ONBLR310321259</t>
  </si>
  <si>
    <t>2024-11-11</t>
  </si>
  <si>
    <t>Document de transport emis</t>
  </si>
  <si>
    <t>Locker Retur</t>
  </si>
  <si>
    <t>Colet (1)</t>
  </si>
  <si>
    <t>NextDay</t>
  </si>
  <si>
    <t>1</t>
  </si>
  <si>
    <t>Undefined</t>
  </si>
  <si>
    <t>Expeditor</t>
  </si>
  <si>
    <t>THE INNOVATORS S.R.L.</t>
  </si>
  <si>
    <t>+40753317717</t>
  </si>
  <si>
    <t>Str. Prof D. Pricop, Nr. 18</t>
  </si>
  <si>
    <t>Teodorescu Ciprian</t>
  </si>
  <si>
    <t>Vorovesti</t>
  </si>
  <si>
    <t>Iasi</t>
  </si>
  <si>
    <t>0744595680</t>
  </si>
  <si>
    <t>eMAG The Innovators</t>
  </si>
  <si>
    <t>Str. Sf. Calinic Nr 5 A</t>
  </si>
  <si>
    <t>Pantelimon</t>
  </si>
  <si>
    <t>Ilfov</t>
  </si>
  <si>
    <t>+40770915322</t>
  </si>
  <si>
    <t>0</t>
  </si>
  <si>
    <t>1ONBLR310291529</t>
  </si>
  <si>
    <t>Str. Augusta, Nr. 6A</t>
  </si>
  <si>
    <t>Radu Corina Diana</t>
  </si>
  <si>
    <t>Vladimirescu</t>
  </si>
  <si>
    <t>Arad</t>
  </si>
  <si>
    <t>0752486111</t>
  </si>
  <si>
    <t>1ONBLR310290002</t>
  </si>
  <si>
    <t>Str. Motilor, Nr. 20</t>
  </si>
  <si>
    <t>Loredana Balanoiu</t>
  </si>
  <si>
    <t>Sectorul 3</t>
  </si>
  <si>
    <t>Bucuresti</t>
  </si>
  <si>
    <t>0765290995</t>
  </si>
  <si>
    <t>4EMGLN87349974</t>
  </si>
  <si>
    <t>Alocata pentru ridicare</t>
  </si>
  <si>
    <t>Locker NextDay</t>
  </si>
  <si>
    <t>Incasat de client</t>
  </si>
  <si>
    <t>str Traian Vuia 208</t>
  </si>
  <si>
    <t>The Innovators SRL</t>
  </si>
  <si>
    <t>Cluj-Napoca</t>
  </si>
  <si>
    <t>Cluj</t>
  </si>
  <si>
    <t>0753317717</t>
  </si>
  <si>
    <t>Cristea George</t>
  </si>
  <si>
    <t>Str. Transilvaniei, Nr. 143</t>
  </si>
  <si>
    <t>Buzau</t>
  </si>
  <si>
    <t>0760099706</t>
  </si>
  <si>
    <t>0760257271218 fantana pisici M1 neagra X1 ║║ 0799588256854 Filtre fantana pisici neagra WF010 X2 ●●</t>
  </si>
  <si>
    <t>4EMGLN87349974001_399644096_166012612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</si>
</sst>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2"/>
      <color rgb="FF000000"/>
      <name val="Calibri"/>
      <charset val="134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"/>
  <sheetViews>
    <sheetView tabSelected="1" workbookViewId="0">
      <selection activeCell="K10" sqref="K10"/>
    </sheetView>
  </sheetViews>
  <sheetFormatPr defaultColWidth="11" defaultRowHeight="15.75" outlineLevelRow="4"/>
  <cols>
    <col min="1" max="1" width="20.25" customWidth="1"/>
  </cols>
  <sheetData>
    <row r="1" spans="1:32">
      <c r="A1" t="s">
        <v>0</v>
      </c>
      <c r="B1" s="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2">
      <c r="A2" t="s">
        <v>32</v>
      </c>
      <c r="B2" t="e">
        <f>MID(AE2,FIND("_",AE2)+1,FIND("_",AE2,FIND("_",AE2)+1)-FIND("_",AE2)-1)</f>
        <v>#VALUE!</v>
      </c>
      <c r="C2" t="s">
        <v>33</v>
      </c>
      <c r="D2" t="str">
        <f>IF(OR(R2="Traian Vuia 208",R2="Str Traian Vuia 208"),3,IF(OR(R2="Str. Sf. Calinic Nr 5 A",R2="Str SF. Calinic nr 5 A"),2,"NA"))</f>
        <v>NA</v>
      </c>
      <c r="F2" t="s">
        <v>34</v>
      </c>
      <c r="G2" t="s">
        <v>34</v>
      </c>
      <c r="H2" t="s">
        <v>35</v>
      </c>
      <c r="I2" t="s">
        <v>36</v>
      </c>
      <c r="J2" t="s">
        <v>37</v>
      </c>
      <c r="K2" t="s">
        <v>38</v>
      </c>
      <c r="L2" t="s">
        <v>39</v>
      </c>
      <c r="M2" t="s">
        <v>40</v>
      </c>
      <c r="N2" t="s">
        <v>41</v>
      </c>
      <c r="O2" t="s">
        <v>42</v>
      </c>
      <c r="P2" t="s">
        <v>38</v>
      </c>
      <c r="Q2" t="s">
        <v>43</v>
      </c>
      <c r="R2" t="s">
        <v>43</v>
      </c>
      <c r="S2" t="s">
        <v>44</v>
      </c>
      <c r="T2" t="s">
        <v>43</v>
      </c>
      <c r="U2" t="s">
        <v>45</v>
      </c>
      <c r="V2" t="s">
        <v>46</v>
      </c>
      <c r="W2" t="s">
        <v>47</v>
      </c>
      <c r="X2" t="s">
        <v>48</v>
      </c>
      <c r="Y2" t="s">
        <v>49</v>
      </c>
      <c r="Z2" t="s">
        <v>50</v>
      </c>
      <c r="AA2" t="s">
        <v>51</v>
      </c>
      <c r="AC2" t="s">
        <v>52</v>
      </c>
      <c r="AF2" t="s">
        <v>53</v>
      </c>
    </row>
    <row r="3" spans="1:32">
      <c r="A3" t="s">
        <v>54</v>
      </c>
      <c r="B3" t="e">
        <f>MID(AE3,FIND("_",AE3)+1,FIND("_",AE3,FIND("_",AE3)+1)-FIND("_",AE3)-1)</f>
        <v>#VALUE!</v>
      </c>
      <c r="C3" t="s">
        <v>33</v>
      </c>
      <c r="D3" t="str">
        <f>IF(OR(R3="Traian Vuia 208",R3="Str Traian Vuia 208"),3,IF(OR(R3="Str. Sf. Calinic Nr 5 A",R3="Str SF. Calinic nr 5 A"),2,"NA"))</f>
        <v>NA</v>
      </c>
      <c r="F3" t="s">
        <v>34</v>
      </c>
      <c r="G3" t="s">
        <v>34</v>
      </c>
      <c r="H3" t="s">
        <v>35</v>
      </c>
      <c r="I3" t="s">
        <v>36</v>
      </c>
      <c r="J3" t="s">
        <v>37</v>
      </c>
      <c r="K3" t="s">
        <v>38</v>
      </c>
      <c r="L3" t="s">
        <v>39</v>
      </c>
      <c r="M3" t="s">
        <v>40</v>
      </c>
      <c r="N3" t="s">
        <v>41</v>
      </c>
      <c r="O3" t="s">
        <v>42</v>
      </c>
      <c r="P3" t="s">
        <v>38</v>
      </c>
      <c r="Q3" t="s">
        <v>55</v>
      </c>
      <c r="R3" t="s">
        <v>55</v>
      </c>
      <c r="S3" t="s">
        <v>56</v>
      </c>
      <c r="T3" t="s">
        <v>55</v>
      </c>
      <c r="U3" t="s">
        <v>57</v>
      </c>
      <c r="V3" t="s">
        <v>58</v>
      </c>
      <c r="W3" t="s">
        <v>59</v>
      </c>
      <c r="X3" t="s">
        <v>48</v>
      </c>
      <c r="Y3" t="s">
        <v>49</v>
      </c>
      <c r="Z3" t="s">
        <v>50</v>
      </c>
      <c r="AA3" t="s">
        <v>51</v>
      </c>
      <c r="AC3" t="s">
        <v>52</v>
      </c>
      <c r="AF3" t="s">
        <v>53</v>
      </c>
    </row>
    <row r="4" spans="1:32">
      <c r="A4" t="s">
        <v>60</v>
      </c>
      <c r="B4" t="e">
        <f>MID(AE4,FIND("_",AE4)+1,FIND("_",AE4,FIND("_",AE4)+1)-FIND("_",AE4)-1)</f>
        <v>#VALUE!</v>
      </c>
      <c r="C4" t="s">
        <v>33</v>
      </c>
      <c r="D4" t="str">
        <f>IF(OR(R4="Traian Vuia 208",R4="Str Traian Vuia 208"),3,IF(OR(R4="Str. Sf. Calinic Nr 5 A",R4="Str SF. Calinic nr 5 A"),2,"NA"))</f>
        <v>NA</v>
      </c>
      <c r="F4" t="s">
        <v>34</v>
      </c>
      <c r="G4" t="s">
        <v>34</v>
      </c>
      <c r="H4" t="s">
        <v>35</v>
      </c>
      <c r="I4" t="s">
        <v>36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t="s">
        <v>42</v>
      </c>
      <c r="P4" t="s">
        <v>38</v>
      </c>
      <c r="Q4" t="s">
        <v>61</v>
      </c>
      <c r="R4" t="s">
        <v>61</v>
      </c>
      <c r="S4" t="s">
        <v>62</v>
      </c>
      <c r="T4" t="s">
        <v>61</v>
      </c>
      <c r="U4" t="s">
        <v>63</v>
      </c>
      <c r="V4" t="s">
        <v>64</v>
      </c>
      <c r="W4" t="s">
        <v>65</v>
      </c>
      <c r="X4" t="s">
        <v>48</v>
      </c>
      <c r="Y4" t="s">
        <v>49</v>
      </c>
      <c r="Z4" t="s">
        <v>50</v>
      </c>
      <c r="AA4" t="s">
        <v>51</v>
      </c>
      <c r="AC4" t="s">
        <v>52</v>
      </c>
      <c r="AF4" t="s">
        <v>53</v>
      </c>
    </row>
    <row r="5" spans="1:32">
      <c r="A5" t="s">
        <v>66</v>
      </c>
      <c r="B5" t="str">
        <f>MID(AE5,FIND("_",AE5)+1,FIND("_",AE5,FIND("_",AE5)+1)-FIND("_",AE5)-1)</f>
        <v>399644096</v>
      </c>
      <c r="C5" t="s">
        <v>33</v>
      </c>
      <c r="D5">
        <f>IF(OR(R5="Traian Vuia 208",R5="Str Traian Vuia 208"),3,IF(OR(R5="Str. Sf. Calinic Nr 5 A",R5="Str SF. Calinic nr 5 A"),2,"NA"))</f>
        <v>3</v>
      </c>
      <c r="F5" t="s">
        <v>67</v>
      </c>
      <c r="G5" t="s">
        <v>67</v>
      </c>
      <c r="H5" t="s">
        <v>68</v>
      </c>
      <c r="I5" t="s">
        <v>36</v>
      </c>
      <c r="J5" t="s">
        <v>37</v>
      </c>
      <c r="K5" t="s">
        <v>38</v>
      </c>
      <c r="L5" t="s">
        <v>69</v>
      </c>
      <c r="M5" t="s">
        <v>40</v>
      </c>
      <c r="N5" t="s">
        <v>41</v>
      </c>
      <c r="O5" t="s">
        <v>42</v>
      </c>
      <c r="Q5" t="s">
        <v>70</v>
      </c>
      <c r="R5" t="s">
        <v>70</v>
      </c>
      <c r="S5" t="s">
        <v>71</v>
      </c>
      <c r="T5" t="s">
        <v>70</v>
      </c>
      <c r="U5" t="s">
        <v>72</v>
      </c>
      <c r="V5" t="s">
        <v>73</v>
      </c>
      <c r="W5" t="s">
        <v>74</v>
      </c>
      <c r="X5" t="s">
        <v>75</v>
      </c>
      <c r="Y5" t="s">
        <v>76</v>
      </c>
      <c r="Z5" t="s">
        <v>77</v>
      </c>
      <c r="AA5" t="s">
        <v>77</v>
      </c>
      <c r="AC5" t="s">
        <v>78</v>
      </c>
      <c r="AD5" t="s">
        <v>79</v>
      </c>
      <c r="AE5" t="s">
        <v>80</v>
      </c>
      <c r="AF5" t="s">
        <v>53</v>
      </c>
    </row>
  </sheetData>
  <autoFilter xmlns:etc="http://www.wps.cn/officeDocument/2017/etCustomData" ref="A1:AF1001" etc:filterBottomFollowUsedRange="0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Fire</cp:lastModifiedBy>
  <dcterms:created xsi:type="dcterms:W3CDTF">2024-11-12T15:23:00Z</dcterms:created>
  <dcterms:modified xsi:type="dcterms:W3CDTF">2024-11-12T15:37:18Z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6B30936AA3294C5C940083CB01FDD5ED_12</vt:lpwstr>
  </property>
  <property fmtid="{D5CDD505-2E9C-101B-9397-08002B2CF9AE}" pid="3" name="KSOProductBuildVer">
    <vt:lpwstr>1033-12.2.0.18607</vt:lpwstr>
  </property>
</Properties>
</file>