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drago\Documents\Java Projects\ExcelToDb\"/>
    </mc:Choice>
  </mc:AlternateContent>
  <xr:revisionPtr revIDLastSave="0" documentId="13_ncr:1_{FAF855AA-D3F1-431C-8F89-5D963A549741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cashflow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54" i="1" l="1"/>
  <c r="E452" i="1" l="1"/>
  <c r="E445" i="1"/>
  <c r="E442" i="1" l="1"/>
  <c r="E433" i="1" l="1"/>
  <c r="E426" i="1" l="1"/>
  <c r="E423" i="1"/>
  <c r="E418" i="1"/>
  <c r="E416" i="1"/>
  <c r="E412" i="1" l="1"/>
  <c r="E404" i="1"/>
  <c r="E401" i="1"/>
  <c r="E403" i="1"/>
  <c r="E395" i="1"/>
  <c r="E387" i="1" l="1"/>
  <c r="E382" i="1"/>
  <c r="E378" i="1" l="1"/>
  <c r="E373" i="1" l="1"/>
  <c r="E368" i="1" l="1"/>
  <c r="E365" i="1"/>
  <c r="E363" i="1" l="1"/>
  <c r="E357" i="1" l="1"/>
  <c r="E352" i="1" l="1"/>
  <c r="E347" i="1"/>
  <c r="E350" i="1"/>
  <c r="E344" i="1" l="1"/>
  <c r="E337" i="1" l="1"/>
  <c r="E335" i="1"/>
  <c r="E333" i="1"/>
  <c r="E334" i="1"/>
  <c r="D327" i="1" l="1"/>
  <c r="E326" i="1" l="1"/>
  <c r="E324" i="1"/>
  <c r="D320" i="1" l="1"/>
  <c r="E316" i="1" l="1"/>
  <c r="E313" i="1"/>
  <c r="E307" i="1" l="1"/>
  <c r="E303" i="1"/>
  <c r="E300" i="1"/>
  <c r="E294" i="1" l="1"/>
  <c r="E299" i="1"/>
  <c r="E289" i="1"/>
  <c r="E287" i="1"/>
  <c r="E279" i="1" l="1"/>
  <c r="E274" i="1" l="1"/>
  <c r="E266" i="1" l="1"/>
  <c r="E255" i="1" l="1"/>
  <c r="E243" i="1"/>
  <c r="E240" i="1"/>
  <c r="E235" i="1"/>
  <c r="E233" i="1"/>
  <c r="E230" i="1"/>
  <c r="E220" i="1" l="1"/>
  <c r="E212" i="1" l="1"/>
  <c r="E210" i="1"/>
  <c r="E200" i="1"/>
  <c r="E197" i="1" l="1"/>
  <c r="E192" i="1" l="1"/>
  <c r="E189" i="1"/>
  <c r="E178" i="1" l="1"/>
  <c r="E173" i="1"/>
  <c r="E168" i="1"/>
  <c r="E159" i="1"/>
  <c r="E155" i="1"/>
  <c r="E151" i="1"/>
  <c r="E143" i="1"/>
  <c r="E138" i="1" l="1"/>
  <c r="E135" i="1" l="1"/>
  <c r="E133" i="1"/>
  <c r="E131" i="1"/>
  <c r="E128" i="1"/>
  <c r="E124" i="1" l="1"/>
  <c r="E122" i="1"/>
  <c r="E120" i="1" l="1"/>
  <c r="E117" i="1"/>
  <c r="E113" i="1" l="1"/>
  <c r="E104" i="1"/>
  <c r="E100" i="1" l="1"/>
  <c r="E99" i="1" l="1"/>
  <c r="E95" i="1"/>
  <c r="E92" i="1"/>
  <c r="E90" i="1"/>
  <c r="E78" i="1" l="1"/>
  <c r="E68" i="1" l="1"/>
  <c r="E65" i="1" l="1"/>
  <c r="E62" i="1" l="1"/>
  <c r="E56" i="1" l="1"/>
  <c r="E50" i="1" l="1"/>
  <c r="E45" i="1" l="1"/>
  <c r="E43" i="1" l="1"/>
  <c r="E39" i="1" l="1"/>
  <c r="E34" i="1" l="1"/>
  <c r="E31" i="1" l="1"/>
  <c r="E28" i="1" l="1"/>
  <c r="E26" i="1" l="1"/>
  <c r="E18" i="1" l="1"/>
  <c r="E11" i="1" l="1"/>
  <c r="F3" i="1" l="1"/>
  <c r="C4" i="1" s="1"/>
  <c r="F4" i="1" s="1"/>
  <c r="H4" i="1" l="1"/>
  <c r="C5" i="1" l="1"/>
  <c r="F5" i="1" s="1"/>
  <c r="C6" i="1" s="1"/>
  <c r="F6" i="1" s="1"/>
  <c r="H6" i="1" l="1"/>
  <c r="C7" i="1"/>
  <c r="F7" i="1" s="1"/>
  <c r="C8" i="1" s="1"/>
  <c r="F8" i="1" s="1"/>
  <c r="C9" i="1" s="1"/>
  <c r="F9" i="1" s="1"/>
  <c r="H9" i="1" s="1"/>
  <c r="C10" i="1" l="1"/>
  <c r="F10" i="1" s="1"/>
  <c r="C11" i="1" s="1"/>
  <c r="F11" i="1" s="1"/>
  <c r="C12" i="1" l="1"/>
  <c r="F12" i="1" s="1"/>
  <c r="H12" i="1" s="1"/>
  <c r="C13" i="1" l="1"/>
  <c r="F13" i="1" s="1"/>
  <c r="H13" i="1" s="1"/>
  <c r="C14" i="1" l="1"/>
  <c r="F14" i="1" s="1"/>
  <c r="H14" i="1" l="1"/>
  <c r="C15" i="1"/>
  <c r="F15" i="1" s="1"/>
  <c r="C16" i="1" s="1"/>
  <c r="F16" i="1" s="1"/>
  <c r="H16" i="1" s="1"/>
  <c r="C17" i="1" l="1"/>
  <c r="F17" i="1" s="1"/>
  <c r="C18" i="1" s="1"/>
  <c r="F18" i="1" s="1"/>
  <c r="H18" i="1" s="1"/>
  <c r="C19" i="1" l="1"/>
  <c r="F19" i="1" s="1"/>
  <c r="C20" i="1" s="1"/>
  <c r="F20" i="1" s="1"/>
  <c r="C21" i="1" l="1"/>
  <c r="F21" i="1" s="1"/>
  <c r="H21" i="1" l="1"/>
  <c r="C22" i="1"/>
  <c r="F22" i="1" s="1"/>
  <c r="C23" i="1" s="1"/>
  <c r="F23" i="1" s="1"/>
  <c r="C24" i="1" s="1"/>
  <c r="F24" i="1" s="1"/>
  <c r="C25" i="1" s="1"/>
  <c r="F25" i="1" s="1"/>
  <c r="C26" i="1" s="1"/>
  <c r="F26" i="1" s="1"/>
  <c r="H26" i="1" s="1"/>
  <c r="C27" i="1" l="1"/>
  <c r="F27" i="1" s="1"/>
  <c r="C28" i="1" s="1"/>
  <c r="F28" i="1" s="1"/>
  <c r="H28" i="1" l="1"/>
  <c r="C29" i="1"/>
  <c r="F29" i="1" s="1"/>
  <c r="C30" i="1" s="1"/>
  <c r="F30" i="1" s="1"/>
  <c r="C31" i="1" s="1"/>
  <c r="F31" i="1" s="1"/>
  <c r="C32" i="1" s="1"/>
  <c r="F32" i="1" s="1"/>
  <c r="H32" i="1" s="1"/>
  <c r="C33" i="1" l="1"/>
  <c r="F33" i="1" s="1"/>
  <c r="C34" i="1" s="1"/>
  <c r="F34" i="1" s="1"/>
  <c r="C35" i="1" l="1"/>
  <c r="F35" i="1" s="1"/>
  <c r="H35" i="1" l="1"/>
  <c r="C36" i="1"/>
  <c r="F36" i="1" s="1"/>
  <c r="C37" i="1" l="1"/>
  <c r="F37" i="1" s="1"/>
  <c r="H37" i="1" l="1"/>
  <c r="C38" i="1"/>
  <c r="F38" i="1" s="1"/>
  <c r="C39" i="1" s="1"/>
  <c r="F39" i="1" s="1"/>
  <c r="C40" i="1" s="1"/>
  <c r="F40" i="1" s="1"/>
  <c r="C41" i="1" l="1"/>
  <c r="F41" i="1" s="1"/>
  <c r="H41" i="1" l="1"/>
  <c r="C42" i="1"/>
  <c r="F42" i="1" s="1"/>
  <c r="C43" i="1" s="1"/>
  <c r="F43" i="1" s="1"/>
  <c r="C44" i="1" s="1"/>
  <c r="F44" i="1" s="1"/>
  <c r="C45" i="1" s="1"/>
  <c r="F45" i="1" s="1"/>
  <c r="H45" i="1" s="1"/>
  <c r="H43" i="1" l="1"/>
  <c r="C46" i="1"/>
  <c r="F46" i="1" s="1"/>
  <c r="H46" i="1" l="1"/>
  <c r="C47" i="1"/>
  <c r="F47" i="1" s="1"/>
  <c r="C48" i="1" s="1"/>
  <c r="F48" i="1" s="1"/>
  <c r="C49" i="1" s="1"/>
  <c r="F49" i="1" s="1"/>
  <c r="C50" i="1" s="1"/>
  <c r="F50" i="1" s="1"/>
  <c r="H50" i="1" s="1"/>
  <c r="C51" i="1" l="1"/>
  <c r="F51" i="1" s="1"/>
  <c r="C52" i="1" s="1"/>
  <c r="F52" i="1" s="1"/>
  <c r="C53" i="1" s="1"/>
  <c r="F53" i="1" s="1"/>
  <c r="H53" i="1" s="1"/>
  <c r="C54" i="1" l="1"/>
  <c r="F54" i="1" s="1"/>
  <c r="C55" i="1" s="1"/>
  <c r="F55" i="1" s="1"/>
  <c r="C56" i="1" s="1"/>
  <c r="F56" i="1" s="1"/>
  <c r="C57" i="1" s="1"/>
  <c r="F57" i="1" s="1"/>
  <c r="C58" i="1" s="1"/>
  <c r="F58" i="1" s="1"/>
  <c r="H58" i="1" s="1"/>
  <c r="C59" i="1" l="1"/>
  <c r="F59" i="1" s="1"/>
  <c r="C60" i="1" s="1"/>
  <c r="F60" i="1" s="1"/>
  <c r="C61" i="1" l="1"/>
  <c r="F61" i="1" s="1"/>
  <c r="C62" i="1" s="1"/>
  <c r="F62" i="1" s="1"/>
  <c r="H62" i="1" s="1"/>
  <c r="C63" i="1" l="1"/>
  <c r="F63" i="1" s="1"/>
  <c r="C64" i="1" s="1"/>
  <c r="F64" i="1" s="1"/>
  <c r="C65" i="1" s="1"/>
  <c r="F65" i="1" s="1"/>
  <c r="H65" i="1" s="1"/>
  <c r="C66" i="1" l="1"/>
  <c r="F66" i="1" s="1"/>
  <c r="C67" i="1" s="1"/>
  <c r="F67" i="1" s="1"/>
  <c r="C68" i="1" s="1"/>
  <c r="F68" i="1" s="1"/>
  <c r="H68" i="1" l="1"/>
  <c r="C69" i="1"/>
  <c r="F69" i="1" s="1"/>
  <c r="H69" i="1" s="1"/>
  <c r="C70" i="1" l="1"/>
  <c r="F70" i="1" s="1"/>
  <c r="C71" i="1" s="1"/>
  <c r="F71" i="1" s="1"/>
  <c r="H71" i="1" s="1"/>
  <c r="C72" i="1" l="1"/>
  <c r="F72" i="1" s="1"/>
  <c r="C73" i="1" s="1"/>
  <c r="F73" i="1" s="1"/>
  <c r="C74" i="1" s="1"/>
  <c r="F74" i="1" s="1"/>
  <c r="C75" i="1" s="1"/>
  <c r="F75" i="1" s="1"/>
  <c r="C76" i="1" s="1"/>
  <c r="F76" i="1" s="1"/>
  <c r="C77" i="1" s="1"/>
  <c r="F77" i="1" s="1"/>
  <c r="C78" i="1" s="1"/>
  <c r="F78" i="1" s="1"/>
  <c r="C79" i="1" s="1"/>
  <c r="F79" i="1" s="1"/>
  <c r="H79" i="1" l="1"/>
  <c r="C80" i="1" l="1"/>
  <c r="F80" i="1" s="1"/>
  <c r="H80" i="1" l="1"/>
  <c r="C81" i="1"/>
  <c r="F81" i="1" s="1"/>
  <c r="C82" i="1" s="1"/>
  <c r="F82" i="1" s="1"/>
  <c r="C83" i="1" s="1"/>
  <c r="F83" i="1" s="1"/>
  <c r="H83" i="1" s="1"/>
  <c r="H81" i="1" l="1"/>
  <c r="C84" i="1"/>
  <c r="F84" i="1" s="1"/>
  <c r="C85" i="1" s="1"/>
  <c r="F85" i="1" s="1"/>
  <c r="H85" i="1" l="1"/>
  <c r="C86" i="1"/>
  <c r="F86" i="1" s="1"/>
  <c r="C87" i="1" s="1"/>
  <c r="F87" i="1" s="1"/>
  <c r="H87" i="1" s="1"/>
  <c r="C88" i="1" l="1"/>
  <c r="F88" i="1" s="1"/>
  <c r="H88" i="1" s="1"/>
  <c r="C89" i="1" l="1"/>
  <c r="F89" i="1" s="1"/>
  <c r="C90" i="1" s="1"/>
  <c r="F90" i="1" s="1"/>
  <c r="H90" i="1" s="1"/>
  <c r="C91" i="1" l="1"/>
  <c r="F91" i="1" s="1"/>
  <c r="C92" i="1" s="1"/>
  <c r="F92" i="1" s="1"/>
  <c r="C93" i="1" s="1"/>
  <c r="F93" i="1" s="1"/>
  <c r="H93" i="1" l="1"/>
  <c r="C94" i="1"/>
  <c r="F94" i="1" s="1"/>
  <c r="C95" i="1" s="1"/>
  <c r="F95" i="1" s="1"/>
  <c r="H95" i="1" s="1"/>
  <c r="C96" i="1" l="1"/>
  <c r="F96" i="1" s="1"/>
  <c r="H96" i="1" s="1"/>
  <c r="C97" i="1" l="1"/>
  <c r="F97" i="1" s="1"/>
  <c r="H97" i="1" s="1"/>
  <c r="C98" i="1" l="1"/>
  <c r="F98" i="1" s="1"/>
  <c r="C99" i="1" s="1"/>
  <c r="F99" i="1" s="1"/>
  <c r="C100" i="1" s="1"/>
  <c r="F100" i="1" s="1"/>
  <c r="C101" i="1" s="1"/>
  <c r="F101" i="1" s="1"/>
  <c r="H101" i="1" s="1"/>
  <c r="C102" i="1" l="1"/>
  <c r="F102" i="1" s="1"/>
  <c r="H102" i="1" s="1"/>
  <c r="C103" i="1"/>
  <c r="F103" i="1" s="1"/>
  <c r="C104" i="1" s="1"/>
  <c r="F104" i="1" s="1"/>
  <c r="C105" i="1" s="1"/>
  <c r="F105" i="1" s="1"/>
  <c r="C106" i="1" s="1"/>
  <c r="F106" i="1" s="1"/>
  <c r="C107" i="1" s="1"/>
  <c r="F107" i="1" s="1"/>
  <c r="C108" i="1" s="1"/>
  <c r="F108" i="1" s="1"/>
  <c r="C109" i="1" s="1"/>
  <c r="F109" i="1" s="1"/>
  <c r="C110" i="1" s="1"/>
  <c r="F110" i="1" s="1"/>
  <c r="C111" i="1" s="1"/>
  <c r="F111" i="1" s="1"/>
  <c r="H111" i="1" s="1"/>
  <c r="C112" i="1" l="1"/>
  <c r="F112" i="1" s="1"/>
  <c r="C113" i="1" l="1"/>
  <c r="F113" i="1" s="1"/>
  <c r="H113" i="1" s="1"/>
  <c r="C114" i="1" l="1"/>
  <c r="F114" i="1" s="1"/>
  <c r="C115" i="1" s="1"/>
  <c r="F115" i="1" s="1"/>
  <c r="C116" i="1" l="1"/>
  <c r="F116" i="1" s="1"/>
  <c r="C117" i="1" s="1"/>
  <c r="F117" i="1" s="1"/>
  <c r="C118" i="1" s="1"/>
  <c r="F118" i="1" s="1"/>
  <c r="H115" i="1"/>
  <c r="H118" i="1" l="1"/>
  <c r="C119" i="1"/>
  <c r="F119" i="1" s="1"/>
  <c r="C120" i="1" s="1"/>
  <c r="F120" i="1" s="1"/>
  <c r="C121" i="1" s="1"/>
  <c r="F121" i="1" s="1"/>
  <c r="C122" i="1" s="1"/>
  <c r="F122" i="1" s="1"/>
  <c r="H122" i="1" l="1"/>
  <c r="C123" i="1"/>
  <c r="F123" i="1" s="1"/>
  <c r="C124" i="1" s="1"/>
  <c r="F124" i="1" s="1"/>
  <c r="H124" i="1" s="1"/>
  <c r="C125" i="1" l="1"/>
  <c r="F125" i="1" s="1"/>
  <c r="C126" i="1" s="1"/>
  <c r="F126" i="1" s="1"/>
  <c r="C127" i="1" s="1"/>
  <c r="F127" i="1" s="1"/>
  <c r="C128" i="1" s="1"/>
  <c r="F128" i="1" s="1"/>
  <c r="C129" i="1" s="1"/>
  <c r="F129" i="1" s="1"/>
  <c r="H129" i="1" l="1"/>
  <c r="C130" i="1"/>
  <c r="F130" i="1" s="1"/>
  <c r="C131" i="1" s="1"/>
  <c r="F131" i="1" s="1"/>
  <c r="C132" i="1" l="1"/>
  <c r="F132" i="1" s="1"/>
  <c r="C133" i="1" s="1"/>
  <c r="F133" i="1" s="1"/>
  <c r="H131" i="1"/>
  <c r="C134" i="1" l="1"/>
  <c r="F134" i="1" s="1"/>
  <c r="C135" i="1" s="1"/>
  <c r="F135" i="1" s="1"/>
  <c r="H135" i="1" s="1"/>
  <c r="H133" i="1"/>
  <c r="C136" i="1" l="1"/>
  <c r="F136" i="1" s="1"/>
  <c r="C137" i="1" s="1"/>
  <c r="F137" i="1" s="1"/>
  <c r="C138" i="1" s="1"/>
  <c r="F138" i="1" s="1"/>
  <c r="C139" i="1" l="1"/>
  <c r="F139" i="1" s="1"/>
  <c r="H139" i="1" s="1"/>
  <c r="C140" i="1" l="1"/>
  <c r="F140" i="1" s="1"/>
  <c r="C141" i="1" s="1"/>
  <c r="F141" i="1" s="1"/>
  <c r="C142" i="1" s="1"/>
  <c r="F142" i="1" s="1"/>
  <c r="C143" i="1" s="1"/>
  <c r="F143" i="1" s="1"/>
  <c r="C144" i="1" s="1"/>
  <c r="F144" i="1" s="1"/>
  <c r="H144" i="1" s="1"/>
  <c r="C145" i="1" l="1"/>
  <c r="F145" i="1" s="1"/>
  <c r="H145" i="1" s="1"/>
  <c r="C146" i="1" l="1"/>
  <c r="F146" i="1" s="1"/>
  <c r="C147" i="1" l="1"/>
  <c r="F147" i="1" s="1"/>
  <c r="C148" i="1" s="1"/>
  <c r="F148" i="1" s="1"/>
  <c r="C149" i="1" s="1"/>
  <c r="F149" i="1" s="1"/>
  <c r="C150" i="1" s="1"/>
  <c r="F150" i="1" s="1"/>
  <c r="C151" i="1" s="1"/>
  <c r="F151" i="1" s="1"/>
  <c r="H146" i="1"/>
  <c r="H151" i="1" l="1"/>
  <c r="C152" i="1"/>
  <c r="F152" i="1" s="1"/>
  <c r="H152" i="1" l="1"/>
  <c r="C153" i="1"/>
  <c r="F153" i="1" s="1"/>
  <c r="H153" i="1" l="1"/>
  <c r="C154" i="1"/>
  <c r="F154" i="1" s="1"/>
  <c r="C155" i="1" s="1"/>
  <c r="F155" i="1" s="1"/>
  <c r="C156" i="1" s="1"/>
  <c r="F156" i="1" s="1"/>
  <c r="H156" i="1" l="1"/>
  <c r="C157" i="1"/>
  <c r="F157" i="1" s="1"/>
  <c r="H157" i="1" l="1"/>
  <c r="C158" i="1"/>
  <c r="F158" i="1" s="1"/>
  <c r="C159" i="1" s="1"/>
  <c r="F159" i="1" s="1"/>
  <c r="C160" i="1" s="1"/>
  <c r="F160" i="1" s="1"/>
  <c r="C161" i="1" s="1"/>
  <c r="F161" i="1" s="1"/>
  <c r="C162" i="1" s="1"/>
  <c r="F162" i="1" s="1"/>
  <c r="H162" i="1" l="1"/>
  <c r="C163" i="1"/>
  <c r="F163" i="1" s="1"/>
  <c r="C164" i="1" s="1"/>
  <c r="F164" i="1" s="1"/>
  <c r="C165" i="1" s="1"/>
  <c r="F165" i="1" s="1"/>
  <c r="C166" i="1" s="1"/>
  <c r="F166" i="1" s="1"/>
  <c r="H166" i="1" s="1"/>
  <c r="C167" i="1" l="1"/>
  <c r="F167" i="1" s="1"/>
  <c r="C168" i="1" s="1"/>
  <c r="F168" i="1" s="1"/>
  <c r="H168" i="1" s="1"/>
  <c r="C169" i="1" l="1"/>
  <c r="F169" i="1" s="1"/>
  <c r="H169" i="1" l="1"/>
  <c r="C170" i="1"/>
  <c r="F170" i="1" s="1"/>
  <c r="H170" i="1" l="1"/>
  <c r="C171" i="1"/>
  <c r="F171" i="1" s="1"/>
  <c r="H171" i="1" l="1"/>
  <c r="C172" i="1"/>
  <c r="F172" i="1" s="1"/>
  <c r="C173" i="1" s="1"/>
  <c r="F173" i="1" s="1"/>
  <c r="H173" i="1" l="1"/>
  <c r="C174" i="1"/>
  <c r="F174" i="1" s="1"/>
  <c r="C175" i="1" s="1"/>
  <c r="F175" i="1" s="1"/>
  <c r="C176" i="1" s="1"/>
  <c r="F176" i="1" s="1"/>
  <c r="C177" i="1" s="1"/>
  <c r="F177" i="1" s="1"/>
  <c r="C178" i="1" s="1"/>
  <c r="F178" i="1" s="1"/>
  <c r="C179" i="1" s="1"/>
  <c r="F179" i="1" s="1"/>
  <c r="H179" i="1" l="1"/>
  <c r="C180" i="1"/>
  <c r="F180" i="1" s="1"/>
  <c r="C181" i="1" l="1"/>
  <c r="F181" i="1" s="1"/>
  <c r="H180" i="1"/>
  <c r="C182" i="1" l="1"/>
  <c r="F182" i="1" s="1"/>
  <c r="C183" i="1" s="1"/>
  <c r="F183" i="1" s="1"/>
  <c r="C184" i="1" s="1"/>
  <c r="F184" i="1" s="1"/>
  <c r="H181" i="1"/>
  <c r="H184" i="1" l="1"/>
  <c r="C185" i="1"/>
  <c r="F185" i="1" s="1"/>
  <c r="C186" i="1" s="1"/>
  <c r="F186" i="1" s="1"/>
  <c r="C187" i="1" s="1"/>
  <c r="F187" i="1" s="1"/>
  <c r="H187" i="1" l="1"/>
  <c r="C188" i="1"/>
  <c r="F188" i="1" s="1"/>
  <c r="C189" i="1" s="1"/>
  <c r="F189" i="1" s="1"/>
  <c r="C190" i="1" s="1"/>
  <c r="F190" i="1" s="1"/>
  <c r="H190" i="1" l="1"/>
  <c r="C191" i="1"/>
  <c r="F191" i="1" s="1"/>
  <c r="C192" i="1" s="1"/>
  <c r="F192" i="1" s="1"/>
  <c r="C193" i="1" s="1"/>
  <c r="F193" i="1" s="1"/>
  <c r="H193" i="1" l="1"/>
  <c r="C194" i="1"/>
  <c r="F194" i="1" s="1"/>
  <c r="C195" i="1" s="1"/>
  <c r="F195" i="1" s="1"/>
  <c r="C196" i="1" s="1"/>
  <c r="F196" i="1" s="1"/>
  <c r="C197" i="1" s="1"/>
  <c r="F197" i="1" s="1"/>
  <c r="C198" i="1" s="1"/>
  <c r="F198" i="1" s="1"/>
  <c r="C199" i="1" l="1"/>
  <c r="F199" i="1" s="1"/>
  <c r="C200" i="1" s="1"/>
  <c r="F200" i="1" s="1"/>
  <c r="H198" i="1"/>
  <c r="H200" i="1" l="1"/>
  <c r="C201" i="1"/>
  <c r="F201" i="1" s="1"/>
  <c r="H201" i="1" l="1"/>
  <c r="C202" i="1"/>
  <c r="F202" i="1" s="1"/>
  <c r="C203" i="1" s="1"/>
  <c r="F203" i="1" s="1"/>
  <c r="C204" i="1" s="1"/>
  <c r="F204" i="1" s="1"/>
  <c r="H204" i="1" l="1"/>
  <c r="C205" i="1"/>
  <c r="F205" i="1" s="1"/>
  <c r="H205" i="1" l="1"/>
  <c r="C206" i="1"/>
  <c r="F206" i="1" s="1"/>
  <c r="C207" i="1" s="1"/>
  <c r="F207" i="1" s="1"/>
  <c r="C208" i="1" s="1"/>
  <c r="F208" i="1" s="1"/>
  <c r="H208" i="1" l="1"/>
  <c r="C209" i="1" l="1"/>
  <c r="F209" i="1" s="1"/>
  <c r="C210" i="1" s="1"/>
  <c r="F210" i="1" s="1"/>
  <c r="H210" i="1" l="1"/>
  <c r="C211" i="1"/>
  <c r="F211" i="1" s="1"/>
  <c r="C212" i="1" s="1"/>
  <c r="F212" i="1" s="1"/>
  <c r="H212" i="1" l="1"/>
  <c r="C213" i="1"/>
  <c r="F213" i="1" s="1"/>
  <c r="H213" i="1" l="1"/>
  <c r="C214" i="1"/>
  <c r="F214" i="1" s="1"/>
  <c r="H214" i="1" l="1"/>
  <c r="C215" i="1"/>
  <c r="F215" i="1" s="1"/>
  <c r="H215" i="1" l="1"/>
  <c r="C216" i="1"/>
  <c r="F216" i="1" s="1"/>
  <c r="C217" i="1" s="1"/>
  <c r="F217" i="1" s="1"/>
  <c r="H217" i="1" l="1"/>
  <c r="C218" i="1"/>
  <c r="F218" i="1" s="1"/>
  <c r="C219" i="1" s="1"/>
  <c r="F219" i="1" s="1"/>
  <c r="C220" i="1" s="1"/>
  <c r="F220" i="1" s="1"/>
  <c r="C221" i="1" s="1"/>
  <c r="F221" i="1" s="1"/>
  <c r="C222" i="1" s="1"/>
  <c r="F222" i="1" s="1"/>
  <c r="H222" i="1" s="1"/>
  <c r="C223" i="1" l="1"/>
  <c r="F223" i="1" s="1"/>
  <c r="C224" i="1" s="1"/>
  <c r="F224" i="1" s="1"/>
  <c r="C225" i="1" s="1"/>
  <c r="F225" i="1" s="1"/>
  <c r="C226" i="1" s="1"/>
  <c r="F226" i="1" s="1"/>
  <c r="H226" i="1" l="1"/>
  <c r="C227" i="1"/>
  <c r="F227" i="1" s="1"/>
  <c r="C228" i="1" s="1"/>
  <c r="F228" i="1" s="1"/>
  <c r="C229" i="1" s="1"/>
  <c r="F229" i="1" s="1"/>
  <c r="C230" i="1" s="1"/>
  <c r="F230" i="1" s="1"/>
  <c r="H230" i="1" l="1"/>
  <c r="C231" i="1"/>
  <c r="F231" i="1" s="1"/>
  <c r="C232" i="1" s="1"/>
  <c r="F232" i="1" s="1"/>
  <c r="C233" i="1" s="1"/>
  <c r="F233" i="1" s="1"/>
  <c r="C234" i="1" l="1"/>
  <c r="F234" i="1" s="1"/>
  <c r="C235" i="1" s="1"/>
  <c r="F235" i="1" s="1"/>
  <c r="H233" i="1"/>
  <c r="H235" i="1" l="1"/>
  <c r="C236" i="1"/>
  <c r="F236" i="1" s="1"/>
  <c r="C237" i="1" s="1"/>
  <c r="F237" i="1" s="1"/>
  <c r="C238" i="1" s="1"/>
  <c r="F238" i="1" s="1"/>
  <c r="C239" i="1" s="1"/>
  <c r="F239" i="1" s="1"/>
  <c r="C240" i="1" s="1"/>
  <c r="F240" i="1" s="1"/>
  <c r="C241" i="1" s="1"/>
  <c r="F241" i="1" s="1"/>
  <c r="C242" i="1" l="1"/>
  <c r="F242" i="1" s="1"/>
  <c r="H241" i="1"/>
  <c r="C243" i="1" l="1"/>
  <c r="F243" i="1" s="1"/>
  <c r="H243" i="1" s="1"/>
  <c r="C244" i="1" l="1"/>
  <c r="F244" i="1" s="1"/>
  <c r="C245" i="1" s="1"/>
  <c r="F245" i="1" s="1"/>
  <c r="H245" i="1" s="1"/>
  <c r="C246" i="1" l="1"/>
  <c r="F246" i="1" s="1"/>
  <c r="H246" i="1" s="1"/>
  <c r="C247" i="1" l="1"/>
  <c r="F247" i="1" s="1"/>
  <c r="C248" i="1" s="1"/>
  <c r="F248" i="1" s="1"/>
  <c r="H248" i="1" s="1"/>
  <c r="C249" i="1" l="1"/>
  <c r="F249" i="1" s="1"/>
  <c r="H249" i="1" s="1"/>
  <c r="C250" i="1" l="1"/>
  <c r="F250" i="1" s="1"/>
  <c r="C251" i="1" s="1"/>
  <c r="F251" i="1" s="1"/>
  <c r="C252" i="1" s="1"/>
  <c r="F252" i="1" s="1"/>
  <c r="C253" i="1" s="1"/>
  <c r="F253" i="1" s="1"/>
  <c r="H253" i="1" s="1"/>
  <c r="C254" i="1" l="1"/>
  <c r="F254" i="1" s="1"/>
  <c r="C255" i="1" s="1"/>
  <c r="F255" i="1" s="1"/>
  <c r="H255" i="1" s="1"/>
  <c r="C256" i="1" l="1"/>
  <c r="F256" i="1" s="1"/>
  <c r="C257" i="1" s="1"/>
  <c r="F257" i="1" s="1"/>
  <c r="C258" i="1" s="1"/>
  <c r="F258" i="1" s="1"/>
  <c r="H258" i="1" s="1"/>
  <c r="C259" i="1" l="1"/>
  <c r="F259" i="1" s="1"/>
  <c r="C260" i="1" s="1"/>
  <c r="F260" i="1" s="1"/>
  <c r="C261" i="1" s="1"/>
  <c r="F261" i="1" s="1"/>
  <c r="C262" i="1" s="1"/>
  <c r="F262" i="1" s="1"/>
  <c r="H262" i="1" s="1"/>
  <c r="C263" i="1" l="1"/>
  <c r="F263" i="1" s="1"/>
  <c r="C264" i="1" s="1"/>
  <c r="F264" i="1" s="1"/>
  <c r="C265" i="1" s="1"/>
  <c r="F265" i="1" s="1"/>
  <c r="C266" i="1" s="1"/>
  <c r="F266" i="1" s="1"/>
  <c r="C267" i="1" s="1"/>
  <c r="F267" i="1" s="1"/>
  <c r="H263" i="1" l="1"/>
  <c r="H267" i="1"/>
  <c r="C268" i="1"/>
  <c r="F268" i="1" s="1"/>
  <c r="H268" i="1" l="1"/>
  <c r="C269" i="1"/>
  <c r="F269" i="1" s="1"/>
  <c r="C270" i="1" s="1"/>
  <c r="F270" i="1" s="1"/>
  <c r="H270" i="1" l="1"/>
  <c r="C271" i="1"/>
  <c r="F271" i="1" s="1"/>
  <c r="C272" i="1" s="1"/>
  <c r="F272" i="1" s="1"/>
  <c r="C273" i="1" s="1"/>
  <c r="F273" i="1" s="1"/>
  <c r="C274" i="1" l="1"/>
  <c r="F274" i="1" s="1"/>
  <c r="H274" i="1" s="1"/>
  <c r="C275" i="1" l="1"/>
  <c r="F275" i="1" s="1"/>
  <c r="C276" i="1" l="1"/>
  <c r="F276" i="1" s="1"/>
  <c r="C277" i="1" s="1"/>
  <c r="F277" i="1" s="1"/>
  <c r="C278" i="1" s="1"/>
  <c r="F278" i="1" s="1"/>
  <c r="C279" i="1" s="1"/>
  <c r="F279" i="1" s="1"/>
  <c r="C280" i="1" s="1"/>
  <c r="F280" i="1" s="1"/>
  <c r="H275" i="1"/>
  <c r="H280" i="1" l="1"/>
  <c r="C281" i="1"/>
  <c r="F281" i="1" s="1"/>
  <c r="H281" i="1" s="1"/>
  <c r="C282" i="1" l="1"/>
  <c r="F282" i="1" s="1"/>
  <c r="C283" i="1" s="1"/>
  <c r="F283" i="1" s="1"/>
  <c r="H283" i="1" s="1"/>
  <c r="C284" i="1" l="1"/>
  <c r="F284" i="1" s="1"/>
  <c r="H284" i="1" s="1"/>
  <c r="C285" i="1" l="1"/>
  <c r="F285" i="1" s="1"/>
  <c r="H285" i="1" l="1"/>
  <c r="C286" i="1"/>
  <c r="F286" i="1" s="1"/>
  <c r="C287" i="1" s="1"/>
  <c r="F287" i="1" s="1"/>
  <c r="C288" i="1" l="1"/>
  <c r="F288" i="1" s="1"/>
  <c r="C289" i="1" s="1"/>
  <c r="F289" i="1" s="1"/>
  <c r="C290" i="1" s="1"/>
  <c r="F290" i="1" s="1"/>
  <c r="C291" i="1" s="1"/>
  <c r="F291" i="1" s="1"/>
  <c r="H287" i="1"/>
  <c r="H291" i="1" l="1"/>
  <c r="C292" i="1"/>
  <c r="F292" i="1" s="1"/>
  <c r="C293" i="1" s="1"/>
  <c r="F293" i="1" s="1"/>
  <c r="C294" i="1" s="1"/>
  <c r="F294" i="1" s="1"/>
  <c r="C295" i="1" s="1"/>
  <c r="F295" i="1" s="1"/>
  <c r="H295" i="1" l="1"/>
  <c r="C296" i="1"/>
  <c r="F296" i="1" s="1"/>
  <c r="H296" i="1" l="1"/>
  <c r="C297" i="1"/>
  <c r="F297" i="1" s="1"/>
  <c r="C298" i="1" s="1"/>
  <c r="F298" i="1" s="1"/>
  <c r="C299" i="1" s="1"/>
  <c r="F299" i="1" s="1"/>
  <c r="C300" i="1" s="1"/>
  <c r="F300" i="1" s="1"/>
  <c r="C301" i="1" s="1"/>
  <c r="F301" i="1" s="1"/>
  <c r="C302" i="1" l="1"/>
  <c r="F302" i="1" s="1"/>
  <c r="C303" i="1" s="1"/>
  <c r="F303" i="1" s="1"/>
  <c r="C304" i="1" s="1"/>
  <c r="F304" i="1" s="1"/>
  <c r="H301" i="1"/>
  <c r="H304" i="1" l="1"/>
  <c r="C305" i="1"/>
  <c r="F305" i="1" s="1"/>
  <c r="C306" i="1" s="1"/>
  <c r="F306" i="1" s="1"/>
  <c r="C307" i="1" l="1"/>
  <c r="F307" i="1" s="1"/>
  <c r="C308" i="1" s="1"/>
  <c r="F308" i="1" s="1"/>
  <c r="H308" i="1" s="1"/>
  <c r="C309" i="1" l="1"/>
  <c r="F309" i="1" s="1"/>
  <c r="C310" i="1" s="1"/>
  <c r="F310" i="1" s="1"/>
  <c r="C311" i="1" s="1"/>
  <c r="F311" i="1" s="1"/>
  <c r="C312" i="1" s="1"/>
  <c r="F312" i="1" s="1"/>
  <c r="C313" i="1" l="1"/>
  <c r="F313" i="1"/>
  <c r="C314" i="1" l="1"/>
  <c r="F314" i="1" s="1"/>
  <c r="C315" i="1" s="1"/>
  <c r="F315" i="1" s="1"/>
  <c r="C316" i="1" s="1"/>
  <c r="F316" i="1" s="1"/>
  <c r="H316" i="1" s="1"/>
  <c r="H313" i="1"/>
  <c r="C317" i="1" l="1"/>
  <c r="F317" i="1" s="1"/>
  <c r="H317" i="1" s="1"/>
  <c r="C318" i="1" l="1"/>
  <c r="F318" i="1"/>
  <c r="H318" i="1" s="1"/>
  <c r="C319" i="1" l="1"/>
  <c r="F319" i="1" s="1"/>
  <c r="C320" i="1" l="1"/>
  <c r="F320" i="1" s="1"/>
  <c r="C321" i="1" s="1"/>
  <c r="F321" i="1" s="1"/>
  <c r="H321" i="1" s="1"/>
  <c r="H319" i="1"/>
  <c r="C322" i="1" l="1"/>
  <c r="F322" i="1" s="1"/>
  <c r="H322" i="1" s="1"/>
  <c r="C323" i="1" l="1"/>
  <c r="F323" i="1" s="1"/>
  <c r="C324" i="1" s="1"/>
  <c r="F324" i="1" s="1"/>
  <c r="H324" i="1" s="1"/>
  <c r="C325" i="1" l="1"/>
  <c r="F325" i="1" s="1"/>
  <c r="C326" i="1" l="1"/>
  <c r="F326" i="1" s="1"/>
  <c r="C327" i="1" l="1"/>
  <c r="F327" i="1" s="1"/>
  <c r="H327" i="1" l="1"/>
  <c r="C328" i="1"/>
  <c r="F328" i="1" s="1"/>
  <c r="C329" i="1" s="1"/>
  <c r="F329" i="1" s="1"/>
  <c r="H329" i="1" s="1"/>
  <c r="C330" i="1" l="1"/>
  <c r="F330" i="1" s="1"/>
  <c r="C331" i="1" s="1"/>
  <c r="F331" i="1" s="1"/>
  <c r="C332" i="1" s="1"/>
  <c r="F332" i="1" s="1"/>
  <c r="C333" i="1" s="1"/>
  <c r="F333" i="1" s="1"/>
  <c r="C334" i="1" l="1"/>
  <c r="F334" i="1" s="1"/>
  <c r="C335" i="1" s="1"/>
  <c r="F335" i="1" s="1"/>
  <c r="H333" i="1"/>
  <c r="C336" i="1" l="1"/>
  <c r="F336" i="1" s="1"/>
  <c r="C337" i="1" s="1"/>
  <c r="F337" i="1" s="1"/>
  <c r="H335" i="1"/>
  <c r="C338" i="1" l="1"/>
  <c r="F338" i="1" s="1"/>
  <c r="H338" i="1" s="1"/>
  <c r="C339" i="1" l="1"/>
  <c r="F339" i="1" s="1"/>
  <c r="C340" i="1" l="1"/>
  <c r="F340" i="1" s="1"/>
  <c r="C341" i="1" s="1"/>
  <c r="F341" i="1" s="1"/>
  <c r="C342" i="1" s="1"/>
  <c r="F342" i="1" s="1"/>
  <c r="C343" i="1" s="1"/>
  <c r="F343" i="1" s="1"/>
  <c r="C344" i="1" s="1"/>
  <c r="F344" i="1" s="1"/>
  <c r="H339" i="1"/>
  <c r="H344" i="1" l="1"/>
  <c r="C345" i="1"/>
  <c r="F345" i="1" s="1"/>
  <c r="H345" i="1" l="1"/>
  <c r="C346" i="1"/>
  <c r="F346" i="1" s="1"/>
  <c r="C347" i="1" s="1"/>
  <c r="F347" i="1" s="1"/>
  <c r="H347" i="1" l="1"/>
  <c r="C348" i="1"/>
  <c r="F348" i="1" s="1"/>
  <c r="C349" i="1" s="1"/>
  <c r="F349" i="1" s="1"/>
  <c r="C350" i="1" s="1"/>
  <c r="F350" i="1" s="1"/>
  <c r="H350" i="1" l="1"/>
  <c r="C351" i="1"/>
  <c r="F351" i="1" s="1"/>
  <c r="C352" i="1" s="1"/>
  <c r="F352" i="1" s="1"/>
  <c r="H352" i="1" l="1"/>
  <c r="C353" i="1"/>
  <c r="F353" i="1" s="1"/>
  <c r="H353" i="1" l="1"/>
  <c r="C354" i="1"/>
  <c r="F354" i="1" s="1"/>
  <c r="C355" i="1" s="1"/>
  <c r="F355" i="1" s="1"/>
  <c r="H355" i="1" l="1"/>
  <c r="C356" i="1"/>
  <c r="F356" i="1" s="1"/>
  <c r="C357" i="1" s="1"/>
  <c r="F357" i="1" s="1"/>
  <c r="H357" i="1" l="1"/>
  <c r="C358" i="1"/>
  <c r="F358" i="1" s="1"/>
  <c r="C359" i="1" s="1"/>
  <c r="F359" i="1" s="1"/>
  <c r="C360" i="1" s="1"/>
  <c r="F360" i="1" s="1"/>
  <c r="C361" i="1" s="1"/>
  <c r="F361" i="1" s="1"/>
  <c r="H361" i="1" l="1"/>
  <c r="C362" i="1"/>
  <c r="F362" i="1" s="1"/>
  <c r="C363" i="1" s="1"/>
  <c r="F363" i="1" s="1"/>
  <c r="H363" i="1" l="1"/>
  <c r="C364" i="1"/>
  <c r="F364" i="1" s="1"/>
  <c r="C365" i="1" s="1"/>
  <c r="F365" i="1" s="1"/>
  <c r="H365" i="1" l="1"/>
  <c r="C366" i="1"/>
  <c r="F366" i="1" s="1"/>
  <c r="C367" i="1" s="1"/>
  <c r="F367" i="1" s="1"/>
  <c r="C368" i="1" s="1"/>
  <c r="F368" i="1" s="1"/>
  <c r="C369" i="1" s="1"/>
  <c r="F369" i="1" s="1"/>
  <c r="H369" i="1" l="1"/>
  <c r="C370" i="1"/>
  <c r="F370" i="1" s="1"/>
  <c r="C371" i="1" s="1"/>
  <c r="F371" i="1" s="1"/>
  <c r="C372" i="1" s="1"/>
  <c r="F372" i="1" s="1"/>
  <c r="C373" i="1" s="1"/>
  <c r="F373" i="1" s="1"/>
  <c r="H373" i="1" l="1"/>
  <c r="C374" i="1"/>
  <c r="F374" i="1" s="1"/>
  <c r="C375" i="1" s="1"/>
  <c r="F375" i="1" s="1"/>
  <c r="H375" i="1" l="1"/>
  <c r="C376" i="1"/>
  <c r="F376" i="1" s="1"/>
  <c r="H376" i="1" l="1"/>
  <c r="C377" i="1"/>
  <c r="F377" i="1" s="1"/>
  <c r="C378" i="1" s="1"/>
  <c r="F378" i="1" s="1"/>
  <c r="H378" i="1" l="1"/>
  <c r="C379" i="1"/>
  <c r="F379" i="1" s="1"/>
  <c r="H379" i="1" l="1"/>
  <c r="C380" i="1"/>
  <c r="F380" i="1" s="1"/>
  <c r="C381" i="1" s="1"/>
  <c r="F381" i="1" s="1"/>
  <c r="C382" i="1" s="1"/>
  <c r="F382" i="1" s="1"/>
  <c r="C383" i="1" s="1"/>
  <c r="F383" i="1" s="1"/>
  <c r="H383" i="1" l="1"/>
  <c r="C384" i="1"/>
  <c r="F384" i="1" s="1"/>
  <c r="C385" i="1" s="1"/>
  <c r="F385" i="1" s="1"/>
  <c r="C386" i="1" s="1"/>
  <c r="F386" i="1" s="1"/>
  <c r="C387" i="1" s="1"/>
  <c r="F387" i="1" s="1"/>
  <c r="C388" i="1" l="1"/>
  <c r="F388" i="1" s="1"/>
  <c r="C389" i="1" s="1"/>
  <c r="F389" i="1" s="1"/>
  <c r="H387" i="1"/>
  <c r="H389" i="1" l="1"/>
  <c r="C390" i="1"/>
  <c r="F390" i="1" s="1"/>
  <c r="H390" i="1" s="1"/>
  <c r="C391" i="1" l="1"/>
  <c r="F391" i="1"/>
  <c r="C392" i="1"/>
  <c r="F392" i="1" s="1"/>
  <c r="H392" i="1" l="1"/>
  <c r="C393" i="1"/>
  <c r="F393" i="1" s="1"/>
  <c r="C394" i="1" s="1"/>
  <c r="F394" i="1" s="1"/>
  <c r="C395" i="1" s="1"/>
  <c r="F395" i="1" s="1"/>
  <c r="C396" i="1" s="1"/>
  <c r="F396" i="1" s="1"/>
  <c r="C397" i="1" s="1"/>
  <c r="F397" i="1" s="1"/>
  <c r="H397" i="1" s="1"/>
  <c r="C398" i="1" l="1"/>
  <c r="F398" i="1" s="1"/>
  <c r="H398" i="1" s="1"/>
  <c r="C399" i="1" l="1"/>
  <c r="F399" i="1"/>
  <c r="H399" i="1" s="1"/>
  <c r="C400" i="1" l="1"/>
  <c r="F400" i="1" s="1"/>
  <c r="C401" i="1" s="1"/>
  <c r="F401" i="1" s="1"/>
  <c r="H401" i="1" s="1"/>
  <c r="C402" i="1"/>
  <c r="F402" i="1" s="1"/>
  <c r="C403" i="1" s="1"/>
  <c r="F403" i="1" s="1"/>
  <c r="C404" i="1" l="1"/>
  <c r="F404" i="1"/>
  <c r="H404" i="1" s="1"/>
  <c r="C405" i="1" l="1"/>
  <c r="F405" i="1"/>
  <c r="C406" i="1" s="1"/>
  <c r="F406" i="1" s="1"/>
  <c r="H406" i="1" l="1"/>
  <c r="C407" i="1"/>
  <c r="F407" i="1" s="1"/>
  <c r="H407" i="1" l="1"/>
  <c r="C408" i="1"/>
  <c r="F408" i="1" s="1"/>
  <c r="H408" i="1" l="1"/>
  <c r="C409" i="1"/>
  <c r="F409" i="1" s="1"/>
  <c r="C410" i="1" s="1"/>
  <c r="F410" i="1" s="1"/>
  <c r="C411" i="1" s="1"/>
  <c r="F411" i="1" s="1"/>
  <c r="C412" i="1" s="1"/>
  <c r="F412" i="1" s="1"/>
  <c r="H412" i="1" s="1"/>
  <c r="C413" i="1" l="1"/>
  <c r="F413" i="1" s="1"/>
  <c r="H413" i="1" l="1"/>
  <c r="C414" i="1"/>
  <c r="F414" i="1" s="1"/>
  <c r="H414" i="1" l="1"/>
  <c r="C415" i="1"/>
  <c r="F415" i="1" s="1"/>
  <c r="C416" i="1" s="1"/>
  <c r="F416" i="1" s="1"/>
  <c r="H416" i="1" l="1"/>
  <c r="C417" i="1"/>
  <c r="F417" i="1" s="1"/>
  <c r="C418" i="1" s="1"/>
  <c r="F418" i="1" s="1"/>
  <c r="H418" i="1" l="1"/>
  <c r="C419" i="1"/>
  <c r="F419" i="1" s="1"/>
  <c r="C420" i="1" s="1"/>
  <c r="F420" i="1" s="1"/>
  <c r="C421" i="1" s="1"/>
  <c r="F421" i="1" s="1"/>
  <c r="C422" i="1" s="1"/>
  <c r="F422" i="1" s="1"/>
  <c r="C423" i="1" s="1"/>
  <c r="F423" i="1" s="1"/>
  <c r="H423" i="1" l="1"/>
  <c r="C424" i="1"/>
  <c r="F424" i="1" s="1"/>
  <c r="C425" i="1" s="1"/>
  <c r="F425" i="1" s="1"/>
  <c r="C426" i="1" s="1"/>
  <c r="F426" i="1" s="1"/>
  <c r="C427" i="1" s="1"/>
  <c r="F427" i="1" s="1"/>
  <c r="H427" i="1" l="1"/>
  <c r="C428" i="1" l="1"/>
  <c r="F428" i="1"/>
  <c r="H428" i="1" s="1"/>
  <c r="C429" i="1" l="1"/>
  <c r="F429" i="1"/>
  <c r="C430" i="1" l="1"/>
  <c r="F430" i="1" s="1"/>
  <c r="C431" i="1" s="1"/>
  <c r="F431" i="1" s="1"/>
  <c r="C432" i="1" s="1"/>
  <c r="F432" i="1" s="1"/>
  <c r="C433" i="1" s="1"/>
  <c r="F433" i="1" s="1"/>
  <c r="C434" i="1" s="1"/>
  <c r="F434" i="1" s="1"/>
  <c r="H434" i="1" s="1"/>
  <c r="H429" i="1"/>
  <c r="C435" i="1" l="1"/>
  <c r="F435" i="1" s="1"/>
  <c r="H435" i="1" s="1"/>
  <c r="C436" i="1" l="1"/>
  <c r="F436" i="1" s="1"/>
  <c r="C437" i="1" s="1"/>
  <c r="F437" i="1" s="1"/>
  <c r="H437" i="1" s="1"/>
  <c r="C438" i="1"/>
  <c r="F438" i="1" s="1"/>
  <c r="H438" i="1" s="1"/>
  <c r="C439" i="1" l="1"/>
  <c r="F439" i="1" s="1"/>
  <c r="C440" i="1" s="1"/>
  <c r="F440" i="1" s="1"/>
  <c r="H440" i="1" s="1"/>
  <c r="C441" i="1" l="1"/>
  <c r="F441" i="1" s="1"/>
  <c r="C442" i="1" s="1"/>
  <c r="F442" i="1" s="1"/>
  <c r="C443" i="1" s="1"/>
  <c r="F443" i="1" s="1"/>
  <c r="C444" i="1" s="1"/>
  <c r="F444" i="1" s="1"/>
  <c r="C445" i="1" s="1"/>
  <c r="F445" i="1" s="1"/>
  <c r="H445" i="1" l="1"/>
  <c r="C446" i="1"/>
  <c r="F446" i="1" s="1"/>
  <c r="H446" i="1" l="1"/>
  <c r="C447" i="1"/>
  <c r="F447" i="1" s="1"/>
  <c r="H447" i="1" l="1"/>
  <c r="C448" i="1" l="1"/>
  <c r="F448" i="1"/>
  <c r="H448" i="1" s="1"/>
  <c r="C449" i="1" l="1"/>
  <c r="F449" i="1" s="1"/>
  <c r="C450" i="1" s="1"/>
  <c r="F450" i="1" s="1"/>
  <c r="C451" i="1" s="1"/>
  <c r="F451" i="1" s="1"/>
  <c r="C452" i="1" s="1"/>
  <c r="F452" i="1" s="1"/>
  <c r="H452" i="1" s="1"/>
  <c r="C453" i="1" l="1"/>
  <c r="F453" i="1" s="1"/>
  <c r="C454" i="1" s="1"/>
  <c r="F454" i="1" s="1"/>
  <c r="C455" i="1" l="1"/>
  <c r="F455" i="1"/>
  <c r="H455" i="1" s="1"/>
  <c r="C456" i="1"/>
  <c r="F456" i="1"/>
  <c r="C457" i="1" s="1"/>
  <c r="F457" i="1" s="1"/>
  <c r="H457" i="1" l="1"/>
</calcChain>
</file>

<file path=xl/sharedStrings.xml><?xml version="1.0" encoding="utf-8"?>
<sst xmlns="http://schemas.openxmlformats.org/spreadsheetml/2006/main" count="473" uniqueCount="62">
  <si>
    <t>data</t>
  </si>
  <si>
    <t>sold initial</t>
  </si>
  <si>
    <t>sold final</t>
  </si>
  <si>
    <t>spoting</t>
  </si>
  <si>
    <t>alice</t>
  </si>
  <si>
    <t>buget stat</t>
  </si>
  <si>
    <t>vodafone</t>
  </si>
  <si>
    <t>cam</t>
  </si>
  <si>
    <t>incasari</t>
  </si>
  <si>
    <t>plati</t>
  </si>
  <si>
    <t>romcim</t>
  </si>
  <si>
    <t>chorus</t>
  </si>
  <si>
    <t>emone</t>
  </si>
  <si>
    <t>com</t>
  </si>
  <si>
    <t>petal</t>
  </si>
  <si>
    <t>solarh</t>
  </si>
  <si>
    <t>solf4116/07.01</t>
  </si>
  <si>
    <t>synergy</t>
  </si>
  <si>
    <t>stamel</t>
  </si>
  <si>
    <t>card dragos</t>
  </si>
  <si>
    <t>tme</t>
  </si>
  <si>
    <t>psm</t>
  </si>
  <si>
    <t>schrack</t>
  </si>
  <si>
    <t>romprofix</t>
  </si>
  <si>
    <t>retur imprumt</t>
  </si>
  <si>
    <t>alice ru</t>
  </si>
  <si>
    <t>eur comtur</t>
  </si>
  <si>
    <t>metatools</t>
  </si>
  <si>
    <t>prelast</t>
  </si>
  <si>
    <t>impozit auto</t>
  </si>
  <si>
    <t>impozit cladiri</t>
  </si>
  <si>
    <t>impozit teren</t>
  </si>
  <si>
    <t>rocast</t>
  </si>
  <si>
    <t>tva</t>
  </si>
  <si>
    <t>conso</t>
  </si>
  <si>
    <t>gentoil</t>
  </si>
  <si>
    <t>solf4254/09.03.2022</t>
  </si>
  <si>
    <t>casco</t>
  </si>
  <si>
    <t>sgu</t>
  </si>
  <si>
    <t>schimb valutar</t>
  </si>
  <si>
    <t xml:space="preserve"> 350eur x 4,991</t>
  </si>
  <si>
    <t>bt obligatiuni</t>
  </si>
  <si>
    <t>tiab</t>
  </si>
  <si>
    <t>f. solf4406/16.05.2022</t>
  </si>
  <si>
    <t>evomag</t>
  </si>
  <si>
    <t>general prest</t>
  </si>
  <si>
    <t>eurobusiness</t>
  </si>
  <si>
    <t>f.1070332991/17.06</t>
  </si>
  <si>
    <t>SOLF4531/06.07.22</t>
  </si>
  <si>
    <t>effect paint bylcor</t>
  </si>
  <si>
    <t>merum</t>
  </si>
  <si>
    <t>f.1070352975, 1070352977</t>
  </si>
  <si>
    <t>solf4747/06.10.22</t>
  </si>
  <si>
    <t>amex</t>
  </si>
  <si>
    <t>east delivery service</t>
  </si>
  <si>
    <t>destine</t>
  </si>
  <si>
    <t>kessel serv</t>
  </si>
  <si>
    <t>f.1070364274/31.10.22</t>
  </si>
  <si>
    <t>f.1070365756/07.11.22</t>
  </si>
  <si>
    <t>1070366778/11.11.2022</t>
  </si>
  <si>
    <t>salariu nov2022</t>
  </si>
  <si>
    <t>observatii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</si>
</sst>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_ ;[Red]\-#,##0.00\ "/>
    <numFmt numFmtId="165" formatCode="ddd\ dd\ mmm\ yy"/>
  </numFmts>
  <fonts count="4" x14ac:knownFonts="1">
    <font>
      <sz val="11"/>
      <color theme="1"/>
      <name val="Calibri"/>
      <family val="2"/>
      <charset val="238"/>
      <scheme val="minor"/>
    </font>
    <font>
      <sz val="11"/>
      <color rgb="FF7030A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6" fontId="0" fillId="0" borderId="0" xfId="0" applyNumberFormat="1"/>
    <xf numFmtId="4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quotePrefix="1"/>
    <xf numFmtId="0" fontId="1" fillId="0" borderId="0" xfId="0" applyFont="1"/>
    <xf numFmtId="4" fontId="1" fillId="0" borderId="0" xfId="0" applyNumberFormat="1" applyFont="1"/>
    <xf numFmtId="0" fontId="2" fillId="0" borderId="0" xfId="0" applyFont="1"/>
    <xf numFmtId="4" fontId="2" fillId="0" borderId="0" xfId="0" applyNumberFormat="1" applyFont="1"/>
    <xf numFmtId="0" fontId="3" fillId="0" borderId="0" xfId="0" applyFont="1"/>
    <xf numFmtId="4" fontId="3" fillId="0" borderId="0" xfId="0" applyNumberFormat="1" applyFont="1"/>
    <xf numFmtId="2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457"/>
  <sheetViews>
    <sheetView tabSelected="1" zoomScale="150" zoomScaleNormal="150" workbookViewId="0">
      <pane ySplit="1" topLeftCell="A2" activePane="bottomLeft" state="frozen"/>
      <selection pane="bottomLeft" activeCell="A2" sqref="A2"/>
    </sheetView>
  </sheetViews>
  <sheetFormatPr defaultRowHeight="14.5" x14ac:dyDescent="0.35"/>
  <cols>
    <col min="1" max="1" width="14.81640625" style="4" bestFit="1" customWidth="1"/>
    <col min="2" max="2" width="17.6328125" bestFit="1" customWidth="1"/>
    <col min="3" max="5" width="12.54296875" style="2" customWidth="1"/>
    <col min="6" max="7" width="12.54296875" style="3" customWidth="1"/>
    <col min="8" max="8" width="6.1796875" style="12" bestFit="1" customWidth="1"/>
    <col min="9" max="9" width="21.1796875" bestFit="1" customWidth="1"/>
    <col min="10" max="10" width="6.81640625" bestFit="1" customWidth="1"/>
  </cols>
  <sheetData>
    <row r="1" spans="1:9" x14ac:dyDescent="0.35">
      <c r="A1" s="4" t="s">
        <v>0</v>
      </c>
      <c r="B1" t="s">
        <v>61</v>
      </c>
      <c r="C1" s="2" t="s">
        <v>1</v>
      </c>
      <c r="D1" s="2" t="s">
        <v>8</v>
      </c>
      <c r="E1" s="2" t="s">
        <v>9</v>
      </c>
      <c r="F1" s="3" t="s">
        <v>2</v>
      </c>
    </row>
    <row r="2" spans="1:9" x14ac:dyDescent="0.35">
      <c r="A2" s="4">
        <v>44564</v>
      </c>
      <c r="B2" t="s">
        <v>1</v>
      </c>
      <c r="C2" s="2">
        <v>50673.04</v>
      </c>
      <c r="F2" s="3">
        <v>50673.04</v>
      </c>
      <c r="I2" s="1"/>
    </row>
    <row r="3" spans="1:9" x14ac:dyDescent="0.35">
      <c r="A3" s="4">
        <v>44565</v>
      </c>
      <c r="B3" t="s">
        <v>13</v>
      </c>
      <c r="C3" s="2">
        <v>50673.04</v>
      </c>
      <c r="E3" s="2">
        <v>76</v>
      </c>
      <c r="F3" s="3">
        <f t="shared" ref="F3:F13" si="0">C3+D3-E3</f>
        <v>50597.04</v>
      </c>
    </row>
    <row r="4" spans="1:9" x14ac:dyDescent="0.35">
      <c r="A4" s="4">
        <v>44565</v>
      </c>
      <c r="B4" t="s">
        <v>14</v>
      </c>
      <c r="C4" s="2">
        <f t="shared" ref="C4:C13" si="1">F3</f>
        <v>50597.04</v>
      </c>
      <c r="D4" s="2">
        <v>3979.58</v>
      </c>
      <c r="F4" s="3">
        <f t="shared" si="0"/>
        <v>54576.62</v>
      </c>
      <c r="G4" s="3">
        <v>54576.62</v>
      </c>
      <c r="H4" s="12">
        <f>G4-F4</f>
        <v>0</v>
      </c>
    </row>
    <row r="5" spans="1:9" x14ac:dyDescent="0.35">
      <c r="A5" s="4">
        <v>44571</v>
      </c>
      <c r="B5" t="s">
        <v>14</v>
      </c>
      <c r="C5" s="2">
        <f t="shared" si="1"/>
        <v>54576.62</v>
      </c>
      <c r="D5" s="2">
        <v>3902.89</v>
      </c>
      <c r="F5" s="3">
        <f t="shared" si="0"/>
        <v>58479.51</v>
      </c>
    </row>
    <row r="6" spans="1:9" x14ac:dyDescent="0.35">
      <c r="A6" s="4">
        <v>44571</v>
      </c>
      <c r="B6" t="s">
        <v>17</v>
      </c>
      <c r="C6" s="2">
        <f t="shared" si="1"/>
        <v>58479.51</v>
      </c>
      <c r="D6" s="2">
        <v>330.82</v>
      </c>
      <c r="F6" s="3">
        <f t="shared" si="0"/>
        <v>58810.33</v>
      </c>
      <c r="G6" s="3">
        <v>58810.33</v>
      </c>
      <c r="H6" s="12">
        <f>G6-F6</f>
        <v>0</v>
      </c>
    </row>
    <row r="7" spans="1:9" x14ac:dyDescent="0.35">
      <c r="A7" s="4">
        <v>44572</v>
      </c>
      <c r="B7" t="s">
        <v>18</v>
      </c>
      <c r="C7" s="2">
        <f t="shared" si="1"/>
        <v>58810.33</v>
      </c>
      <c r="E7" s="2">
        <v>125.64</v>
      </c>
      <c r="F7" s="3">
        <f t="shared" si="0"/>
        <v>58684.69</v>
      </c>
    </row>
    <row r="8" spans="1:9" x14ac:dyDescent="0.35">
      <c r="A8" s="4">
        <v>44572</v>
      </c>
      <c r="B8" t="s">
        <v>13</v>
      </c>
      <c r="C8" s="2">
        <f t="shared" si="1"/>
        <v>58684.69</v>
      </c>
      <c r="E8" s="2">
        <v>0.51</v>
      </c>
      <c r="F8" s="3">
        <f t="shared" si="0"/>
        <v>58684.18</v>
      </c>
    </row>
    <row r="9" spans="1:9" x14ac:dyDescent="0.35">
      <c r="A9" s="4">
        <v>44572</v>
      </c>
      <c r="B9" t="s">
        <v>19</v>
      </c>
      <c r="C9" s="2">
        <f t="shared" si="1"/>
        <v>58684.18</v>
      </c>
      <c r="E9" s="2">
        <v>1000</v>
      </c>
      <c r="F9" s="3">
        <f t="shared" si="0"/>
        <v>57684.18</v>
      </c>
      <c r="G9" s="3">
        <v>57684.18</v>
      </c>
      <c r="H9" s="12">
        <f>G9-F9</f>
        <v>0</v>
      </c>
    </row>
    <row r="10" spans="1:9" x14ac:dyDescent="0.35">
      <c r="A10" s="4">
        <v>44574</v>
      </c>
      <c r="B10" t="s">
        <v>12</v>
      </c>
      <c r="C10" s="2">
        <f t="shared" si="1"/>
        <v>57684.18</v>
      </c>
      <c r="E10" s="2">
        <v>719.01</v>
      </c>
      <c r="F10" s="3">
        <f t="shared" si="0"/>
        <v>56965.17</v>
      </c>
    </row>
    <row r="11" spans="1:9" x14ac:dyDescent="0.35">
      <c r="A11" s="4">
        <v>44574</v>
      </c>
      <c r="B11" t="s">
        <v>13</v>
      </c>
      <c r="C11" s="2">
        <f t="shared" si="1"/>
        <v>56965.17</v>
      </c>
      <c r="E11" s="2">
        <f>0.51*2</f>
        <v>1.02</v>
      </c>
      <c r="F11" s="3">
        <f t="shared" si="0"/>
        <v>56964.15</v>
      </c>
    </row>
    <row r="12" spans="1:9" x14ac:dyDescent="0.35">
      <c r="A12" s="4">
        <v>44574</v>
      </c>
      <c r="B12" t="s">
        <v>21</v>
      </c>
      <c r="C12" s="2">
        <f t="shared" si="1"/>
        <v>56964.15</v>
      </c>
      <c r="E12" s="2">
        <v>276.38</v>
      </c>
      <c r="F12" s="3">
        <f t="shared" si="0"/>
        <v>56687.770000000004</v>
      </c>
      <c r="G12" s="3">
        <v>56687.77</v>
      </c>
      <c r="H12" s="12">
        <f>G12-F12</f>
        <v>0</v>
      </c>
    </row>
    <row r="13" spans="1:9" x14ac:dyDescent="0.35">
      <c r="A13" s="4">
        <v>44575</v>
      </c>
      <c r="B13" s="8" t="s">
        <v>3</v>
      </c>
      <c r="C13" s="9">
        <f t="shared" si="1"/>
        <v>56687.770000000004</v>
      </c>
      <c r="D13" s="9">
        <v>14773.28</v>
      </c>
      <c r="F13" s="3">
        <f t="shared" si="0"/>
        <v>71461.05</v>
      </c>
      <c r="G13" s="3">
        <v>71461.05</v>
      </c>
      <c r="H13" s="12">
        <f>G13-F13</f>
        <v>0</v>
      </c>
    </row>
    <row r="14" spans="1:9" x14ac:dyDescent="0.35">
      <c r="A14" s="4">
        <v>44578</v>
      </c>
      <c r="B14" t="s">
        <v>6</v>
      </c>
      <c r="C14" s="2">
        <f t="shared" ref="C14:C28" si="2">F13</f>
        <v>71461.05</v>
      </c>
      <c r="E14" s="2">
        <v>387.92</v>
      </c>
      <c r="F14" s="3">
        <f t="shared" ref="F14:F28" si="3">C14+D14-E14</f>
        <v>71073.13</v>
      </c>
      <c r="G14" s="3">
        <v>71073.13</v>
      </c>
      <c r="H14" s="12">
        <f>G14-F14</f>
        <v>0</v>
      </c>
    </row>
    <row r="15" spans="1:9" x14ac:dyDescent="0.35">
      <c r="A15" s="4">
        <v>44579</v>
      </c>
      <c r="B15" t="s">
        <v>11</v>
      </c>
      <c r="C15" s="2">
        <f t="shared" si="2"/>
        <v>71073.13</v>
      </c>
      <c r="E15" s="2">
        <v>1547.24</v>
      </c>
      <c r="F15" s="3">
        <f t="shared" si="3"/>
        <v>69525.89</v>
      </c>
    </row>
    <row r="16" spans="1:9" x14ac:dyDescent="0.35">
      <c r="A16" s="4">
        <v>44579</v>
      </c>
      <c r="B16" t="s">
        <v>19</v>
      </c>
      <c r="C16" s="2">
        <f t="shared" si="2"/>
        <v>69525.89</v>
      </c>
      <c r="E16" s="2">
        <v>1000</v>
      </c>
      <c r="F16" s="3">
        <f t="shared" si="3"/>
        <v>68525.89</v>
      </c>
      <c r="G16" s="3">
        <v>68525.89</v>
      </c>
      <c r="H16" s="12">
        <f>G16-F16</f>
        <v>0</v>
      </c>
    </row>
    <row r="17" spans="1:9" x14ac:dyDescent="0.35">
      <c r="A17" s="4">
        <v>44580</v>
      </c>
      <c r="B17" t="s">
        <v>20</v>
      </c>
      <c r="C17" s="2">
        <f t="shared" si="2"/>
        <v>68525.89</v>
      </c>
      <c r="E17" s="2">
        <v>591.83000000000004</v>
      </c>
      <c r="F17" s="3">
        <f t="shared" si="3"/>
        <v>67934.06</v>
      </c>
    </row>
    <row r="18" spans="1:9" x14ac:dyDescent="0.35">
      <c r="A18" s="4">
        <v>44580</v>
      </c>
      <c r="B18" t="s">
        <v>13</v>
      </c>
      <c r="C18" s="2">
        <f t="shared" si="2"/>
        <v>67934.06</v>
      </c>
      <c r="E18" s="2">
        <f>0.51</f>
        <v>0.51</v>
      </c>
      <c r="F18" s="3">
        <f t="shared" si="3"/>
        <v>67933.55</v>
      </c>
      <c r="G18" s="3">
        <v>67933.55</v>
      </c>
      <c r="H18" s="12">
        <f>G18-F18</f>
        <v>0</v>
      </c>
    </row>
    <row r="19" spans="1:9" x14ac:dyDescent="0.35">
      <c r="A19" s="4">
        <v>44582</v>
      </c>
      <c r="B19" t="s">
        <v>19</v>
      </c>
      <c r="C19" s="2">
        <f t="shared" si="2"/>
        <v>67933.55</v>
      </c>
      <c r="E19" s="2">
        <v>1000</v>
      </c>
      <c r="F19" s="3">
        <f t="shared" si="3"/>
        <v>66933.55</v>
      </c>
    </row>
    <row r="20" spans="1:9" x14ac:dyDescent="0.35">
      <c r="A20" s="4">
        <v>44582</v>
      </c>
      <c r="B20" t="s">
        <v>24</v>
      </c>
      <c r="C20" s="2">
        <f t="shared" si="2"/>
        <v>66933.55</v>
      </c>
      <c r="E20" s="2">
        <v>5000</v>
      </c>
      <c r="F20" s="3">
        <f t="shared" si="3"/>
        <v>61933.55</v>
      </c>
    </row>
    <row r="21" spans="1:9" x14ac:dyDescent="0.35">
      <c r="A21" s="4">
        <v>44582</v>
      </c>
      <c r="B21" t="s">
        <v>26</v>
      </c>
      <c r="C21" s="2">
        <f t="shared" si="2"/>
        <v>61933.55</v>
      </c>
      <c r="D21" s="2">
        <v>4513.18</v>
      </c>
      <c r="F21" s="3">
        <f t="shared" si="3"/>
        <v>66446.73000000001</v>
      </c>
      <c r="G21" s="3">
        <v>66446.73</v>
      </c>
      <c r="H21" s="12">
        <f>G21-F21</f>
        <v>0</v>
      </c>
    </row>
    <row r="22" spans="1:9" x14ac:dyDescent="0.35">
      <c r="A22" s="4">
        <v>44586</v>
      </c>
      <c r="B22" t="s">
        <v>4</v>
      </c>
      <c r="C22" s="2">
        <f t="shared" si="2"/>
        <v>66446.73000000001</v>
      </c>
      <c r="E22" s="2">
        <v>450</v>
      </c>
      <c r="F22" s="3">
        <f t="shared" si="3"/>
        <v>65996.73000000001</v>
      </c>
    </row>
    <row r="23" spans="1:9" x14ac:dyDescent="0.35">
      <c r="A23" s="4">
        <v>44586</v>
      </c>
      <c r="B23" t="s">
        <v>5</v>
      </c>
      <c r="C23" s="2">
        <f t="shared" si="2"/>
        <v>65996.73000000001</v>
      </c>
      <c r="E23" s="2">
        <v>1745</v>
      </c>
      <c r="F23" s="3">
        <f t="shared" si="3"/>
        <v>64251.73000000001</v>
      </c>
      <c r="I23" s="5"/>
    </row>
    <row r="24" spans="1:9" x14ac:dyDescent="0.35">
      <c r="A24" s="4">
        <v>44586</v>
      </c>
      <c r="B24" t="s">
        <v>7</v>
      </c>
      <c r="C24" s="2">
        <f t="shared" si="2"/>
        <v>64251.73000000001</v>
      </c>
      <c r="E24" s="2">
        <v>54</v>
      </c>
      <c r="F24" s="3">
        <f t="shared" si="3"/>
        <v>64197.73000000001</v>
      </c>
    </row>
    <row r="25" spans="1:9" x14ac:dyDescent="0.35">
      <c r="A25" s="4">
        <v>44586</v>
      </c>
      <c r="B25" t="s">
        <v>25</v>
      </c>
      <c r="C25" s="2">
        <f t="shared" si="2"/>
        <v>64197.73000000001</v>
      </c>
      <c r="E25" s="2">
        <v>100</v>
      </c>
      <c r="F25" s="3">
        <f t="shared" si="3"/>
        <v>64097.73000000001</v>
      </c>
    </row>
    <row r="26" spans="1:9" x14ac:dyDescent="0.35">
      <c r="A26" s="4">
        <v>44586</v>
      </c>
      <c r="B26" t="s">
        <v>13</v>
      </c>
      <c r="C26" s="2">
        <f t="shared" si="2"/>
        <v>64097.73000000001</v>
      </c>
      <c r="E26" s="2">
        <f>4*0.51</f>
        <v>2.04</v>
      </c>
      <c r="F26" s="3">
        <f t="shared" si="3"/>
        <v>64095.69000000001</v>
      </c>
      <c r="G26" s="3">
        <v>64095.69</v>
      </c>
      <c r="H26" s="12">
        <f>G26-F26</f>
        <v>0</v>
      </c>
    </row>
    <row r="27" spans="1:9" x14ac:dyDescent="0.35">
      <c r="A27" s="4">
        <v>44587</v>
      </c>
      <c r="B27" t="s">
        <v>20</v>
      </c>
      <c r="C27" s="2">
        <f t="shared" si="2"/>
        <v>64095.69000000001</v>
      </c>
      <c r="E27" s="2">
        <v>1156.3899999999999</v>
      </c>
      <c r="F27" s="3">
        <f t="shared" si="3"/>
        <v>62939.30000000001</v>
      </c>
    </row>
    <row r="28" spans="1:9" x14ac:dyDescent="0.35">
      <c r="A28" s="4">
        <v>44587</v>
      </c>
      <c r="B28" t="s">
        <v>13</v>
      </c>
      <c r="C28" s="2">
        <f t="shared" si="2"/>
        <v>62939.30000000001</v>
      </c>
      <c r="E28" s="2">
        <f>0.51</f>
        <v>0.51</v>
      </c>
      <c r="F28" s="3">
        <f t="shared" si="3"/>
        <v>62938.790000000008</v>
      </c>
      <c r="G28" s="3">
        <v>62938.79</v>
      </c>
      <c r="H28" s="12">
        <f>G28-F28</f>
        <v>0</v>
      </c>
    </row>
    <row r="29" spans="1:9" x14ac:dyDescent="0.35">
      <c r="A29" s="4">
        <v>44588</v>
      </c>
      <c r="B29" t="s">
        <v>19</v>
      </c>
      <c r="C29" s="2">
        <f t="shared" ref="C29:C43" si="4">F28</f>
        <v>62938.790000000008</v>
      </c>
      <c r="E29" s="2">
        <v>1000</v>
      </c>
      <c r="F29" s="3">
        <f t="shared" ref="F29:F43" si="5">C29+D29-E29</f>
        <v>61938.790000000008</v>
      </c>
    </row>
    <row r="30" spans="1:9" x14ac:dyDescent="0.35">
      <c r="A30" s="4">
        <v>44588</v>
      </c>
      <c r="B30" t="s">
        <v>27</v>
      </c>
      <c r="C30" s="2">
        <f t="shared" si="4"/>
        <v>61938.790000000008</v>
      </c>
      <c r="E30" s="2">
        <v>582.79</v>
      </c>
      <c r="F30" s="3">
        <f t="shared" si="5"/>
        <v>61356.000000000007</v>
      </c>
    </row>
    <row r="31" spans="1:9" x14ac:dyDescent="0.35">
      <c r="A31" s="4">
        <v>44588</v>
      </c>
      <c r="B31" t="s">
        <v>13</v>
      </c>
      <c r="C31" s="2">
        <f t="shared" si="4"/>
        <v>61356.000000000007</v>
      </c>
      <c r="E31" s="2">
        <f>0.51</f>
        <v>0.51</v>
      </c>
      <c r="F31" s="3">
        <f t="shared" si="5"/>
        <v>61355.490000000005</v>
      </c>
    </row>
    <row r="32" spans="1:9" x14ac:dyDescent="0.35">
      <c r="A32" s="4">
        <v>44588</v>
      </c>
      <c r="B32" t="s">
        <v>17</v>
      </c>
      <c r="C32" s="2">
        <f t="shared" si="4"/>
        <v>61355.490000000005</v>
      </c>
      <c r="D32" s="2">
        <v>251.33</v>
      </c>
      <c r="F32" s="3">
        <f t="shared" si="5"/>
        <v>61606.820000000007</v>
      </c>
      <c r="G32" s="3">
        <v>61606.82</v>
      </c>
      <c r="H32" s="12">
        <f>G32-F32</f>
        <v>0</v>
      </c>
    </row>
    <row r="33" spans="1:9" x14ac:dyDescent="0.35">
      <c r="A33" s="4">
        <v>44589</v>
      </c>
      <c r="B33" t="s">
        <v>12</v>
      </c>
      <c r="C33" s="2">
        <f t="shared" si="4"/>
        <v>61606.820000000007</v>
      </c>
      <c r="E33" s="2">
        <v>225.51</v>
      </c>
      <c r="F33" s="3">
        <f t="shared" si="5"/>
        <v>61381.310000000005</v>
      </c>
    </row>
    <row r="34" spans="1:9" x14ac:dyDescent="0.35">
      <c r="A34" s="4">
        <v>44589</v>
      </c>
      <c r="B34" t="s">
        <v>13</v>
      </c>
      <c r="C34" s="2">
        <f t="shared" si="4"/>
        <v>61381.310000000005</v>
      </c>
      <c r="E34" s="2">
        <f>0.51*2</f>
        <v>1.02</v>
      </c>
      <c r="F34" s="3">
        <f t="shared" si="5"/>
        <v>61380.290000000008</v>
      </c>
    </row>
    <row r="35" spans="1:9" x14ac:dyDescent="0.35">
      <c r="A35" s="4">
        <v>44589</v>
      </c>
      <c r="B35" t="s">
        <v>12</v>
      </c>
      <c r="C35" s="2">
        <f t="shared" si="4"/>
        <v>61380.290000000008</v>
      </c>
      <c r="E35" s="2">
        <v>607.02</v>
      </c>
      <c r="F35" s="3">
        <f t="shared" si="5"/>
        <v>60773.270000000011</v>
      </c>
      <c r="G35" s="3">
        <v>60773.27</v>
      </c>
      <c r="H35" s="12">
        <f>G35-F35</f>
        <v>0</v>
      </c>
    </row>
    <row r="36" spans="1:9" x14ac:dyDescent="0.35">
      <c r="A36" s="4">
        <v>44592</v>
      </c>
      <c r="B36" t="s">
        <v>20</v>
      </c>
      <c r="C36" s="2">
        <f t="shared" si="4"/>
        <v>60773.270000000011</v>
      </c>
      <c r="E36" s="2">
        <v>646.79999999999995</v>
      </c>
      <c r="F36" s="3">
        <f t="shared" si="5"/>
        <v>60126.470000000008</v>
      </c>
    </row>
    <row r="37" spans="1:9" x14ac:dyDescent="0.35">
      <c r="A37" s="4">
        <v>44592</v>
      </c>
      <c r="B37" t="s">
        <v>13</v>
      </c>
      <c r="C37" s="2">
        <f t="shared" si="4"/>
        <v>60126.470000000008</v>
      </c>
      <c r="E37" s="2">
        <v>0.51</v>
      </c>
      <c r="F37" s="3">
        <f t="shared" si="5"/>
        <v>60125.960000000006</v>
      </c>
      <c r="G37" s="3">
        <v>60125.96</v>
      </c>
      <c r="H37" s="12">
        <f>G37-F37</f>
        <v>0</v>
      </c>
    </row>
    <row r="38" spans="1:9" x14ac:dyDescent="0.35">
      <c r="A38" s="4">
        <v>44593</v>
      </c>
      <c r="B38" t="s">
        <v>10</v>
      </c>
      <c r="C38" s="2">
        <f t="shared" si="4"/>
        <v>60125.960000000006</v>
      </c>
      <c r="E38" s="2">
        <v>2933.25</v>
      </c>
      <c r="F38" s="3">
        <f t="shared" si="5"/>
        <v>57192.710000000006</v>
      </c>
    </row>
    <row r="39" spans="1:9" x14ac:dyDescent="0.35">
      <c r="A39" s="4">
        <v>44593</v>
      </c>
      <c r="B39" t="s">
        <v>13</v>
      </c>
      <c r="C39" s="2">
        <f t="shared" si="4"/>
        <v>57192.710000000006</v>
      </c>
      <c r="E39" s="2">
        <f>0.51</f>
        <v>0.51</v>
      </c>
      <c r="F39" s="3">
        <f t="shared" si="5"/>
        <v>57192.200000000004</v>
      </c>
    </row>
    <row r="40" spans="1:9" x14ac:dyDescent="0.35">
      <c r="A40" s="4">
        <v>44593</v>
      </c>
      <c r="B40" s="10" t="s">
        <v>3</v>
      </c>
      <c r="C40" s="11">
        <f t="shared" si="4"/>
        <v>57192.200000000004</v>
      </c>
      <c r="D40" s="11">
        <v>49972.62</v>
      </c>
      <c r="F40" s="3">
        <f t="shared" si="5"/>
        <v>107164.82</v>
      </c>
    </row>
    <row r="41" spans="1:9" x14ac:dyDescent="0.35">
      <c r="A41" s="4">
        <v>44593</v>
      </c>
      <c r="B41" t="s">
        <v>13</v>
      </c>
      <c r="C41" s="2">
        <f t="shared" si="4"/>
        <v>107164.82</v>
      </c>
      <c r="E41" s="2">
        <v>76</v>
      </c>
      <c r="F41" s="3">
        <f t="shared" si="5"/>
        <v>107088.82</v>
      </c>
      <c r="G41" s="3">
        <v>107088.82</v>
      </c>
      <c r="H41" s="12">
        <f>G41-F41</f>
        <v>0</v>
      </c>
    </row>
    <row r="42" spans="1:9" x14ac:dyDescent="0.35">
      <c r="A42" s="4">
        <v>44594</v>
      </c>
      <c r="B42" t="s">
        <v>20</v>
      </c>
      <c r="C42" s="2">
        <f t="shared" si="4"/>
        <v>107088.82</v>
      </c>
      <c r="E42" s="2">
        <v>922.19</v>
      </c>
      <c r="F42" s="3">
        <f t="shared" si="5"/>
        <v>106166.63</v>
      </c>
    </row>
    <row r="43" spans="1:9" x14ac:dyDescent="0.35">
      <c r="A43" s="4">
        <v>44594</v>
      </c>
      <c r="B43" t="s">
        <v>13</v>
      </c>
      <c r="C43" s="2">
        <f t="shared" si="4"/>
        <v>106166.63</v>
      </c>
      <c r="E43" s="2">
        <f>0.51</f>
        <v>0.51</v>
      </c>
      <c r="F43" s="3">
        <f t="shared" si="5"/>
        <v>106166.12000000001</v>
      </c>
      <c r="G43" s="3">
        <v>106166.12</v>
      </c>
      <c r="H43" s="12">
        <f>G43-F43</f>
        <v>0</v>
      </c>
    </row>
    <row r="44" spans="1:9" x14ac:dyDescent="0.35">
      <c r="A44" s="4">
        <v>44595</v>
      </c>
      <c r="B44" t="s">
        <v>22</v>
      </c>
      <c r="C44" s="2">
        <f t="shared" ref="C44:C50" si="6">F43</f>
        <v>106166.12000000001</v>
      </c>
      <c r="E44" s="2">
        <v>322.64</v>
      </c>
      <c r="F44" s="3">
        <f t="shared" ref="F44:F50" si="7">C44+D44-E44</f>
        <v>105843.48000000001</v>
      </c>
    </row>
    <row r="45" spans="1:9" x14ac:dyDescent="0.35">
      <c r="A45" s="4">
        <v>44595</v>
      </c>
      <c r="B45" t="s">
        <v>13</v>
      </c>
      <c r="C45" s="2">
        <f t="shared" si="6"/>
        <v>105843.48000000001</v>
      </c>
      <c r="E45" s="2">
        <f>0.51</f>
        <v>0.51</v>
      </c>
      <c r="F45" s="3">
        <f t="shared" si="7"/>
        <v>105842.97000000002</v>
      </c>
      <c r="G45" s="3">
        <v>105842.97</v>
      </c>
      <c r="H45" s="12">
        <f>G45-F45</f>
        <v>0</v>
      </c>
    </row>
    <row r="46" spans="1:9" x14ac:dyDescent="0.35">
      <c r="A46" s="4">
        <v>44596</v>
      </c>
      <c r="B46" t="s">
        <v>19</v>
      </c>
      <c r="C46" s="2">
        <f t="shared" si="6"/>
        <v>105842.97000000002</v>
      </c>
      <c r="E46" s="2">
        <v>1000</v>
      </c>
      <c r="F46" s="3">
        <f t="shared" si="7"/>
        <v>104842.97000000002</v>
      </c>
      <c r="G46" s="3">
        <v>104842.97</v>
      </c>
      <c r="H46" s="12">
        <f>G46-F46</f>
        <v>0</v>
      </c>
    </row>
    <row r="47" spans="1:9" x14ac:dyDescent="0.35">
      <c r="A47" s="4">
        <v>44599</v>
      </c>
      <c r="B47" t="s">
        <v>11</v>
      </c>
      <c r="C47" s="2">
        <f t="shared" si="6"/>
        <v>104842.97000000002</v>
      </c>
      <c r="E47" s="2">
        <v>1592.53</v>
      </c>
      <c r="F47" s="3">
        <f t="shared" si="7"/>
        <v>103250.44000000002</v>
      </c>
    </row>
    <row r="48" spans="1:9" x14ac:dyDescent="0.35">
      <c r="A48" s="4">
        <v>44599</v>
      </c>
      <c r="B48" t="s">
        <v>15</v>
      </c>
      <c r="C48" s="2">
        <f t="shared" si="6"/>
        <v>103250.44000000002</v>
      </c>
      <c r="E48" s="2">
        <v>592.62</v>
      </c>
      <c r="F48" s="3">
        <f t="shared" si="7"/>
        <v>102657.82000000002</v>
      </c>
      <c r="I48" s="5" t="s">
        <v>16</v>
      </c>
    </row>
    <row r="49" spans="1:8" x14ac:dyDescent="0.35">
      <c r="A49" s="4">
        <v>44599</v>
      </c>
      <c r="B49" t="s">
        <v>28</v>
      </c>
      <c r="C49" s="2">
        <f t="shared" si="6"/>
        <v>102657.82000000002</v>
      </c>
      <c r="E49" s="2">
        <v>1456.32</v>
      </c>
      <c r="F49" s="3">
        <f t="shared" si="7"/>
        <v>101201.50000000001</v>
      </c>
    </row>
    <row r="50" spans="1:8" x14ac:dyDescent="0.35">
      <c r="A50" s="4">
        <v>44599</v>
      </c>
      <c r="B50" t="s">
        <v>13</v>
      </c>
      <c r="C50" s="2">
        <f t="shared" si="6"/>
        <v>101201.50000000001</v>
      </c>
      <c r="E50" s="2">
        <f>0.51*2</f>
        <v>1.02</v>
      </c>
      <c r="F50" s="3">
        <f t="shared" si="7"/>
        <v>101200.48000000001</v>
      </c>
      <c r="G50" s="3">
        <v>101200.48</v>
      </c>
      <c r="H50" s="12">
        <f>G50-F50</f>
        <v>0</v>
      </c>
    </row>
    <row r="51" spans="1:8" x14ac:dyDescent="0.35">
      <c r="A51" s="4">
        <v>44602</v>
      </c>
      <c r="B51" t="s">
        <v>19</v>
      </c>
      <c r="C51" s="2">
        <f t="shared" ref="C51:C71" si="8">F50</f>
        <v>101200.48000000001</v>
      </c>
      <c r="E51" s="2">
        <v>1000</v>
      </c>
      <c r="F51" s="3">
        <f t="shared" ref="F51:F71" si="9">C51+D51-E51</f>
        <v>100200.48000000001</v>
      </c>
    </row>
    <row r="52" spans="1:8" x14ac:dyDescent="0.35">
      <c r="A52" s="4">
        <v>44602</v>
      </c>
      <c r="B52" t="s">
        <v>23</v>
      </c>
      <c r="C52" s="2">
        <f t="shared" si="8"/>
        <v>100200.48000000001</v>
      </c>
      <c r="E52" s="2">
        <v>413.12</v>
      </c>
      <c r="F52" s="3">
        <f t="shared" si="9"/>
        <v>99787.360000000015</v>
      </c>
    </row>
    <row r="53" spans="1:8" x14ac:dyDescent="0.35">
      <c r="A53" s="4">
        <v>44602</v>
      </c>
      <c r="B53" t="s">
        <v>24</v>
      </c>
      <c r="C53" s="2">
        <f t="shared" si="8"/>
        <v>99787.360000000015</v>
      </c>
      <c r="E53" s="2">
        <v>5000</v>
      </c>
      <c r="F53" s="3">
        <f t="shared" si="9"/>
        <v>94787.360000000015</v>
      </c>
      <c r="G53" s="3">
        <v>94787.36</v>
      </c>
      <c r="H53" s="12">
        <f>G53-F53</f>
        <v>0</v>
      </c>
    </row>
    <row r="54" spans="1:8" x14ac:dyDescent="0.35">
      <c r="A54" s="4">
        <v>44606</v>
      </c>
      <c r="B54" t="s">
        <v>21</v>
      </c>
      <c r="C54" s="2">
        <f t="shared" si="8"/>
        <v>94787.360000000015</v>
      </c>
      <c r="E54" s="2">
        <v>201.18</v>
      </c>
      <c r="F54" s="3">
        <f t="shared" si="9"/>
        <v>94586.180000000022</v>
      </c>
    </row>
    <row r="55" spans="1:8" x14ac:dyDescent="0.35">
      <c r="A55" s="4">
        <v>44606</v>
      </c>
      <c r="B55" t="s">
        <v>20</v>
      </c>
      <c r="C55" s="2">
        <f t="shared" si="8"/>
        <v>94586.180000000022</v>
      </c>
      <c r="E55" s="2">
        <v>622.77</v>
      </c>
      <c r="F55" s="3">
        <f t="shared" si="9"/>
        <v>93963.410000000018</v>
      </c>
    </row>
    <row r="56" spans="1:8" x14ac:dyDescent="0.35">
      <c r="A56" s="4">
        <v>44606</v>
      </c>
      <c r="B56" t="s">
        <v>13</v>
      </c>
      <c r="C56" s="2">
        <f t="shared" si="8"/>
        <v>93963.410000000018</v>
      </c>
      <c r="E56" s="2">
        <f>2*0.51</f>
        <v>1.02</v>
      </c>
      <c r="F56" s="3">
        <f t="shared" si="9"/>
        <v>93962.390000000014</v>
      </c>
    </row>
    <row r="57" spans="1:8" x14ac:dyDescent="0.35">
      <c r="A57" s="4">
        <v>44606</v>
      </c>
      <c r="B57" t="s">
        <v>32</v>
      </c>
      <c r="C57" s="2">
        <f t="shared" si="8"/>
        <v>93962.390000000014</v>
      </c>
      <c r="E57" s="2">
        <v>121.48</v>
      </c>
      <c r="F57" s="3">
        <f t="shared" si="9"/>
        <v>93840.910000000018</v>
      </c>
    </row>
    <row r="58" spans="1:8" x14ac:dyDescent="0.35">
      <c r="A58" s="4">
        <v>44606</v>
      </c>
      <c r="B58" t="s">
        <v>19</v>
      </c>
      <c r="C58" s="2">
        <f t="shared" si="8"/>
        <v>93840.910000000018</v>
      </c>
      <c r="E58" s="2">
        <v>1000</v>
      </c>
      <c r="F58" s="3">
        <f t="shared" si="9"/>
        <v>92840.910000000018</v>
      </c>
      <c r="G58" s="3">
        <v>92840.91</v>
      </c>
      <c r="H58" s="12">
        <f>G58-F58</f>
        <v>0</v>
      </c>
    </row>
    <row r="59" spans="1:8" x14ac:dyDescent="0.35">
      <c r="A59" s="4">
        <v>44608</v>
      </c>
      <c r="B59" t="s">
        <v>6</v>
      </c>
      <c r="C59" s="2">
        <f t="shared" si="8"/>
        <v>92840.910000000018</v>
      </c>
      <c r="E59" s="2">
        <v>377.9</v>
      </c>
      <c r="F59" s="3">
        <f t="shared" si="9"/>
        <v>92463.010000000024</v>
      </c>
    </row>
    <row r="60" spans="1:8" x14ac:dyDescent="0.35">
      <c r="A60" s="4">
        <v>44608</v>
      </c>
      <c r="B60" t="s">
        <v>20</v>
      </c>
      <c r="C60" s="2">
        <f t="shared" si="8"/>
        <v>92463.010000000024</v>
      </c>
      <c r="E60" s="2">
        <v>301.55</v>
      </c>
      <c r="F60" s="3">
        <f t="shared" si="9"/>
        <v>92161.460000000021</v>
      </c>
    </row>
    <row r="61" spans="1:8" x14ac:dyDescent="0.35">
      <c r="A61" s="4">
        <v>44608</v>
      </c>
      <c r="B61" s="6" t="s">
        <v>3</v>
      </c>
      <c r="C61" s="7">
        <f t="shared" si="8"/>
        <v>92161.460000000021</v>
      </c>
      <c r="D61" s="7">
        <v>7109.0300000000007</v>
      </c>
      <c r="F61" s="3">
        <f t="shared" si="9"/>
        <v>99270.49000000002</v>
      </c>
    </row>
    <row r="62" spans="1:8" x14ac:dyDescent="0.35">
      <c r="A62" s="4">
        <v>44608</v>
      </c>
      <c r="B62" t="s">
        <v>13</v>
      </c>
      <c r="C62" s="2">
        <f t="shared" si="8"/>
        <v>99270.49000000002</v>
      </c>
      <c r="E62" s="2">
        <f>0.51</f>
        <v>0.51</v>
      </c>
      <c r="F62" s="3">
        <f t="shared" si="9"/>
        <v>99269.980000000025</v>
      </c>
      <c r="G62" s="3">
        <v>99269.98</v>
      </c>
      <c r="H62" s="12">
        <f>G62-F62</f>
        <v>0</v>
      </c>
    </row>
    <row r="63" spans="1:8" x14ac:dyDescent="0.35">
      <c r="A63" s="4">
        <v>44609</v>
      </c>
      <c r="B63" t="s">
        <v>23</v>
      </c>
      <c r="C63" s="2">
        <f t="shared" si="8"/>
        <v>99269.980000000025</v>
      </c>
      <c r="E63" s="2">
        <v>338.7</v>
      </c>
      <c r="F63" s="3">
        <f t="shared" si="9"/>
        <v>98931.280000000028</v>
      </c>
    </row>
    <row r="64" spans="1:8" x14ac:dyDescent="0.35">
      <c r="A64" s="4">
        <v>44609</v>
      </c>
      <c r="B64" t="s">
        <v>12</v>
      </c>
      <c r="C64" s="2">
        <f t="shared" si="8"/>
        <v>98931.280000000028</v>
      </c>
      <c r="E64" s="2">
        <v>21689.32</v>
      </c>
      <c r="F64" s="3">
        <f t="shared" si="9"/>
        <v>77241.960000000021</v>
      </c>
    </row>
    <row r="65" spans="1:8" x14ac:dyDescent="0.35">
      <c r="A65" s="4">
        <v>44609</v>
      </c>
      <c r="B65" t="s">
        <v>13</v>
      </c>
      <c r="C65" s="2">
        <f t="shared" si="8"/>
        <v>77241.960000000021</v>
      </c>
      <c r="E65" s="2">
        <f>0.51</f>
        <v>0.51</v>
      </c>
      <c r="F65" s="3">
        <f t="shared" si="9"/>
        <v>77241.450000000026</v>
      </c>
      <c r="G65" s="3">
        <v>77241.45</v>
      </c>
      <c r="H65" s="12">
        <f>G65-F65</f>
        <v>0</v>
      </c>
    </row>
    <row r="66" spans="1:8" x14ac:dyDescent="0.35">
      <c r="A66" s="4">
        <v>44610</v>
      </c>
      <c r="B66" t="s">
        <v>21</v>
      </c>
      <c r="C66" s="2">
        <f t="shared" si="8"/>
        <v>77241.450000000026</v>
      </c>
      <c r="E66" s="2">
        <v>257.27999999999997</v>
      </c>
      <c r="F66" s="3">
        <f t="shared" si="9"/>
        <v>76984.170000000027</v>
      </c>
    </row>
    <row r="67" spans="1:8" x14ac:dyDescent="0.35">
      <c r="A67" s="4">
        <v>44610</v>
      </c>
      <c r="B67" t="s">
        <v>20</v>
      </c>
      <c r="C67" s="2">
        <f t="shared" si="8"/>
        <v>76984.170000000027</v>
      </c>
      <c r="E67" s="2">
        <v>547.35</v>
      </c>
      <c r="F67" s="3">
        <f t="shared" si="9"/>
        <v>76436.820000000022</v>
      </c>
    </row>
    <row r="68" spans="1:8" x14ac:dyDescent="0.35">
      <c r="A68" s="4">
        <v>44610</v>
      </c>
      <c r="B68" t="s">
        <v>13</v>
      </c>
      <c r="C68" s="2">
        <f t="shared" si="8"/>
        <v>76436.820000000022</v>
      </c>
      <c r="E68" s="2">
        <f>2*0.51</f>
        <v>1.02</v>
      </c>
      <c r="F68" s="3">
        <f t="shared" si="9"/>
        <v>76435.800000000017</v>
      </c>
      <c r="G68" s="3">
        <v>76435.8</v>
      </c>
      <c r="H68" s="12">
        <f>G68-F68</f>
        <v>0</v>
      </c>
    </row>
    <row r="69" spans="1:8" x14ac:dyDescent="0.35">
      <c r="A69" s="4">
        <v>44613</v>
      </c>
      <c r="B69" t="s">
        <v>26</v>
      </c>
      <c r="C69" s="2">
        <f t="shared" si="8"/>
        <v>76435.800000000017</v>
      </c>
      <c r="D69" s="2">
        <v>5660.13</v>
      </c>
      <c r="F69" s="3">
        <f t="shared" si="9"/>
        <v>82095.930000000022</v>
      </c>
      <c r="G69" s="3">
        <v>82095.929999999993</v>
      </c>
      <c r="H69" s="12">
        <f>G69-F69</f>
        <v>0</v>
      </c>
    </row>
    <row r="70" spans="1:8" x14ac:dyDescent="0.35">
      <c r="A70" s="4">
        <v>44614</v>
      </c>
      <c r="B70" t="s">
        <v>23</v>
      </c>
      <c r="C70" s="2">
        <f t="shared" si="8"/>
        <v>82095.930000000022</v>
      </c>
      <c r="E70" s="2">
        <v>1098.42</v>
      </c>
      <c r="F70" s="3">
        <f t="shared" si="9"/>
        <v>80997.510000000024</v>
      </c>
    </row>
    <row r="71" spans="1:8" x14ac:dyDescent="0.35">
      <c r="A71" s="4">
        <v>44614</v>
      </c>
      <c r="B71" t="s">
        <v>19</v>
      </c>
      <c r="C71" s="2">
        <f t="shared" si="8"/>
        <v>80997.510000000024</v>
      </c>
      <c r="E71" s="2">
        <v>1000</v>
      </c>
      <c r="F71" s="3">
        <f t="shared" si="9"/>
        <v>79997.510000000024</v>
      </c>
      <c r="G71" s="3">
        <v>79997.509999999995</v>
      </c>
      <c r="H71" s="12">
        <f>G71-F71</f>
        <v>0</v>
      </c>
    </row>
    <row r="72" spans="1:8" x14ac:dyDescent="0.35">
      <c r="A72" s="4">
        <v>44617</v>
      </c>
      <c r="B72" t="s">
        <v>4</v>
      </c>
      <c r="C72" s="2">
        <f t="shared" ref="C72:C79" si="10">F71</f>
        <v>79997.510000000024</v>
      </c>
      <c r="E72" s="2">
        <v>450</v>
      </c>
      <c r="F72" s="3">
        <f t="shared" ref="F72:F79" si="11">C72+D72-E72</f>
        <v>79547.510000000024</v>
      </c>
    </row>
    <row r="73" spans="1:8" x14ac:dyDescent="0.35">
      <c r="A73" s="4">
        <v>44617</v>
      </c>
      <c r="B73" t="s">
        <v>21</v>
      </c>
      <c r="C73" s="2">
        <f t="shared" si="10"/>
        <v>79547.510000000024</v>
      </c>
      <c r="E73" s="2">
        <v>1126.9000000000001</v>
      </c>
      <c r="F73" s="3">
        <f t="shared" si="11"/>
        <v>78420.61000000003</v>
      </c>
    </row>
    <row r="74" spans="1:8" x14ac:dyDescent="0.35">
      <c r="A74" s="4">
        <v>44617</v>
      </c>
      <c r="B74" t="s">
        <v>5</v>
      </c>
      <c r="C74" s="2">
        <f t="shared" si="10"/>
        <v>78420.61000000003</v>
      </c>
      <c r="E74" s="2">
        <v>958</v>
      </c>
      <c r="F74" s="3">
        <f t="shared" si="11"/>
        <v>77462.61000000003</v>
      </c>
    </row>
    <row r="75" spans="1:8" x14ac:dyDescent="0.35">
      <c r="A75" s="4">
        <v>44617</v>
      </c>
      <c r="B75" t="s">
        <v>7</v>
      </c>
      <c r="C75" s="2">
        <f t="shared" si="10"/>
        <v>77462.61000000003</v>
      </c>
      <c r="E75" s="2">
        <v>57</v>
      </c>
      <c r="F75" s="3">
        <f t="shared" si="11"/>
        <v>77405.61000000003</v>
      </c>
    </row>
    <row r="76" spans="1:8" x14ac:dyDescent="0.35">
      <c r="A76" s="4">
        <v>44617</v>
      </c>
      <c r="B76" t="s">
        <v>23</v>
      </c>
      <c r="C76" s="2">
        <f t="shared" si="10"/>
        <v>77405.61000000003</v>
      </c>
      <c r="E76" s="2">
        <v>502.24</v>
      </c>
      <c r="F76" s="3">
        <f t="shared" si="11"/>
        <v>76903.370000000024</v>
      </c>
    </row>
    <row r="77" spans="1:8" x14ac:dyDescent="0.35">
      <c r="A77" s="4">
        <v>44617</v>
      </c>
      <c r="B77" t="s">
        <v>33</v>
      </c>
      <c r="C77" s="2">
        <f t="shared" si="10"/>
        <v>76903.370000000024</v>
      </c>
      <c r="E77" s="2">
        <v>1742</v>
      </c>
      <c r="F77" s="3">
        <f t="shared" si="11"/>
        <v>75161.370000000024</v>
      </c>
    </row>
    <row r="78" spans="1:8" x14ac:dyDescent="0.35">
      <c r="A78" s="4">
        <v>44617</v>
      </c>
      <c r="B78" t="s">
        <v>13</v>
      </c>
      <c r="C78" s="2">
        <f t="shared" si="10"/>
        <v>75161.370000000024</v>
      </c>
      <c r="E78" s="2">
        <f>5*0.51</f>
        <v>2.5499999999999998</v>
      </c>
      <c r="F78" s="3">
        <f t="shared" si="11"/>
        <v>75158.820000000022</v>
      </c>
    </row>
    <row r="79" spans="1:8" x14ac:dyDescent="0.35">
      <c r="A79" s="4">
        <v>44617</v>
      </c>
      <c r="B79" s="10" t="s">
        <v>3</v>
      </c>
      <c r="C79" s="11">
        <f t="shared" si="10"/>
        <v>75158.820000000022</v>
      </c>
      <c r="D79" s="11">
        <v>7028.33</v>
      </c>
      <c r="F79" s="3">
        <f t="shared" si="11"/>
        <v>82187.150000000023</v>
      </c>
      <c r="G79" s="3">
        <v>82187.149999999994</v>
      </c>
      <c r="H79" s="12">
        <f>G79-F79</f>
        <v>0</v>
      </c>
    </row>
    <row r="80" spans="1:8" x14ac:dyDescent="0.35">
      <c r="A80" s="4">
        <v>44620</v>
      </c>
      <c r="B80" t="s">
        <v>19</v>
      </c>
      <c r="C80" s="2">
        <f t="shared" ref="C80:C104" si="12">F79</f>
        <v>82187.150000000023</v>
      </c>
      <c r="E80" s="2">
        <v>1000</v>
      </c>
      <c r="F80" s="3">
        <f t="shared" ref="F80:F104" si="13">C80+D80-E80</f>
        <v>81187.150000000023</v>
      </c>
      <c r="G80" s="3">
        <v>81187.149999999994</v>
      </c>
      <c r="H80" s="12">
        <f>G80-F80</f>
        <v>0</v>
      </c>
    </row>
    <row r="81" spans="1:8" x14ac:dyDescent="0.35">
      <c r="A81" s="4">
        <v>44621</v>
      </c>
      <c r="B81" t="s">
        <v>13</v>
      </c>
      <c r="C81" s="2">
        <f t="shared" si="12"/>
        <v>81187.150000000023</v>
      </c>
      <c r="E81" s="2">
        <v>76</v>
      </c>
      <c r="F81" s="3">
        <f t="shared" si="13"/>
        <v>81111.150000000023</v>
      </c>
      <c r="G81" s="3">
        <v>81111.149999999994</v>
      </c>
      <c r="H81" s="12">
        <f>G81-F81</f>
        <v>0</v>
      </c>
    </row>
    <row r="82" spans="1:8" x14ac:dyDescent="0.35">
      <c r="A82" s="4">
        <v>44622</v>
      </c>
      <c r="B82" t="s">
        <v>14</v>
      </c>
      <c r="C82" s="2">
        <f t="shared" si="12"/>
        <v>81111.150000000023</v>
      </c>
      <c r="D82" s="2">
        <v>13993.91</v>
      </c>
      <c r="F82" s="3">
        <f t="shared" si="13"/>
        <v>95105.060000000027</v>
      </c>
    </row>
    <row r="83" spans="1:8" x14ac:dyDescent="0.35">
      <c r="A83" s="4">
        <v>44622</v>
      </c>
      <c r="B83" t="s">
        <v>35</v>
      </c>
      <c r="C83" s="2">
        <f t="shared" si="12"/>
        <v>95105.060000000027</v>
      </c>
      <c r="D83" s="2">
        <v>4254.55</v>
      </c>
      <c r="F83" s="3">
        <f t="shared" si="13"/>
        <v>99359.61000000003</v>
      </c>
      <c r="G83" s="3">
        <v>99359.61</v>
      </c>
      <c r="H83" s="12">
        <f>G83-F83</f>
        <v>0</v>
      </c>
    </row>
    <row r="84" spans="1:8" x14ac:dyDescent="0.35">
      <c r="A84" s="4">
        <v>44624</v>
      </c>
      <c r="B84" t="s">
        <v>19</v>
      </c>
      <c r="C84" s="2">
        <f t="shared" si="12"/>
        <v>99359.61000000003</v>
      </c>
      <c r="E84" s="2">
        <v>7000</v>
      </c>
      <c r="F84" s="3">
        <f t="shared" si="13"/>
        <v>92359.61000000003</v>
      </c>
    </row>
    <row r="85" spans="1:8" x14ac:dyDescent="0.35">
      <c r="A85" s="4">
        <v>44624</v>
      </c>
      <c r="B85" t="s">
        <v>24</v>
      </c>
      <c r="C85" s="2">
        <f t="shared" si="12"/>
        <v>92359.61000000003</v>
      </c>
      <c r="E85" s="2">
        <v>5000</v>
      </c>
      <c r="F85" s="3">
        <f t="shared" si="13"/>
        <v>87359.61000000003</v>
      </c>
      <c r="G85" s="3">
        <v>87359.61</v>
      </c>
      <c r="H85" s="12">
        <f>G85-F85</f>
        <v>0</v>
      </c>
    </row>
    <row r="86" spans="1:8" x14ac:dyDescent="0.35">
      <c r="A86" s="4">
        <v>44627</v>
      </c>
      <c r="B86" t="s">
        <v>10</v>
      </c>
      <c r="C86" s="2">
        <f t="shared" si="12"/>
        <v>87359.61000000003</v>
      </c>
      <c r="E86" s="2">
        <v>19969.07</v>
      </c>
      <c r="F86" s="3">
        <f t="shared" si="13"/>
        <v>67390.540000000037</v>
      </c>
    </row>
    <row r="87" spans="1:8" x14ac:dyDescent="0.35">
      <c r="A87" s="4">
        <v>44627</v>
      </c>
      <c r="B87" t="s">
        <v>13</v>
      </c>
      <c r="C87" s="2">
        <f t="shared" si="12"/>
        <v>67390.540000000037</v>
      </c>
      <c r="E87" s="2">
        <v>0.51</v>
      </c>
      <c r="F87" s="3">
        <f t="shared" si="13"/>
        <v>67390.030000000042</v>
      </c>
      <c r="G87" s="3">
        <v>67390.03</v>
      </c>
      <c r="H87" s="12">
        <f>G87-F87</f>
        <v>0</v>
      </c>
    </row>
    <row r="88" spans="1:8" x14ac:dyDescent="0.35">
      <c r="A88" s="4">
        <v>44628</v>
      </c>
      <c r="B88" t="s">
        <v>19</v>
      </c>
      <c r="C88" s="2">
        <f t="shared" si="12"/>
        <v>67390.030000000042</v>
      </c>
      <c r="E88" s="2">
        <v>2000</v>
      </c>
      <c r="F88" s="3">
        <f t="shared" si="13"/>
        <v>65390.030000000042</v>
      </c>
      <c r="G88" s="3">
        <v>65390.03</v>
      </c>
      <c r="H88" s="12">
        <f>G88-F88</f>
        <v>0</v>
      </c>
    </row>
    <row r="89" spans="1:8" x14ac:dyDescent="0.35">
      <c r="A89" s="4">
        <v>44630</v>
      </c>
      <c r="B89" t="s">
        <v>12</v>
      </c>
      <c r="C89" s="2">
        <f t="shared" si="12"/>
        <v>65390.030000000042</v>
      </c>
      <c r="E89" s="2">
        <v>3301.41</v>
      </c>
      <c r="F89" s="3">
        <f t="shared" si="13"/>
        <v>62088.620000000039</v>
      </c>
    </row>
    <row r="90" spans="1:8" x14ac:dyDescent="0.35">
      <c r="A90" s="4">
        <v>44630</v>
      </c>
      <c r="B90" t="s">
        <v>13</v>
      </c>
      <c r="C90" s="2">
        <f t="shared" si="12"/>
        <v>62088.620000000039</v>
      </c>
      <c r="E90" s="2">
        <f>0.51</f>
        <v>0.51</v>
      </c>
      <c r="F90" s="3">
        <f t="shared" si="13"/>
        <v>62088.110000000037</v>
      </c>
      <c r="G90" s="3">
        <v>62088.11</v>
      </c>
      <c r="H90" s="12">
        <f>G90-F90</f>
        <v>0</v>
      </c>
    </row>
    <row r="91" spans="1:8" x14ac:dyDescent="0.35">
      <c r="A91" s="4">
        <v>44631</v>
      </c>
      <c r="B91" t="s">
        <v>21</v>
      </c>
      <c r="C91" s="2">
        <f t="shared" si="12"/>
        <v>62088.110000000037</v>
      </c>
      <c r="E91" s="2">
        <v>251.93</v>
      </c>
      <c r="F91" s="3">
        <f t="shared" si="13"/>
        <v>61836.180000000037</v>
      </c>
    </row>
    <row r="92" spans="1:8" x14ac:dyDescent="0.35">
      <c r="A92" s="4">
        <v>44631</v>
      </c>
      <c r="B92" t="s">
        <v>13</v>
      </c>
      <c r="C92" s="2">
        <f t="shared" si="12"/>
        <v>61836.180000000037</v>
      </c>
      <c r="E92" s="2">
        <f>0.51</f>
        <v>0.51</v>
      </c>
      <c r="F92" s="3">
        <f t="shared" si="13"/>
        <v>61835.670000000035</v>
      </c>
    </row>
    <row r="93" spans="1:8" x14ac:dyDescent="0.35">
      <c r="A93" s="4">
        <v>44631</v>
      </c>
      <c r="B93" t="s">
        <v>26</v>
      </c>
      <c r="C93" s="2">
        <f t="shared" si="12"/>
        <v>61835.670000000035</v>
      </c>
      <c r="D93" s="2">
        <v>5941.33</v>
      </c>
      <c r="F93" s="3">
        <f t="shared" si="13"/>
        <v>67777.000000000029</v>
      </c>
      <c r="G93" s="3">
        <v>67777</v>
      </c>
      <c r="H93" s="12">
        <f>G93-F93</f>
        <v>0</v>
      </c>
    </row>
    <row r="94" spans="1:8" x14ac:dyDescent="0.35">
      <c r="A94" s="4">
        <v>44634</v>
      </c>
      <c r="B94" t="s">
        <v>20</v>
      </c>
      <c r="C94" s="2">
        <f t="shared" si="12"/>
        <v>67777.000000000029</v>
      </c>
      <c r="E94" s="2">
        <v>870.6</v>
      </c>
      <c r="F94" s="3">
        <f t="shared" si="13"/>
        <v>66906.400000000023</v>
      </c>
    </row>
    <row r="95" spans="1:8" x14ac:dyDescent="0.35">
      <c r="A95" s="4">
        <v>44634</v>
      </c>
      <c r="B95" t="s">
        <v>13</v>
      </c>
      <c r="C95" s="2">
        <f t="shared" si="12"/>
        <v>66906.400000000023</v>
      </c>
      <c r="E95" s="2">
        <f>0.51</f>
        <v>0.51</v>
      </c>
      <c r="F95" s="3">
        <f t="shared" si="13"/>
        <v>66905.890000000029</v>
      </c>
      <c r="G95" s="3">
        <v>66905.89</v>
      </c>
      <c r="H95" s="12">
        <f>G95-F95</f>
        <v>0</v>
      </c>
    </row>
    <row r="96" spans="1:8" x14ac:dyDescent="0.35">
      <c r="A96" s="4">
        <v>44635</v>
      </c>
      <c r="B96" t="s">
        <v>11</v>
      </c>
      <c r="C96" s="2">
        <f t="shared" si="12"/>
        <v>66905.890000000029</v>
      </c>
      <c r="E96" s="2">
        <v>553.16</v>
      </c>
      <c r="F96" s="3">
        <f t="shared" si="13"/>
        <v>66352.730000000025</v>
      </c>
      <c r="G96" s="3">
        <v>66352.73</v>
      </c>
      <c r="H96" s="12">
        <f>G96-F96</f>
        <v>0</v>
      </c>
    </row>
    <row r="97" spans="1:8" x14ac:dyDescent="0.35">
      <c r="A97" s="4">
        <v>44636</v>
      </c>
      <c r="B97" t="s">
        <v>6</v>
      </c>
      <c r="C97" s="2">
        <f t="shared" si="12"/>
        <v>66352.730000000025</v>
      </c>
      <c r="E97" s="2">
        <v>372.47</v>
      </c>
      <c r="F97" s="3">
        <f t="shared" si="13"/>
        <v>65980.260000000024</v>
      </c>
      <c r="G97" s="3">
        <v>65980.259999999995</v>
      </c>
      <c r="H97" s="12">
        <f>G97-F97</f>
        <v>0</v>
      </c>
    </row>
    <row r="98" spans="1:8" x14ac:dyDescent="0.35">
      <c r="A98" s="4">
        <v>44638</v>
      </c>
      <c r="B98" t="s">
        <v>12</v>
      </c>
      <c r="C98" s="2">
        <f t="shared" si="12"/>
        <v>65980.260000000024</v>
      </c>
      <c r="E98" s="2">
        <v>902.6</v>
      </c>
      <c r="F98" s="3">
        <f t="shared" si="13"/>
        <v>65077.660000000025</v>
      </c>
    </row>
    <row r="99" spans="1:8" x14ac:dyDescent="0.35">
      <c r="A99" s="4">
        <v>44638</v>
      </c>
      <c r="B99" t="s">
        <v>37</v>
      </c>
      <c r="C99" s="2">
        <f t="shared" si="12"/>
        <v>65077.660000000025</v>
      </c>
      <c r="E99" s="2">
        <f>302.75*4.9461</f>
        <v>1497.431775</v>
      </c>
      <c r="F99" s="3">
        <f t="shared" si="13"/>
        <v>63580.228225000028</v>
      </c>
    </row>
    <row r="100" spans="1:8" x14ac:dyDescent="0.35">
      <c r="A100" s="4">
        <v>44638</v>
      </c>
      <c r="B100" t="s">
        <v>13</v>
      </c>
      <c r="C100" s="2">
        <f t="shared" si="12"/>
        <v>63580.228225000028</v>
      </c>
      <c r="E100" s="2">
        <f>0.51</f>
        <v>0.51</v>
      </c>
      <c r="F100" s="3">
        <f t="shared" si="13"/>
        <v>63579.718225000026</v>
      </c>
    </row>
    <row r="101" spans="1:8" x14ac:dyDescent="0.35">
      <c r="A101" s="4">
        <v>44638</v>
      </c>
      <c r="B101" t="s">
        <v>38</v>
      </c>
      <c r="C101" s="2">
        <f t="shared" si="12"/>
        <v>63579.718225000026</v>
      </c>
      <c r="D101" s="2">
        <v>3660.03</v>
      </c>
      <c r="F101" s="3">
        <f t="shared" si="13"/>
        <v>67239.748225000032</v>
      </c>
      <c r="G101" s="3">
        <v>67239.75</v>
      </c>
      <c r="H101" s="12">
        <f>G101-F101</f>
        <v>1.7749999678926542E-3</v>
      </c>
    </row>
    <row r="102" spans="1:8" x14ac:dyDescent="0.35">
      <c r="A102" s="4">
        <v>44641</v>
      </c>
      <c r="B102" t="s">
        <v>19</v>
      </c>
      <c r="C102" s="2">
        <f t="shared" si="12"/>
        <v>67239.748225000032</v>
      </c>
      <c r="E102" s="2">
        <v>1000</v>
      </c>
      <c r="F102" s="3">
        <f t="shared" si="13"/>
        <v>66239.748225000032</v>
      </c>
      <c r="G102" s="3">
        <v>66239.75</v>
      </c>
      <c r="H102" s="12">
        <f>G102-F102</f>
        <v>1.7749999678926542E-3</v>
      </c>
    </row>
    <row r="103" spans="1:8" x14ac:dyDescent="0.35">
      <c r="A103" s="4">
        <v>44644</v>
      </c>
      <c r="B103" t="s">
        <v>20</v>
      </c>
      <c r="C103" s="2">
        <f t="shared" si="12"/>
        <v>66239.748225000032</v>
      </c>
      <c r="E103" s="2">
        <v>366.5</v>
      </c>
      <c r="F103" s="3">
        <f t="shared" si="13"/>
        <v>65873.248225000032</v>
      </c>
    </row>
    <row r="104" spans="1:8" x14ac:dyDescent="0.35">
      <c r="A104" s="4">
        <v>44644</v>
      </c>
      <c r="B104" t="s">
        <v>13</v>
      </c>
      <c r="C104" s="2">
        <f t="shared" si="12"/>
        <v>65873.248225000032</v>
      </c>
      <c r="E104" s="2">
        <f>0.51*8</f>
        <v>4.08</v>
      </c>
      <c r="F104" s="3">
        <f t="shared" si="13"/>
        <v>65869.16822500003</v>
      </c>
    </row>
    <row r="105" spans="1:8" x14ac:dyDescent="0.35">
      <c r="A105" s="4">
        <v>44644</v>
      </c>
      <c r="B105" t="s">
        <v>4</v>
      </c>
      <c r="C105" s="2">
        <f t="shared" ref="C105:C110" si="14">F104</f>
        <v>65869.16822500003</v>
      </c>
      <c r="E105" s="2">
        <v>450</v>
      </c>
      <c r="F105" s="3">
        <f t="shared" ref="F105:F110" si="15">C105+D105-E105</f>
        <v>65419.16822500003</v>
      </c>
    </row>
    <row r="106" spans="1:8" x14ac:dyDescent="0.35">
      <c r="A106" s="4">
        <v>44644</v>
      </c>
      <c r="B106" t="s">
        <v>29</v>
      </c>
      <c r="C106" s="2">
        <f t="shared" si="14"/>
        <v>65419.16822500003</v>
      </c>
      <c r="E106" s="2">
        <v>618</v>
      </c>
      <c r="F106" s="3">
        <f t="shared" si="15"/>
        <v>64801.16822500003</v>
      </c>
    </row>
    <row r="107" spans="1:8" x14ac:dyDescent="0.35">
      <c r="A107" s="4">
        <v>44644</v>
      </c>
      <c r="B107" t="s">
        <v>30</v>
      </c>
      <c r="C107" s="2">
        <f t="shared" si="14"/>
        <v>64801.16822500003</v>
      </c>
      <c r="E107" s="2">
        <v>2819</v>
      </c>
      <c r="F107" s="3">
        <f t="shared" si="15"/>
        <v>61982.16822500003</v>
      </c>
    </row>
    <row r="108" spans="1:8" x14ac:dyDescent="0.35">
      <c r="A108" s="4">
        <v>44644</v>
      </c>
      <c r="B108" t="s">
        <v>31</v>
      </c>
      <c r="C108" s="2">
        <f t="shared" si="14"/>
        <v>61982.16822500003</v>
      </c>
      <c r="E108" s="2">
        <v>316</v>
      </c>
      <c r="F108" s="3">
        <f t="shared" si="15"/>
        <v>61666.16822500003</v>
      </c>
    </row>
    <row r="109" spans="1:8" x14ac:dyDescent="0.35">
      <c r="A109" s="4">
        <v>44644</v>
      </c>
      <c r="B109" t="s">
        <v>5</v>
      </c>
      <c r="C109" s="2">
        <f t="shared" si="14"/>
        <v>61666.16822500003</v>
      </c>
      <c r="E109" s="2">
        <v>958</v>
      </c>
      <c r="F109" s="3">
        <f t="shared" si="15"/>
        <v>60708.16822500003</v>
      </c>
    </row>
    <row r="110" spans="1:8" x14ac:dyDescent="0.35">
      <c r="A110" s="4">
        <v>44644</v>
      </c>
      <c r="B110" t="s">
        <v>7</v>
      </c>
      <c r="C110" s="2">
        <f t="shared" si="14"/>
        <v>60708.16822500003</v>
      </c>
      <c r="E110" s="2">
        <v>57</v>
      </c>
      <c r="F110" s="3">
        <f t="shared" si="15"/>
        <v>60651.16822500003</v>
      </c>
    </row>
    <row r="111" spans="1:8" x14ac:dyDescent="0.35">
      <c r="A111" s="4">
        <v>44644</v>
      </c>
      <c r="B111" t="s">
        <v>33</v>
      </c>
      <c r="C111" s="2">
        <f t="shared" ref="C111:C122" si="16">F110</f>
        <v>60651.16822500003</v>
      </c>
      <c r="E111" s="2">
        <v>4742</v>
      </c>
      <c r="F111" s="3">
        <f t="shared" ref="F111:F122" si="17">C111+D111-E111</f>
        <v>55909.16822500003</v>
      </c>
      <c r="G111" s="3">
        <v>55909.17</v>
      </c>
      <c r="H111" s="12">
        <f>G111-F111</f>
        <v>1.7749999678926542E-3</v>
      </c>
    </row>
    <row r="112" spans="1:8" x14ac:dyDescent="0.35">
      <c r="A112" s="4">
        <v>44648</v>
      </c>
      <c r="B112" t="s">
        <v>12</v>
      </c>
      <c r="C112" s="2">
        <f t="shared" si="16"/>
        <v>55909.16822500003</v>
      </c>
      <c r="E112" s="2">
        <v>693.77</v>
      </c>
      <c r="F112" s="3">
        <f t="shared" si="17"/>
        <v>55215.398225000034</v>
      </c>
    </row>
    <row r="113" spans="1:8" x14ac:dyDescent="0.35">
      <c r="A113" s="4">
        <v>44648</v>
      </c>
      <c r="B113" t="s">
        <v>13</v>
      </c>
      <c r="C113" s="2">
        <f t="shared" si="16"/>
        <v>55215.398225000034</v>
      </c>
      <c r="E113" s="2">
        <f>0.51</f>
        <v>0.51</v>
      </c>
      <c r="F113" s="3">
        <f t="shared" si="17"/>
        <v>55214.888225000032</v>
      </c>
      <c r="G113" s="3">
        <v>55214.89</v>
      </c>
      <c r="H113" s="12">
        <f>G113-F113</f>
        <v>1.7749999678926542E-3</v>
      </c>
    </row>
    <row r="114" spans="1:8" x14ac:dyDescent="0.35">
      <c r="A114" s="4">
        <v>44650</v>
      </c>
      <c r="B114" s="10" t="s">
        <v>3</v>
      </c>
      <c r="C114" s="11">
        <f t="shared" si="16"/>
        <v>55214.888225000032</v>
      </c>
      <c r="D114" s="11">
        <v>6362.99</v>
      </c>
      <c r="F114" s="3">
        <f t="shared" si="17"/>
        <v>61577.878225000029</v>
      </c>
    </row>
    <row r="115" spans="1:8" x14ac:dyDescent="0.35">
      <c r="A115" s="4">
        <v>44650</v>
      </c>
      <c r="B115" t="s">
        <v>26</v>
      </c>
      <c r="C115" s="2">
        <f t="shared" si="16"/>
        <v>61577.878225000029</v>
      </c>
      <c r="D115" s="2">
        <v>3533.44</v>
      </c>
      <c r="F115" s="3">
        <f t="shared" si="17"/>
        <v>65111.318225000032</v>
      </c>
      <c r="G115" s="3">
        <v>65111.32</v>
      </c>
      <c r="H115" s="12">
        <f>G115-F115</f>
        <v>1.7749999678926542E-3</v>
      </c>
    </row>
    <row r="116" spans="1:8" x14ac:dyDescent="0.35">
      <c r="A116" s="4">
        <v>44651</v>
      </c>
      <c r="B116" t="s">
        <v>20</v>
      </c>
      <c r="C116" s="2">
        <f t="shared" si="16"/>
        <v>65111.318225000032</v>
      </c>
      <c r="E116" s="2">
        <v>445.05</v>
      </c>
      <c r="F116" s="3">
        <f t="shared" si="17"/>
        <v>64666.268225000029</v>
      </c>
    </row>
    <row r="117" spans="1:8" x14ac:dyDescent="0.35">
      <c r="A117" s="4">
        <v>44651</v>
      </c>
      <c r="B117" t="s">
        <v>13</v>
      </c>
      <c r="C117" s="2">
        <f t="shared" si="16"/>
        <v>64666.268225000029</v>
      </c>
      <c r="E117" s="2">
        <f>0.51</f>
        <v>0.51</v>
      </c>
      <c r="F117" s="3">
        <f t="shared" si="17"/>
        <v>64665.758225000027</v>
      </c>
    </row>
    <row r="118" spans="1:8" x14ac:dyDescent="0.35">
      <c r="A118" s="4">
        <v>44651</v>
      </c>
      <c r="B118" t="s">
        <v>19</v>
      </c>
      <c r="C118" s="2">
        <f t="shared" si="16"/>
        <v>64665.758225000027</v>
      </c>
      <c r="E118" s="2">
        <v>1000</v>
      </c>
      <c r="F118" s="3">
        <f t="shared" si="17"/>
        <v>63665.758225000027</v>
      </c>
      <c r="G118" s="3">
        <v>63665.760000000002</v>
      </c>
      <c r="H118" s="12">
        <f>G118-F118</f>
        <v>1.7749999751686119E-3</v>
      </c>
    </row>
    <row r="119" spans="1:8" x14ac:dyDescent="0.35">
      <c r="A119" s="4">
        <v>44652</v>
      </c>
      <c r="B119" t="s">
        <v>35</v>
      </c>
      <c r="C119" s="2">
        <f t="shared" si="16"/>
        <v>63665.758225000027</v>
      </c>
      <c r="D119" s="2">
        <v>11558.29</v>
      </c>
      <c r="F119" s="3">
        <f t="shared" si="17"/>
        <v>75224.048225000035</v>
      </c>
    </row>
    <row r="120" spans="1:8" x14ac:dyDescent="0.35">
      <c r="A120" s="4">
        <v>44652</v>
      </c>
      <c r="B120" t="s">
        <v>13</v>
      </c>
      <c r="C120" s="2">
        <f t="shared" si="16"/>
        <v>75224.048225000035</v>
      </c>
      <c r="E120" s="2">
        <f>0.88</f>
        <v>0.88</v>
      </c>
      <c r="F120" s="3">
        <f t="shared" si="17"/>
        <v>75223.16822500003</v>
      </c>
    </row>
    <row r="121" spans="1:8" x14ac:dyDescent="0.35">
      <c r="A121" s="4">
        <v>44652</v>
      </c>
      <c r="B121" t="s">
        <v>24</v>
      </c>
      <c r="C121" s="2">
        <f t="shared" si="16"/>
        <v>75223.16822500003</v>
      </c>
      <c r="E121" s="2">
        <v>5000</v>
      </c>
      <c r="F121" s="3">
        <f t="shared" si="17"/>
        <v>70223.16822500003</v>
      </c>
    </row>
    <row r="122" spans="1:8" x14ac:dyDescent="0.35">
      <c r="A122" s="4">
        <v>44652</v>
      </c>
      <c r="B122" t="s">
        <v>13</v>
      </c>
      <c r="C122" s="2">
        <f t="shared" si="16"/>
        <v>70223.16822500003</v>
      </c>
      <c r="E122" s="2">
        <f>76</f>
        <v>76</v>
      </c>
      <c r="F122" s="3">
        <f t="shared" si="17"/>
        <v>70147.16822500003</v>
      </c>
      <c r="G122" s="3">
        <v>70147.17</v>
      </c>
      <c r="H122" s="12">
        <f>G122-F122</f>
        <v>1.7749999678926542E-3</v>
      </c>
    </row>
    <row r="123" spans="1:8" x14ac:dyDescent="0.35">
      <c r="A123" s="4">
        <v>44655</v>
      </c>
      <c r="B123" t="s">
        <v>22</v>
      </c>
      <c r="C123" s="2">
        <f t="shared" ref="C123:C128" si="18">F122</f>
        <v>70147.16822500003</v>
      </c>
      <c r="E123" s="2">
        <v>813.1</v>
      </c>
      <c r="F123" s="3">
        <f t="shared" ref="F123:F128" si="19">C123+D123-E123</f>
        <v>69334.068225000025</v>
      </c>
    </row>
    <row r="124" spans="1:8" x14ac:dyDescent="0.35">
      <c r="A124" s="4">
        <v>44655</v>
      </c>
      <c r="B124" t="s">
        <v>13</v>
      </c>
      <c r="C124" s="2">
        <f t="shared" si="18"/>
        <v>69334.068225000025</v>
      </c>
      <c r="E124" s="2">
        <f>0.51</f>
        <v>0.51</v>
      </c>
      <c r="F124" s="3">
        <f t="shared" si="19"/>
        <v>69333.55822500003</v>
      </c>
      <c r="G124" s="3">
        <v>69333.56</v>
      </c>
      <c r="H124" s="12">
        <f>G124-F124</f>
        <v>1.7749999678926542E-3</v>
      </c>
    </row>
    <row r="125" spans="1:8" x14ac:dyDescent="0.35">
      <c r="A125" s="4">
        <v>44656</v>
      </c>
      <c r="B125" t="s">
        <v>12</v>
      </c>
      <c r="C125" s="2">
        <f t="shared" si="18"/>
        <v>69333.55822500003</v>
      </c>
      <c r="E125" s="2">
        <v>3922.31</v>
      </c>
      <c r="F125" s="3">
        <f t="shared" si="19"/>
        <v>65411.248225000032</v>
      </c>
    </row>
    <row r="126" spans="1:8" x14ac:dyDescent="0.35">
      <c r="A126" s="4">
        <v>44656</v>
      </c>
      <c r="B126" t="s">
        <v>10</v>
      </c>
      <c r="C126" s="2">
        <f t="shared" si="18"/>
        <v>65411.248225000032</v>
      </c>
      <c r="E126" s="2">
        <v>3843.8</v>
      </c>
      <c r="F126" s="3">
        <f t="shared" si="19"/>
        <v>61567.448225000029</v>
      </c>
    </row>
    <row r="127" spans="1:8" x14ac:dyDescent="0.35">
      <c r="A127" s="4">
        <v>44656</v>
      </c>
      <c r="B127" t="s">
        <v>38</v>
      </c>
      <c r="C127" s="2">
        <f t="shared" si="18"/>
        <v>61567.448225000029</v>
      </c>
      <c r="D127" s="2">
        <v>9477.7099999999991</v>
      </c>
      <c r="F127" s="3">
        <f t="shared" si="19"/>
        <v>71045.158225000021</v>
      </c>
    </row>
    <row r="128" spans="1:8" x14ac:dyDescent="0.35">
      <c r="A128" s="4">
        <v>44656</v>
      </c>
      <c r="B128" t="s">
        <v>13</v>
      </c>
      <c r="C128" s="2">
        <f t="shared" si="18"/>
        <v>71045.158225000021</v>
      </c>
      <c r="E128" s="2">
        <f>2*0.51</f>
        <v>1.02</v>
      </c>
      <c r="F128" s="3">
        <f t="shared" si="19"/>
        <v>71044.138225000017</v>
      </c>
    </row>
    <row r="129" spans="1:9" x14ac:dyDescent="0.35">
      <c r="A129" s="4">
        <v>44656</v>
      </c>
      <c r="B129" t="s">
        <v>19</v>
      </c>
      <c r="C129" s="2">
        <f t="shared" ref="C129:C138" si="20">F128</f>
        <v>71044.138225000017</v>
      </c>
      <c r="E129" s="2">
        <v>1000</v>
      </c>
      <c r="F129" s="3">
        <f t="shared" ref="F129:F138" si="21">C129+D129-E129</f>
        <v>70044.138225000017</v>
      </c>
      <c r="G129" s="3">
        <v>70044.14</v>
      </c>
      <c r="H129" s="12">
        <f>G129-F129</f>
        <v>1.7749999824445695E-3</v>
      </c>
    </row>
    <row r="130" spans="1:9" x14ac:dyDescent="0.35">
      <c r="A130" s="4">
        <v>44657</v>
      </c>
      <c r="B130" t="s">
        <v>21</v>
      </c>
      <c r="C130" s="2">
        <f t="shared" si="20"/>
        <v>70044.138225000017</v>
      </c>
      <c r="E130" s="2">
        <v>1125.72</v>
      </c>
      <c r="F130" s="3">
        <f t="shared" si="21"/>
        <v>68918.418225000016</v>
      </c>
    </row>
    <row r="131" spans="1:9" x14ac:dyDescent="0.35">
      <c r="A131" s="4">
        <v>44657</v>
      </c>
      <c r="B131" t="s">
        <v>13</v>
      </c>
      <c r="C131" s="2">
        <f t="shared" si="20"/>
        <v>68918.418225000016</v>
      </c>
      <c r="E131" s="2">
        <f>0.51</f>
        <v>0.51</v>
      </c>
      <c r="F131" s="3">
        <f t="shared" si="21"/>
        <v>68917.908225000021</v>
      </c>
      <c r="G131" s="3">
        <v>68917.91</v>
      </c>
      <c r="H131" s="12">
        <f>G131-F131</f>
        <v>1.7749999824445695E-3</v>
      </c>
    </row>
    <row r="132" spans="1:9" x14ac:dyDescent="0.35">
      <c r="A132" s="4">
        <v>44659</v>
      </c>
      <c r="B132" t="s">
        <v>15</v>
      </c>
      <c r="C132" s="2">
        <f t="shared" si="20"/>
        <v>68917.908225000021</v>
      </c>
      <c r="E132" s="2">
        <v>511.7</v>
      </c>
      <c r="F132" s="3">
        <f t="shared" si="21"/>
        <v>68406.208225000024</v>
      </c>
      <c r="I132" s="5" t="s">
        <v>36</v>
      </c>
    </row>
    <row r="133" spans="1:9" x14ac:dyDescent="0.35">
      <c r="A133" s="4">
        <v>44659</v>
      </c>
      <c r="B133" t="s">
        <v>13</v>
      </c>
      <c r="C133" s="2">
        <f t="shared" si="20"/>
        <v>68406.208225000024</v>
      </c>
      <c r="E133" s="2">
        <f>0.51</f>
        <v>0.51</v>
      </c>
      <c r="F133" s="3">
        <f t="shared" si="21"/>
        <v>68405.698225000029</v>
      </c>
      <c r="G133" s="3">
        <v>68405.7</v>
      </c>
      <c r="H133" s="12">
        <f>G133-F133</f>
        <v>1.7749999678926542E-3</v>
      </c>
    </row>
    <row r="134" spans="1:9" x14ac:dyDescent="0.35">
      <c r="A134" s="4">
        <v>44662</v>
      </c>
      <c r="B134" t="s">
        <v>12</v>
      </c>
      <c r="C134" s="2">
        <f t="shared" si="20"/>
        <v>68405.698225000029</v>
      </c>
      <c r="E134" s="2">
        <v>3293.4</v>
      </c>
      <c r="F134" s="3">
        <f t="shared" si="21"/>
        <v>65112.298225000028</v>
      </c>
    </row>
    <row r="135" spans="1:9" x14ac:dyDescent="0.35">
      <c r="A135" s="4">
        <v>44662</v>
      </c>
      <c r="B135" t="s">
        <v>13</v>
      </c>
      <c r="C135" s="2">
        <f t="shared" si="20"/>
        <v>65112.298225000028</v>
      </c>
      <c r="E135" s="2">
        <f>0.51</f>
        <v>0.51</v>
      </c>
      <c r="F135" s="3">
        <f t="shared" si="21"/>
        <v>65111.788225000026</v>
      </c>
      <c r="G135" s="3">
        <v>65111.79</v>
      </c>
      <c r="H135" s="12">
        <f>G135-F135</f>
        <v>1.7749999751686119E-3</v>
      </c>
    </row>
    <row r="136" spans="1:9" x14ac:dyDescent="0.35">
      <c r="A136" s="4">
        <v>44666</v>
      </c>
      <c r="B136" t="s">
        <v>6</v>
      </c>
      <c r="C136" s="2">
        <f t="shared" si="20"/>
        <v>65111.788225000026</v>
      </c>
      <c r="E136" s="2">
        <v>421.53</v>
      </c>
      <c r="F136" s="3">
        <f t="shared" si="21"/>
        <v>64690.258225000027</v>
      </c>
    </row>
    <row r="137" spans="1:9" x14ac:dyDescent="0.35">
      <c r="A137" s="4">
        <v>44666</v>
      </c>
      <c r="B137" t="s">
        <v>21</v>
      </c>
      <c r="C137" s="2">
        <f t="shared" si="20"/>
        <v>64690.258225000027</v>
      </c>
      <c r="E137" s="2">
        <v>606.9</v>
      </c>
      <c r="F137" s="3">
        <f t="shared" si="21"/>
        <v>64083.358225000025</v>
      </c>
    </row>
    <row r="138" spans="1:9" x14ac:dyDescent="0.35">
      <c r="A138" s="4">
        <v>44666</v>
      </c>
      <c r="B138" t="s">
        <v>13</v>
      </c>
      <c r="C138" s="2">
        <f t="shared" si="20"/>
        <v>64083.358225000025</v>
      </c>
      <c r="E138" s="2">
        <f>0.51</f>
        <v>0.51</v>
      </c>
      <c r="F138" s="3">
        <f t="shared" si="21"/>
        <v>64082.848225000023</v>
      </c>
    </row>
    <row r="139" spans="1:9" x14ac:dyDescent="0.35">
      <c r="A139" s="4">
        <v>44666</v>
      </c>
      <c r="B139" t="s">
        <v>19</v>
      </c>
      <c r="C139" s="2">
        <f t="shared" ref="C139:C144" si="22">F138</f>
        <v>64082.848225000023</v>
      </c>
      <c r="E139" s="2">
        <v>1000</v>
      </c>
      <c r="F139" s="3">
        <f t="shared" ref="F139:F144" si="23">C139+D139-E139</f>
        <v>63082.848225000023</v>
      </c>
      <c r="G139" s="3">
        <v>63082.85</v>
      </c>
      <c r="H139" s="12">
        <f>G139-F139</f>
        <v>1.7749999751686119E-3</v>
      </c>
    </row>
    <row r="140" spans="1:9" x14ac:dyDescent="0.35">
      <c r="A140" s="4">
        <v>44669</v>
      </c>
      <c r="B140" t="s">
        <v>12</v>
      </c>
      <c r="C140" s="2">
        <f t="shared" si="22"/>
        <v>63082.848225000023</v>
      </c>
      <c r="E140" s="2">
        <v>5633.45</v>
      </c>
      <c r="F140" s="3">
        <f t="shared" si="23"/>
        <v>57449.398225000026</v>
      </c>
    </row>
    <row r="141" spans="1:9" x14ac:dyDescent="0.35">
      <c r="A141" s="4">
        <v>44669</v>
      </c>
      <c r="B141" t="s">
        <v>20</v>
      </c>
      <c r="C141" s="2">
        <f t="shared" si="22"/>
        <v>57449.398225000026</v>
      </c>
      <c r="E141" s="2">
        <v>244.37</v>
      </c>
      <c r="F141" s="3">
        <f t="shared" si="23"/>
        <v>57205.028225000024</v>
      </c>
    </row>
    <row r="142" spans="1:9" x14ac:dyDescent="0.35">
      <c r="A142" s="4">
        <v>44669</v>
      </c>
      <c r="B142" t="s">
        <v>35</v>
      </c>
      <c r="C142" s="2">
        <f t="shared" si="22"/>
        <v>57205.028225000024</v>
      </c>
      <c r="E142" s="2">
        <v>376.92</v>
      </c>
      <c r="F142" s="3">
        <f t="shared" si="23"/>
        <v>56828.108225000025</v>
      </c>
    </row>
    <row r="143" spans="1:9" x14ac:dyDescent="0.35">
      <c r="A143" s="4">
        <v>44669</v>
      </c>
      <c r="B143" t="s">
        <v>13</v>
      </c>
      <c r="C143" s="2">
        <f t="shared" si="22"/>
        <v>56828.108225000025</v>
      </c>
      <c r="E143" s="2">
        <f>3*0.51</f>
        <v>1.53</v>
      </c>
      <c r="F143" s="3">
        <f t="shared" si="23"/>
        <v>56826.578225000027</v>
      </c>
    </row>
    <row r="144" spans="1:9" x14ac:dyDescent="0.35">
      <c r="A144" s="4">
        <v>44669</v>
      </c>
      <c r="B144" t="s">
        <v>24</v>
      </c>
      <c r="C144" s="2">
        <f t="shared" si="22"/>
        <v>56826.578225000027</v>
      </c>
      <c r="E144" s="2">
        <v>5000</v>
      </c>
      <c r="F144" s="3">
        <f t="shared" si="23"/>
        <v>51826.578225000027</v>
      </c>
      <c r="G144" s="3">
        <v>51826.58</v>
      </c>
      <c r="H144" s="12">
        <f>G144-F144</f>
        <v>1.7749999751686119E-3</v>
      </c>
    </row>
    <row r="145" spans="1:9" x14ac:dyDescent="0.35">
      <c r="A145" s="4">
        <v>44670</v>
      </c>
      <c r="B145" t="s">
        <v>19</v>
      </c>
      <c r="C145" s="2">
        <f t="shared" ref="C145:C162" si="24">F144</f>
        <v>51826.578225000027</v>
      </c>
      <c r="E145" s="2">
        <v>2000</v>
      </c>
      <c r="F145" s="3">
        <f t="shared" ref="F145:F162" si="25">C145+D145-E145</f>
        <v>49826.578225000027</v>
      </c>
      <c r="G145" s="3">
        <v>49826.58</v>
      </c>
      <c r="H145" s="12">
        <f>G145-F145</f>
        <v>1.7749999751686119E-3</v>
      </c>
    </row>
    <row r="146" spans="1:9" x14ac:dyDescent="0.35">
      <c r="A146" s="4">
        <v>44671</v>
      </c>
      <c r="B146" t="s">
        <v>39</v>
      </c>
      <c r="C146" s="2">
        <f t="shared" si="24"/>
        <v>49826.578225000027</v>
      </c>
      <c r="E146" s="2">
        <v>1746.85</v>
      </c>
      <c r="F146" s="3">
        <f t="shared" si="25"/>
        <v>48079.728225000028</v>
      </c>
      <c r="G146" s="3">
        <v>48079.73</v>
      </c>
      <c r="H146" s="12">
        <f>G146-F146</f>
        <v>1.7749999751686119E-3</v>
      </c>
      <c r="I146" s="5" t="s">
        <v>40</v>
      </c>
    </row>
    <row r="147" spans="1:9" x14ac:dyDescent="0.35">
      <c r="A147" s="4">
        <v>44672</v>
      </c>
      <c r="B147" t="s">
        <v>4</v>
      </c>
      <c r="C147" s="2">
        <f t="shared" si="24"/>
        <v>48079.728225000028</v>
      </c>
      <c r="E147" s="2">
        <v>450</v>
      </c>
      <c r="F147" s="3">
        <f t="shared" si="25"/>
        <v>47629.728225000028</v>
      </c>
    </row>
    <row r="148" spans="1:9" x14ac:dyDescent="0.35">
      <c r="A148" s="4">
        <v>44672</v>
      </c>
      <c r="B148" t="s">
        <v>5</v>
      </c>
      <c r="C148" s="2">
        <f t="shared" si="24"/>
        <v>47629.728225000028</v>
      </c>
      <c r="E148" s="2">
        <v>2165</v>
      </c>
      <c r="F148" s="3">
        <f t="shared" si="25"/>
        <v>45464.728225000028</v>
      </c>
    </row>
    <row r="149" spans="1:9" x14ac:dyDescent="0.35">
      <c r="A149" s="4">
        <v>44672</v>
      </c>
      <c r="B149" t="s">
        <v>7</v>
      </c>
      <c r="C149" s="2">
        <f t="shared" si="24"/>
        <v>45464.728225000028</v>
      </c>
      <c r="E149" s="2">
        <v>57</v>
      </c>
      <c r="F149" s="3">
        <f t="shared" si="25"/>
        <v>45407.728225000028</v>
      </c>
    </row>
    <row r="150" spans="1:9" x14ac:dyDescent="0.35">
      <c r="A150" s="4">
        <v>44672</v>
      </c>
      <c r="B150" t="s">
        <v>33</v>
      </c>
      <c r="C150" s="2">
        <f t="shared" si="24"/>
        <v>45407.728225000028</v>
      </c>
      <c r="E150" s="2">
        <v>1192</v>
      </c>
      <c r="F150" s="3">
        <f t="shared" si="25"/>
        <v>44215.728225000028</v>
      </c>
    </row>
    <row r="151" spans="1:9" x14ac:dyDescent="0.35">
      <c r="A151" s="4">
        <v>44672</v>
      </c>
      <c r="B151" t="s">
        <v>13</v>
      </c>
      <c r="C151" s="2">
        <f t="shared" si="24"/>
        <v>44215.728225000028</v>
      </c>
      <c r="E151" s="2">
        <f>4*0.51</f>
        <v>2.04</v>
      </c>
      <c r="F151" s="3">
        <f t="shared" si="25"/>
        <v>44213.688225000027</v>
      </c>
      <c r="G151" s="3">
        <v>44213.69</v>
      </c>
      <c r="H151" s="12">
        <f>G151-F151</f>
        <v>1.7749999751686119E-3</v>
      </c>
    </row>
    <row r="152" spans="1:9" x14ac:dyDescent="0.35">
      <c r="A152" s="4">
        <v>44677</v>
      </c>
      <c r="B152" t="s">
        <v>19</v>
      </c>
      <c r="C152" s="2">
        <f t="shared" si="24"/>
        <v>44213.688225000027</v>
      </c>
      <c r="E152" s="2">
        <v>1000</v>
      </c>
      <c r="F152" s="3">
        <f t="shared" si="25"/>
        <v>43213.688225000027</v>
      </c>
      <c r="G152" s="3">
        <v>43213.69</v>
      </c>
      <c r="H152" s="12">
        <f>G152-F152</f>
        <v>1.7749999751686119E-3</v>
      </c>
    </row>
    <row r="153" spans="1:9" x14ac:dyDescent="0.35">
      <c r="A153" s="4">
        <v>44678</v>
      </c>
      <c r="B153" t="s">
        <v>26</v>
      </c>
      <c r="C153" s="2">
        <f t="shared" si="24"/>
        <v>43213.688225000027</v>
      </c>
      <c r="D153" s="2">
        <v>5886</v>
      </c>
      <c r="F153" s="3">
        <f t="shared" si="25"/>
        <v>49099.688225000027</v>
      </c>
      <c r="G153" s="3">
        <v>49099.69</v>
      </c>
      <c r="H153" s="12">
        <f>G153-F153</f>
        <v>1.7749999751686119E-3</v>
      </c>
    </row>
    <row r="154" spans="1:9" x14ac:dyDescent="0.35">
      <c r="A154" s="4">
        <v>44679</v>
      </c>
      <c r="B154" t="s">
        <v>20</v>
      </c>
      <c r="C154" s="2">
        <f t="shared" si="24"/>
        <v>49099.688225000027</v>
      </c>
      <c r="E154" s="2">
        <v>664.02</v>
      </c>
      <c r="F154" s="3">
        <f t="shared" si="25"/>
        <v>48435.66822500003</v>
      </c>
    </row>
    <row r="155" spans="1:9" x14ac:dyDescent="0.35">
      <c r="A155" s="4">
        <v>44679</v>
      </c>
      <c r="B155" t="s">
        <v>13</v>
      </c>
      <c r="C155" s="2">
        <f t="shared" si="24"/>
        <v>48435.66822500003</v>
      </c>
      <c r="E155" s="2">
        <f>0.51</f>
        <v>0.51</v>
      </c>
      <c r="F155" s="3">
        <f t="shared" si="25"/>
        <v>48435.158225000028</v>
      </c>
    </row>
    <row r="156" spans="1:9" x14ac:dyDescent="0.35">
      <c r="A156" s="4">
        <v>44679</v>
      </c>
      <c r="B156" s="10" t="s">
        <v>3</v>
      </c>
      <c r="C156" s="11">
        <f t="shared" si="24"/>
        <v>48435.158225000028</v>
      </c>
      <c r="D156" s="11">
        <v>24994.02</v>
      </c>
      <c r="F156" s="3">
        <f t="shared" si="25"/>
        <v>73429.178225000025</v>
      </c>
      <c r="G156" s="3">
        <v>73429.179999999993</v>
      </c>
      <c r="H156" s="12">
        <f>G156-F156</f>
        <v>1.7749999678926542E-3</v>
      </c>
    </row>
    <row r="157" spans="1:9" x14ac:dyDescent="0.35">
      <c r="A157" s="4">
        <v>44680</v>
      </c>
      <c r="B157" t="s">
        <v>41</v>
      </c>
      <c r="C157" s="2">
        <f t="shared" si="24"/>
        <v>73429.178225000025</v>
      </c>
      <c r="D157" s="2">
        <v>40000</v>
      </c>
      <c r="F157" s="3">
        <f t="shared" si="25"/>
        <v>113429.17822500003</v>
      </c>
      <c r="G157" s="3">
        <v>113429.18</v>
      </c>
      <c r="H157" s="12">
        <f>G157-F157</f>
        <v>1.7749999678926542E-3</v>
      </c>
    </row>
    <row r="158" spans="1:9" x14ac:dyDescent="0.35">
      <c r="A158" s="4">
        <v>44684</v>
      </c>
      <c r="B158" t="s">
        <v>34</v>
      </c>
      <c r="C158" s="2">
        <f t="shared" si="24"/>
        <v>113429.17822500003</v>
      </c>
      <c r="E158" s="2">
        <v>14044.81</v>
      </c>
      <c r="F158" s="3">
        <f t="shared" si="25"/>
        <v>99384.368225000027</v>
      </c>
    </row>
    <row r="159" spans="1:9" x14ac:dyDescent="0.35">
      <c r="A159" s="4">
        <v>44684</v>
      </c>
      <c r="B159" t="s">
        <v>13</v>
      </c>
      <c r="C159" s="2">
        <f t="shared" si="24"/>
        <v>99384.368225000027</v>
      </c>
      <c r="E159" s="2">
        <f>0.51*2</f>
        <v>1.02</v>
      </c>
      <c r="F159" s="3">
        <f t="shared" si="25"/>
        <v>99383.348225000023</v>
      </c>
    </row>
    <row r="160" spans="1:9" x14ac:dyDescent="0.35">
      <c r="A160" s="4">
        <v>44684</v>
      </c>
      <c r="B160" t="s">
        <v>13</v>
      </c>
      <c r="C160" s="2">
        <f t="shared" si="24"/>
        <v>99383.348225000023</v>
      </c>
      <c r="E160" s="2">
        <v>76</v>
      </c>
      <c r="F160" s="3">
        <f t="shared" si="25"/>
        <v>99307.348225000023</v>
      </c>
    </row>
    <row r="161" spans="1:8" x14ac:dyDescent="0.35">
      <c r="A161" s="4">
        <v>44684</v>
      </c>
      <c r="B161" t="s">
        <v>12</v>
      </c>
      <c r="C161" s="2">
        <f t="shared" si="24"/>
        <v>99307.348225000023</v>
      </c>
      <c r="E161" s="2">
        <v>25386.03</v>
      </c>
      <c r="F161" s="3">
        <f t="shared" si="25"/>
        <v>73921.318225000025</v>
      </c>
    </row>
    <row r="162" spans="1:8" x14ac:dyDescent="0.35">
      <c r="A162" s="4">
        <v>44684</v>
      </c>
      <c r="B162" t="s">
        <v>42</v>
      </c>
      <c r="C162" s="2">
        <f t="shared" si="24"/>
        <v>73921.318225000025</v>
      </c>
      <c r="D162" s="2">
        <v>564.05999999999995</v>
      </c>
      <c r="F162" s="3">
        <f t="shared" si="25"/>
        <v>74485.378225000022</v>
      </c>
      <c r="G162" s="3">
        <v>74485.38</v>
      </c>
      <c r="H162" s="12">
        <f>G162-F162</f>
        <v>1.7749999824445695E-3</v>
      </c>
    </row>
    <row r="163" spans="1:8" x14ac:dyDescent="0.35">
      <c r="A163" s="4">
        <v>44685</v>
      </c>
      <c r="B163" t="s">
        <v>41</v>
      </c>
      <c r="C163" s="2">
        <f t="shared" ref="C163:C169" si="26">F162</f>
        <v>74485.378225000022</v>
      </c>
      <c r="E163" s="2">
        <v>40000</v>
      </c>
      <c r="F163" s="3">
        <f t="shared" ref="F163:F169" si="27">C163+D163-E163</f>
        <v>34485.378225000022</v>
      </c>
    </row>
    <row r="164" spans="1:8" x14ac:dyDescent="0.35">
      <c r="A164" s="4">
        <v>44685</v>
      </c>
      <c r="B164" t="s">
        <v>14</v>
      </c>
      <c r="C164" s="2">
        <f t="shared" si="26"/>
        <v>34485.378225000022</v>
      </c>
      <c r="D164" s="2">
        <v>9192.94</v>
      </c>
      <c r="F164" s="3">
        <f t="shared" si="27"/>
        <v>43678.318225000025</v>
      </c>
    </row>
    <row r="165" spans="1:8" x14ac:dyDescent="0.35">
      <c r="A165" s="4">
        <v>44685</v>
      </c>
      <c r="B165" t="s">
        <v>14</v>
      </c>
      <c r="C165" s="2">
        <f t="shared" si="26"/>
        <v>43678.318225000025</v>
      </c>
      <c r="D165" s="2">
        <v>1992.68</v>
      </c>
      <c r="F165" s="3">
        <f t="shared" si="27"/>
        <v>45670.998225000025</v>
      </c>
    </row>
    <row r="166" spans="1:8" x14ac:dyDescent="0.35">
      <c r="A166" s="4">
        <v>44685</v>
      </c>
      <c r="B166" t="s">
        <v>19</v>
      </c>
      <c r="C166" s="2">
        <f t="shared" si="26"/>
        <v>45670.998225000025</v>
      </c>
      <c r="E166" s="2">
        <v>1000</v>
      </c>
      <c r="F166" s="3">
        <f t="shared" si="27"/>
        <v>44670.998225000025</v>
      </c>
      <c r="G166" s="3">
        <v>44671</v>
      </c>
      <c r="H166" s="12">
        <f>G166-F166</f>
        <v>1.7749999751686119E-3</v>
      </c>
    </row>
    <row r="167" spans="1:8" x14ac:dyDescent="0.35">
      <c r="A167" s="4">
        <v>44686</v>
      </c>
      <c r="B167" t="s">
        <v>22</v>
      </c>
      <c r="C167" s="2">
        <f t="shared" si="26"/>
        <v>44670.998225000025</v>
      </c>
      <c r="E167" s="2">
        <v>1731.93</v>
      </c>
      <c r="F167" s="3">
        <f t="shared" si="27"/>
        <v>42939.068225000025</v>
      </c>
    </row>
    <row r="168" spans="1:8" x14ac:dyDescent="0.35">
      <c r="A168" s="4">
        <v>44686</v>
      </c>
      <c r="B168" t="s">
        <v>13</v>
      </c>
      <c r="C168" s="2">
        <f t="shared" si="26"/>
        <v>42939.068225000025</v>
      </c>
      <c r="E168" s="2">
        <f>0.51</f>
        <v>0.51</v>
      </c>
      <c r="F168" s="3">
        <f t="shared" si="27"/>
        <v>42938.558225000023</v>
      </c>
      <c r="G168" s="3">
        <v>42938.559999999998</v>
      </c>
      <c r="H168" s="12">
        <f>G168-F168</f>
        <v>1.7749999751686119E-3</v>
      </c>
    </row>
    <row r="169" spans="1:8" x14ac:dyDescent="0.35">
      <c r="A169" s="4">
        <v>44687</v>
      </c>
      <c r="B169" t="s">
        <v>23</v>
      </c>
      <c r="C169" s="2">
        <f t="shared" si="26"/>
        <v>42938.558225000023</v>
      </c>
      <c r="E169" s="2">
        <v>695.79</v>
      </c>
      <c r="F169" s="3">
        <f t="shared" si="27"/>
        <v>42242.768225000022</v>
      </c>
      <c r="G169" s="3">
        <v>42242.77</v>
      </c>
      <c r="H169" s="12">
        <f>G169-F169</f>
        <v>1.7749999751686119E-3</v>
      </c>
    </row>
    <row r="170" spans="1:8" x14ac:dyDescent="0.35">
      <c r="A170" s="4">
        <v>44691</v>
      </c>
      <c r="B170" t="s">
        <v>24</v>
      </c>
      <c r="C170" s="2">
        <f>F169</f>
        <v>42242.768225000022</v>
      </c>
      <c r="E170" s="2">
        <v>5000</v>
      </c>
      <c r="F170" s="3">
        <f>C170+D170-E170</f>
        <v>37242.768225000022</v>
      </c>
      <c r="G170" s="3">
        <v>37242.769999999997</v>
      </c>
      <c r="H170" s="12">
        <f>G170-F170</f>
        <v>1.7749999751686119E-3</v>
      </c>
    </row>
    <row r="171" spans="1:8" x14ac:dyDescent="0.35">
      <c r="A171" s="4">
        <v>44692</v>
      </c>
      <c r="B171" t="s">
        <v>38</v>
      </c>
      <c r="C171" s="2">
        <f>F170</f>
        <v>37242.768225000022</v>
      </c>
      <c r="D171" s="2">
        <v>12672.36</v>
      </c>
      <c r="F171" s="3">
        <f>C171+D171-E171</f>
        <v>49915.128225000022</v>
      </c>
      <c r="G171" s="3">
        <v>49915.13</v>
      </c>
      <c r="H171" s="12">
        <f>G171-F171</f>
        <v>1.7749999751686119E-3</v>
      </c>
    </row>
    <row r="172" spans="1:8" x14ac:dyDescent="0.35">
      <c r="A172" s="4">
        <v>44693</v>
      </c>
      <c r="B172" t="s">
        <v>21</v>
      </c>
      <c r="C172" s="2">
        <f>F171</f>
        <v>49915.128225000022</v>
      </c>
      <c r="E172" s="2">
        <v>705.08</v>
      </c>
      <c r="F172" s="3">
        <f>C172+D172-E172</f>
        <v>49210.04822500002</v>
      </c>
    </row>
    <row r="173" spans="1:8" x14ac:dyDescent="0.35">
      <c r="A173" s="4">
        <v>44693</v>
      </c>
      <c r="B173" t="s">
        <v>13</v>
      </c>
      <c r="C173" s="2">
        <f>F172</f>
        <v>49210.04822500002</v>
      </c>
      <c r="E173" s="2">
        <f>0.51</f>
        <v>0.51</v>
      </c>
      <c r="F173" s="3">
        <f>C173+D173-E173</f>
        <v>49209.538225000018</v>
      </c>
      <c r="G173" s="3">
        <v>49209.54</v>
      </c>
      <c r="H173" s="12">
        <f>G173-F173</f>
        <v>1.7749999824445695E-3</v>
      </c>
    </row>
    <row r="174" spans="1:8" x14ac:dyDescent="0.35">
      <c r="A174" s="4">
        <v>44694</v>
      </c>
      <c r="B174" t="s">
        <v>11</v>
      </c>
      <c r="C174" s="2">
        <f t="shared" ref="C174:C179" si="28">F173</f>
        <v>49209.538225000018</v>
      </c>
      <c r="E174" s="2">
        <v>203.67</v>
      </c>
      <c r="F174" s="3">
        <f t="shared" ref="F174:F179" si="29">C174+D174-E174</f>
        <v>49005.86822500002</v>
      </c>
    </row>
    <row r="175" spans="1:8" x14ac:dyDescent="0.35">
      <c r="A175" s="4">
        <v>44694</v>
      </c>
      <c r="B175" t="s">
        <v>12</v>
      </c>
      <c r="C175" s="2">
        <f t="shared" si="28"/>
        <v>49005.86822500002</v>
      </c>
      <c r="E175" s="2">
        <v>985.55</v>
      </c>
      <c r="F175" s="3">
        <f t="shared" si="29"/>
        <v>48020.318225000017</v>
      </c>
    </row>
    <row r="176" spans="1:8" x14ac:dyDescent="0.35">
      <c r="A176" s="4">
        <v>44694</v>
      </c>
      <c r="B176" t="s">
        <v>20</v>
      </c>
      <c r="C176" s="2">
        <f t="shared" si="28"/>
        <v>48020.318225000017</v>
      </c>
      <c r="E176" s="2">
        <v>1213.22</v>
      </c>
      <c r="F176" s="3">
        <f t="shared" si="29"/>
        <v>46807.098225000016</v>
      </c>
    </row>
    <row r="177" spans="1:8" x14ac:dyDescent="0.35">
      <c r="A177" s="4">
        <v>44694</v>
      </c>
      <c r="B177" t="s">
        <v>19</v>
      </c>
      <c r="C177" s="2">
        <f t="shared" si="28"/>
        <v>46807.098225000016</v>
      </c>
      <c r="E177" s="2">
        <v>2000</v>
      </c>
      <c r="F177" s="3">
        <f t="shared" si="29"/>
        <v>44807.098225000016</v>
      </c>
    </row>
    <row r="178" spans="1:8" x14ac:dyDescent="0.35">
      <c r="A178" s="4">
        <v>44694</v>
      </c>
      <c r="B178" t="s">
        <v>13</v>
      </c>
      <c r="C178" s="2">
        <f t="shared" si="28"/>
        <v>44807.098225000016</v>
      </c>
      <c r="E178" s="2">
        <f>2*0.51</f>
        <v>1.02</v>
      </c>
      <c r="F178" s="3">
        <f t="shared" si="29"/>
        <v>44806.078225000019</v>
      </c>
    </row>
    <row r="179" spans="1:8" x14ac:dyDescent="0.35">
      <c r="A179" s="4">
        <v>44694</v>
      </c>
      <c r="B179" t="s">
        <v>38</v>
      </c>
      <c r="C179" s="2">
        <f t="shared" si="28"/>
        <v>44806.078225000019</v>
      </c>
      <c r="D179" s="2">
        <v>47017.61</v>
      </c>
      <c r="F179" s="3">
        <f t="shared" si="29"/>
        <v>91823.68822500002</v>
      </c>
      <c r="G179" s="3">
        <v>91823.69</v>
      </c>
      <c r="H179" s="12">
        <f>G179-F179</f>
        <v>1.7749999824445695E-3</v>
      </c>
    </row>
    <row r="180" spans="1:8" x14ac:dyDescent="0.35">
      <c r="A180" s="4">
        <v>44696</v>
      </c>
      <c r="B180" t="s">
        <v>19</v>
      </c>
      <c r="C180" s="2">
        <f t="shared" ref="C180:C193" si="30">F179</f>
        <v>91823.68822500002</v>
      </c>
      <c r="E180" s="2">
        <v>2000</v>
      </c>
      <c r="F180" s="3">
        <f t="shared" ref="F180:F193" si="31">C180+D180-E180</f>
        <v>89823.68822500002</v>
      </c>
      <c r="G180" s="3">
        <v>89823.69</v>
      </c>
      <c r="H180" s="12">
        <f>G180-F180</f>
        <v>1.7749999824445695E-3</v>
      </c>
    </row>
    <row r="181" spans="1:8" x14ac:dyDescent="0.35">
      <c r="A181" s="4">
        <v>44697</v>
      </c>
      <c r="B181" s="10" t="s">
        <v>3</v>
      </c>
      <c r="C181" s="11">
        <f t="shared" si="30"/>
        <v>89823.68822500002</v>
      </c>
      <c r="D181" s="11">
        <v>10626.519999999999</v>
      </c>
      <c r="F181" s="3">
        <f t="shared" si="31"/>
        <v>100450.20822500002</v>
      </c>
      <c r="G181" s="3">
        <v>100450.21</v>
      </c>
      <c r="H181" s="12">
        <f>G181-F181</f>
        <v>1.7749999824445695E-3</v>
      </c>
    </row>
    <row r="182" spans="1:8" x14ac:dyDescent="0.35">
      <c r="A182" s="4">
        <v>44698</v>
      </c>
      <c r="B182" t="s">
        <v>6</v>
      </c>
      <c r="C182" s="2">
        <f t="shared" si="30"/>
        <v>100450.20822500002</v>
      </c>
      <c r="E182" s="2">
        <v>379.66</v>
      </c>
      <c r="F182" s="3">
        <f t="shared" si="31"/>
        <v>100070.54822500002</v>
      </c>
    </row>
    <row r="183" spans="1:8" x14ac:dyDescent="0.35">
      <c r="A183" s="4">
        <v>44698</v>
      </c>
      <c r="B183" t="s">
        <v>10</v>
      </c>
      <c r="C183" s="2">
        <f t="shared" si="30"/>
        <v>100070.54822500002</v>
      </c>
      <c r="E183" s="2">
        <v>5061.68</v>
      </c>
      <c r="F183" s="3">
        <f t="shared" si="31"/>
        <v>95008.868225000013</v>
      </c>
    </row>
    <row r="184" spans="1:8" x14ac:dyDescent="0.35">
      <c r="A184" s="4">
        <v>44698</v>
      </c>
      <c r="B184" t="s">
        <v>13</v>
      </c>
      <c r="C184" s="2">
        <f t="shared" si="30"/>
        <v>95008.868225000013</v>
      </c>
      <c r="E184" s="2">
        <v>0.51</v>
      </c>
      <c r="F184" s="3">
        <f t="shared" si="31"/>
        <v>95008.358225000018</v>
      </c>
      <c r="G184" s="3">
        <v>95008.36</v>
      </c>
      <c r="H184" s="12">
        <f>G184-F184</f>
        <v>1.7749999824445695E-3</v>
      </c>
    </row>
    <row r="185" spans="1:8" x14ac:dyDescent="0.35">
      <c r="A185" s="4">
        <v>44700</v>
      </c>
      <c r="B185" t="s">
        <v>20</v>
      </c>
      <c r="C185" s="2">
        <f t="shared" si="30"/>
        <v>95008.358225000018</v>
      </c>
      <c r="E185" s="2">
        <v>2115.8200000000002</v>
      </c>
      <c r="F185" s="3">
        <f t="shared" si="31"/>
        <v>92892.538225000011</v>
      </c>
    </row>
    <row r="186" spans="1:8" x14ac:dyDescent="0.35">
      <c r="A186" s="4">
        <v>44700</v>
      </c>
      <c r="B186" t="s">
        <v>13</v>
      </c>
      <c r="C186" s="2">
        <f t="shared" si="30"/>
        <v>92892.538225000011</v>
      </c>
      <c r="E186" s="2">
        <v>0.51</v>
      </c>
      <c r="F186" s="3">
        <f t="shared" si="31"/>
        <v>92892.028225000016</v>
      </c>
    </row>
    <row r="187" spans="1:8" x14ac:dyDescent="0.35">
      <c r="A187" s="4">
        <v>44700</v>
      </c>
      <c r="B187" t="s">
        <v>38</v>
      </c>
      <c r="C187" s="2">
        <f t="shared" si="30"/>
        <v>92892.028225000016</v>
      </c>
      <c r="D187" s="2">
        <v>9835.3700000000008</v>
      </c>
      <c r="F187" s="3">
        <f t="shared" si="31"/>
        <v>102727.39822500001</v>
      </c>
      <c r="G187" s="3">
        <v>102727.4</v>
      </c>
      <c r="H187" s="12">
        <f>G187-F187</f>
        <v>1.7749999824445695E-3</v>
      </c>
    </row>
    <row r="188" spans="1:8" x14ac:dyDescent="0.35">
      <c r="A188" s="4">
        <v>44701</v>
      </c>
      <c r="B188" t="s">
        <v>12</v>
      </c>
      <c r="C188" s="2">
        <f t="shared" si="30"/>
        <v>102727.39822500001</v>
      </c>
      <c r="E188" s="2">
        <v>3821.22</v>
      </c>
      <c r="F188" s="3">
        <f t="shared" si="31"/>
        <v>98906.178225000011</v>
      </c>
    </row>
    <row r="189" spans="1:8" x14ac:dyDescent="0.35">
      <c r="A189" s="4">
        <v>44701</v>
      </c>
      <c r="B189" t="s">
        <v>13</v>
      </c>
      <c r="C189" s="2">
        <f t="shared" si="30"/>
        <v>98906.178225000011</v>
      </c>
      <c r="E189" s="2">
        <f>0.51</f>
        <v>0.51</v>
      </c>
      <c r="F189" s="3">
        <f t="shared" si="31"/>
        <v>98905.668225000016</v>
      </c>
    </row>
    <row r="190" spans="1:8" x14ac:dyDescent="0.35">
      <c r="A190" s="4">
        <v>44701</v>
      </c>
      <c r="B190" t="s">
        <v>19</v>
      </c>
      <c r="C190" s="2">
        <f t="shared" si="30"/>
        <v>98905.668225000016</v>
      </c>
      <c r="E190" s="2">
        <v>1500</v>
      </c>
      <c r="F190" s="3">
        <f t="shared" si="31"/>
        <v>97405.668225000016</v>
      </c>
      <c r="G190" s="3">
        <v>97405.67</v>
      </c>
      <c r="H190" s="12">
        <f>G190-F190</f>
        <v>1.7749999824445695E-3</v>
      </c>
    </row>
    <row r="191" spans="1:8" x14ac:dyDescent="0.35">
      <c r="A191" s="4">
        <v>44704</v>
      </c>
      <c r="B191" t="s">
        <v>10</v>
      </c>
      <c r="C191" s="2">
        <f t="shared" si="30"/>
        <v>97405.668225000016</v>
      </c>
      <c r="E191" s="2">
        <v>2013.75</v>
      </c>
      <c r="F191" s="3">
        <f t="shared" si="31"/>
        <v>95391.918225000016</v>
      </c>
    </row>
    <row r="192" spans="1:8" x14ac:dyDescent="0.35">
      <c r="A192" s="4">
        <v>44704</v>
      </c>
      <c r="B192" t="s">
        <v>13</v>
      </c>
      <c r="C192" s="2">
        <f t="shared" si="30"/>
        <v>95391.918225000016</v>
      </c>
      <c r="E192" s="2">
        <f>0.51</f>
        <v>0.51</v>
      </c>
      <c r="F192" s="3">
        <f t="shared" si="31"/>
        <v>95391.408225000021</v>
      </c>
    </row>
    <row r="193" spans="1:9" x14ac:dyDescent="0.35">
      <c r="A193" s="4">
        <v>44704</v>
      </c>
      <c r="B193" t="s">
        <v>19</v>
      </c>
      <c r="C193" s="2">
        <f t="shared" si="30"/>
        <v>95391.408225000021</v>
      </c>
      <c r="E193" s="2">
        <v>1000</v>
      </c>
      <c r="F193" s="3">
        <f t="shared" si="31"/>
        <v>94391.408225000021</v>
      </c>
      <c r="G193" s="3">
        <v>94391.41</v>
      </c>
      <c r="H193" s="12">
        <f>G193-F193</f>
        <v>1.7749999824445695E-3</v>
      </c>
    </row>
    <row r="194" spans="1:9" x14ac:dyDescent="0.35">
      <c r="A194" s="4">
        <v>44706</v>
      </c>
      <c r="B194" t="s">
        <v>5</v>
      </c>
      <c r="C194" s="2">
        <f t="shared" ref="C194:C223" si="32">F193</f>
        <v>94391.408225000021</v>
      </c>
      <c r="E194" s="2">
        <v>958</v>
      </c>
      <c r="F194" s="3">
        <f t="shared" ref="F194:F223" si="33">C194+D194-E194</f>
        <v>93433.408225000021</v>
      </c>
      <c r="I194" s="5"/>
    </row>
    <row r="195" spans="1:9" x14ac:dyDescent="0.35">
      <c r="A195" s="4">
        <v>44706</v>
      </c>
      <c r="B195" t="s">
        <v>7</v>
      </c>
      <c r="C195" s="2">
        <f t="shared" si="32"/>
        <v>93433.408225000021</v>
      </c>
      <c r="E195" s="2">
        <v>57</v>
      </c>
      <c r="F195" s="3">
        <f t="shared" si="33"/>
        <v>93376.408225000021</v>
      </c>
    </row>
    <row r="196" spans="1:9" x14ac:dyDescent="0.35">
      <c r="A196" s="4">
        <v>44706</v>
      </c>
      <c r="B196" t="s">
        <v>33</v>
      </c>
      <c r="C196" s="2">
        <f t="shared" si="32"/>
        <v>93376.408225000021</v>
      </c>
      <c r="E196" s="2">
        <v>4196</v>
      </c>
      <c r="F196" s="3">
        <f t="shared" si="33"/>
        <v>89180.408225000021</v>
      </c>
    </row>
    <row r="197" spans="1:9" x14ac:dyDescent="0.35">
      <c r="A197" s="4">
        <v>44706</v>
      </c>
      <c r="B197" t="s">
        <v>13</v>
      </c>
      <c r="C197" s="2">
        <f t="shared" si="32"/>
        <v>89180.408225000021</v>
      </c>
      <c r="E197" s="2">
        <f>4*0.51</f>
        <v>2.04</v>
      </c>
      <c r="F197" s="3">
        <f t="shared" si="33"/>
        <v>89178.368225000027</v>
      </c>
    </row>
    <row r="198" spans="1:9" x14ac:dyDescent="0.35">
      <c r="A198" s="4">
        <v>44706</v>
      </c>
      <c r="B198" t="s">
        <v>4</v>
      </c>
      <c r="C198" s="2">
        <f t="shared" si="32"/>
        <v>89178.368225000027</v>
      </c>
      <c r="E198" s="2">
        <v>800</v>
      </c>
      <c r="F198" s="3">
        <f t="shared" si="33"/>
        <v>88378.368225000027</v>
      </c>
      <c r="G198" s="3">
        <v>88378.37</v>
      </c>
      <c r="H198" s="12">
        <f>G198-F198</f>
        <v>1.7749999678926542E-3</v>
      </c>
    </row>
    <row r="199" spans="1:9" x14ac:dyDescent="0.35">
      <c r="A199" s="4">
        <v>44708</v>
      </c>
      <c r="B199" t="s">
        <v>20</v>
      </c>
      <c r="C199" s="2">
        <f t="shared" si="32"/>
        <v>88378.368225000027</v>
      </c>
      <c r="E199" s="2">
        <v>283.22000000000003</v>
      </c>
      <c r="F199" s="3">
        <f t="shared" si="33"/>
        <v>88095.148225000026</v>
      </c>
    </row>
    <row r="200" spans="1:9" x14ac:dyDescent="0.35">
      <c r="A200" s="4">
        <v>44708</v>
      </c>
      <c r="B200" t="s">
        <v>13</v>
      </c>
      <c r="C200" s="2">
        <f t="shared" si="32"/>
        <v>88095.148225000026</v>
      </c>
      <c r="E200" s="2">
        <f>0.51</f>
        <v>0.51</v>
      </c>
      <c r="F200" s="3">
        <f t="shared" si="33"/>
        <v>88094.638225000032</v>
      </c>
      <c r="G200" s="3">
        <v>88094.64</v>
      </c>
      <c r="H200" s="12">
        <f>G200-F200</f>
        <v>1.7749999678926542E-3</v>
      </c>
    </row>
    <row r="201" spans="1:9" x14ac:dyDescent="0.35">
      <c r="A201" s="4">
        <v>44711</v>
      </c>
      <c r="B201" s="10" t="s">
        <v>3</v>
      </c>
      <c r="C201" s="11">
        <f t="shared" si="32"/>
        <v>88094.638225000032</v>
      </c>
      <c r="D201" s="11">
        <v>9401.41</v>
      </c>
      <c r="F201" s="3">
        <f t="shared" si="33"/>
        <v>97496.048225000035</v>
      </c>
      <c r="G201" s="3">
        <v>97496.05</v>
      </c>
      <c r="H201" s="12">
        <f>G201-F201</f>
        <v>1.7749999678926542E-3</v>
      </c>
    </row>
    <row r="202" spans="1:9" x14ac:dyDescent="0.35">
      <c r="A202" s="4">
        <v>44714</v>
      </c>
      <c r="B202" t="s">
        <v>24</v>
      </c>
      <c r="C202" s="2">
        <f t="shared" si="32"/>
        <v>97496.048225000035</v>
      </c>
      <c r="E202" s="2">
        <v>5000</v>
      </c>
      <c r="F202" s="3">
        <f t="shared" si="33"/>
        <v>92496.048225000035</v>
      </c>
    </row>
    <row r="203" spans="1:9" x14ac:dyDescent="0.35">
      <c r="A203" s="4">
        <v>44714</v>
      </c>
      <c r="B203" t="s">
        <v>26</v>
      </c>
      <c r="C203" s="2">
        <f t="shared" si="32"/>
        <v>92496.048225000035</v>
      </c>
      <c r="D203" s="2">
        <v>3533.3</v>
      </c>
      <c r="F203" s="3">
        <f t="shared" si="33"/>
        <v>96029.348225000038</v>
      </c>
    </row>
    <row r="204" spans="1:9" x14ac:dyDescent="0.35">
      <c r="A204" s="4">
        <v>44714</v>
      </c>
      <c r="B204" t="s">
        <v>19</v>
      </c>
      <c r="C204" s="2">
        <f t="shared" si="32"/>
        <v>96029.348225000038</v>
      </c>
      <c r="E204" s="2">
        <v>1000</v>
      </c>
      <c r="F204" s="3">
        <f t="shared" si="33"/>
        <v>95029.348225000038</v>
      </c>
      <c r="G204" s="3">
        <v>95029.35</v>
      </c>
      <c r="H204" s="12">
        <f>G204-F204</f>
        <v>1.7749999678926542E-3</v>
      </c>
    </row>
    <row r="205" spans="1:9" x14ac:dyDescent="0.35">
      <c r="A205" s="4">
        <v>44715</v>
      </c>
      <c r="B205" t="s">
        <v>13</v>
      </c>
      <c r="C205" s="2">
        <f t="shared" si="32"/>
        <v>95029.348225000038</v>
      </c>
      <c r="E205" s="2">
        <v>76</v>
      </c>
      <c r="F205" s="3">
        <f t="shared" si="33"/>
        <v>94953.348225000038</v>
      </c>
      <c r="G205" s="3">
        <v>94953.35</v>
      </c>
      <c r="H205" s="12">
        <f>G205-F205</f>
        <v>1.7749999678926542E-3</v>
      </c>
    </row>
    <row r="206" spans="1:9" x14ac:dyDescent="0.35">
      <c r="A206" s="4">
        <v>44718</v>
      </c>
      <c r="B206" t="s">
        <v>11</v>
      </c>
      <c r="C206" s="2">
        <f t="shared" si="32"/>
        <v>94953.348225000038</v>
      </c>
      <c r="E206" s="2">
        <v>7075.93</v>
      </c>
      <c r="F206" s="3">
        <f t="shared" si="33"/>
        <v>87877.41822500003</v>
      </c>
    </row>
    <row r="207" spans="1:9" x14ac:dyDescent="0.35">
      <c r="A207" s="4">
        <v>44718</v>
      </c>
      <c r="B207" t="s">
        <v>26</v>
      </c>
      <c r="C207" s="2">
        <f t="shared" si="32"/>
        <v>87877.41822500003</v>
      </c>
      <c r="D207" s="2">
        <v>2892.5</v>
      </c>
      <c r="F207" s="3">
        <f t="shared" si="33"/>
        <v>90769.91822500003</v>
      </c>
    </row>
    <row r="208" spans="1:9" x14ac:dyDescent="0.35">
      <c r="A208" s="4">
        <v>44718</v>
      </c>
      <c r="B208" t="s">
        <v>19</v>
      </c>
      <c r="C208" s="2">
        <f t="shared" si="32"/>
        <v>90769.91822500003</v>
      </c>
      <c r="E208" s="2">
        <v>1000</v>
      </c>
      <c r="F208" s="3">
        <f t="shared" si="33"/>
        <v>89769.91822500003</v>
      </c>
      <c r="G208" s="3">
        <v>89769.919999999998</v>
      </c>
      <c r="H208" s="12">
        <f>G208-F208</f>
        <v>1.7749999678926542E-3</v>
      </c>
    </row>
    <row r="209" spans="1:9" x14ac:dyDescent="0.35">
      <c r="A209" s="4">
        <v>44719</v>
      </c>
      <c r="B209" t="s">
        <v>44</v>
      </c>
      <c r="C209" s="2">
        <f t="shared" si="32"/>
        <v>89769.91822500003</v>
      </c>
      <c r="E209" s="2">
        <v>2459</v>
      </c>
      <c r="F209" s="3">
        <f t="shared" si="33"/>
        <v>87310.91822500003</v>
      </c>
    </row>
    <row r="210" spans="1:9" x14ac:dyDescent="0.35">
      <c r="A210" s="4">
        <v>44719</v>
      </c>
      <c r="B210" t="s">
        <v>13</v>
      </c>
      <c r="C210" s="2">
        <f t="shared" si="32"/>
        <v>87310.91822500003</v>
      </c>
      <c r="E210" s="2">
        <f>0.51</f>
        <v>0.51</v>
      </c>
      <c r="F210" s="3">
        <f t="shared" si="33"/>
        <v>87310.408225000036</v>
      </c>
      <c r="G210" s="3">
        <v>87310.41</v>
      </c>
      <c r="H210" s="12">
        <f>G210-F210</f>
        <v>1.7749999678926542E-3</v>
      </c>
    </row>
    <row r="211" spans="1:9" x14ac:dyDescent="0.35">
      <c r="A211" s="4">
        <v>44720</v>
      </c>
      <c r="B211" t="s">
        <v>20</v>
      </c>
      <c r="C211" s="2">
        <f t="shared" si="32"/>
        <v>87310.408225000036</v>
      </c>
      <c r="E211" s="2">
        <v>1645.79</v>
      </c>
      <c r="F211" s="3">
        <f t="shared" si="33"/>
        <v>85664.618225000042</v>
      </c>
    </row>
    <row r="212" spans="1:9" x14ac:dyDescent="0.35">
      <c r="A212" s="4">
        <v>44720</v>
      </c>
      <c r="B212" t="s">
        <v>13</v>
      </c>
      <c r="C212" s="2">
        <f t="shared" si="32"/>
        <v>85664.618225000042</v>
      </c>
      <c r="E212" s="2">
        <f>0.51</f>
        <v>0.51</v>
      </c>
      <c r="F212" s="3">
        <f t="shared" si="33"/>
        <v>85664.108225000047</v>
      </c>
      <c r="G212" s="3">
        <v>85664.11</v>
      </c>
      <c r="H212" s="12">
        <f>G212-F212</f>
        <v>1.774999953340739E-3</v>
      </c>
    </row>
    <row r="213" spans="1:9" x14ac:dyDescent="0.35">
      <c r="A213" s="4">
        <v>44721</v>
      </c>
      <c r="B213" t="s">
        <v>19</v>
      </c>
      <c r="C213" s="2">
        <f t="shared" si="32"/>
        <v>85664.108225000047</v>
      </c>
      <c r="E213" s="2">
        <v>1000</v>
      </c>
      <c r="F213" s="3">
        <f t="shared" si="33"/>
        <v>84664.108225000047</v>
      </c>
      <c r="G213" s="3">
        <v>84664.11</v>
      </c>
      <c r="H213" s="12">
        <f>G213-F213</f>
        <v>1.774999953340739E-3</v>
      </c>
    </row>
    <row r="214" spans="1:9" x14ac:dyDescent="0.35">
      <c r="A214" s="4">
        <v>44722</v>
      </c>
      <c r="B214" t="s">
        <v>23</v>
      </c>
      <c r="C214" s="2">
        <f t="shared" si="32"/>
        <v>84664.108225000047</v>
      </c>
      <c r="E214" s="2">
        <v>383.26</v>
      </c>
      <c r="F214" s="3">
        <f t="shared" si="33"/>
        <v>84280.848225000052</v>
      </c>
      <c r="G214" s="3">
        <v>84280.85</v>
      </c>
      <c r="H214" s="12">
        <f>G214-F214</f>
        <v>1.774999953340739E-3</v>
      </c>
    </row>
    <row r="215" spans="1:9" x14ac:dyDescent="0.35">
      <c r="A215" s="4">
        <v>44725</v>
      </c>
      <c r="B215" t="s">
        <v>24</v>
      </c>
      <c r="C215" s="2">
        <f t="shared" si="32"/>
        <v>84280.848225000052</v>
      </c>
      <c r="E215" s="2">
        <v>5000</v>
      </c>
      <c r="F215" s="3">
        <f t="shared" si="33"/>
        <v>79280.848225000052</v>
      </c>
      <c r="G215" s="3">
        <v>79280.850000000006</v>
      </c>
      <c r="H215" s="12">
        <f>G215-F215</f>
        <v>1.774999953340739E-3</v>
      </c>
    </row>
    <row r="216" spans="1:9" x14ac:dyDescent="0.35">
      <c r="A216" s="4">
        <v>44726</v>
      </c>
      <c r="B216" t="s">
        <v>11</v>
      </c>
      <c r="C216" s="2">
        <f t="shared" si="32"/>
        <v>79280.848225000052</v>
      </c>
      <c r="E216" s="2">
        <v>3503.24</v>
      </c>
      <c r="F216" s="3">
        <f t="shared" si="33"/>
        <v>75777.608225000047</v>
      </c>
    </row>
    <row r="217" spans="1:9" x14ac:dyDescent="0.35">
      <c r="A217" s="4">
        <v>44726</v>
      </c>
      <c r="B217" t="s">
        <v>14</v>
      </c>
      <c r="C217" s="2">
        <f t="shared" si="32"/>
        <v>75777.608225000047</v>
      </c>
      <c r="D217" s="2">
        <v>3411.09</v>
      </c>
      <c r="F217" s="3">
        <f t="shared" si="33"/>
        <v>79188.698225000044</v>
      </c>
      <c r="G217" s="3">
        <v>79188.7</v>
      </c>
      <c r="H217" s="12">
        <f>G217-F217</f>
        <v>1.774999953340739E-3</v>
      </c>
    </row>
    <row r="218" spans="1:9" x14ac:dyDescent="0.35">
      <c r="A218" s="4">
        <v>44727</v>
      </c>
      <c r="B218" t="s">
        <v>21</v>
      </c>
      <c r="C218" s="2">
        <f t="shared" si="32"/>
        <v>79188.698225000044</v>
      </c>
      <c r="E218" s="2">
        <v>361.76</v>
      </c>
      <c r="F218" s="3">
        <f t="shared" si="33"/>
        <v>78826.938225000049</v>
      </c>
    </row>
    <row r="219" spans="1:9" x14ac:dyDescent="0.35">
      <c r="A219" s="4">
        <v>44727</v>
      </c>
      <c r="B219" t="s">
        <v>15</v>
      </c>
      <c r="C219" s="2">
        <f t="shared" si="32"/>
        <v>78826.938225000049</v>
      </c>
      <c r="E219" s="2">
        <v>511.7</v>
      </c>
      <c r="F219" s="3">
        <f t="shared" si="33"/>
        <v>78315.238225000052</v>
      </c>
      <c r="I219" s="5" t="s">
        <v>43</v>
      </c>
    </row>
    <row r="220" spans="1:9" x14ac:dyDescent="0.35">
      <c r="A220" s="4">
        <v>44727</v>
      </c>
      <c r="B220" t="s">
        <v>13</v>
      </c>
      <c r="C220" s="2">
        <f t="shared" si="32"/>
        <v>78315.238225000052</v>
      </c>
      <c r="E220" s="2">
        <f>2*0.51</f>
        <v>1.02</v>
      </c>
      <c r="F220" s="3">
        <f t="shared" si="33"/>
        <v>78314.218225000048</v>
      </c>
    </row>
    <row r="221" spans="1:9" x14ac:dyDescent="0.35">
      <c r="A221" s="4">
        <v>44727</v>
      </c>
      <c r="B221" s="10" t="s">
        <v>3</v>
      </c>
      <c r="C221" s="11">
        <f t="shared" si="32"/>
        <v>78314.218225000048</v>
      </c>
      <c r="D221" s="11">
        <v>2729.64</v>
      </c>
      <c r="F221" s="3">
        <f t="shared" si="33"/>
        <v>81043.858225000047</v>
      </c>
    </row>
    <row r="222" spans="1:9" x14ac:dyDescent="0.35">
      <c r="A222" s="4">
        <v>44727</v>
      </c>
      <c r="B222" t="s">
        <v>45</v>
      </c>
      <c r="C222" s="2">
        <f t="shared" si="32"/>
        <v>81043.858225000047</v>
      </c>
      <c r="D222" s="2">
        <v>3063.06</v>
      </c>
      <c r="F222" s="3">
        <f t="shared" si="33"/>
        <v>84106.918225000045</v>
      </c>
      <c r="G222" s="3">
        <v>84106.92</v>
      </c>
      <c r="H222" s="12">
        <f>G222-F222</f>
        <v>1.774999953340739E-3</v>
      </c>
    </row>
    <row r="223" spans="1:9" x14ac:dyDescent="0.35">
      <c r="A223" s="4">
        <v>44728</v>
      </c>
      <c r="B223" t="s">
        <v>6</v>
      </c>
      <c r="C223" s="2">
        <f t="shared" si="32"/>
        <v>84106.918225000045</v>
      </c>
      <c r="E223" s="2">
        <v>371.17</v>
      </c>
      <c r="F223" s="3">
        <f t="shared" si="33"/>
        <v>83735.748225000047</v>
      </c>
    </row>
    <row r="224" spans="1:9" x14ac:dyDescent="0.35">
      <c r="A224" s="4">
        <v>44728</v>
      </c>
      <c r="B224" t="s">
        <v>19</v>
      </c>
      <c r="C224" s="2">
        <f t="shared" ref="C224:C230" si="34">F223</f>
        <v>83735.748225000047</v>
      </c>
      <c r="E224" s="2">
        <v>1000</v>
      </c>
      <c r="F224" s="3">
        <f t="shared" ref="F224:F230" si="35">C224+D224-E224</f>
        <v>82735.748225000047</v>
      </c>
    </row>
    <row r="225" spans="1:9" x14ac:dyDescent="0.35">
      <c r="A225" s="4">
        <v>44728</v>
      </c>
      <c r="B225" t="s">
        <v>46</v>
      </c>
      <c r="C225" s="2">
        <f t="shared" si="34"/>
        <v>82735.748225000047</v>
      </c>
      <c r="E225" s="2">
        <v>260</v>
      </c>
      <c r="F225" s="3">
        <f t="shared" si="35"/>
        <v>82475.748225000047</v>
      </c>
    </row>
    <row r="226" spans="1:9" x14ac:dyDescent="0.35">
      <c r="A226" s="4">
        <v>44728</v>
      </c>
      <c r="B226" t="s">
        <v>13</v>
      </c>
      <c r="C226" s="2">
        <f t="shared" si="34"/>
        <v>82475.748225000047</v>
      </c>
      <c r="E226" s="2">
        <v>0.51</v>
      </c>
      <c r="F226" s="3">
        <f t="shared" si="35"/>
        <v>82475.238225000052</v>
      </c>
      <c r="G226" s="3">
        <v>82475.240000000005</v>
      </c>
      <c r="H226" s="12">
        <f>G226-F226</f>
        <v>1.774999953340739E-3</v>
      </c>
    </row>
    <row r="227" spans="1:9" x14ac:dyDescent="0.35">
      <c r="A227" s="4">
        <v>44729</v>
      </c>
      <c r="B227" t="s">
        <v>12</v>
      </c>
      <c r="C227" s="2">
        <f t="shared" si="34"/>
        <v>82475.238225000052</v>
      </c>
      <c r="E227" s="2">
        <v>1311.11</v>
      </c>
      <c r="F227" s="3">
        <f t="shared" si="35"/>
        <v>81164.128225000051</v>
      </c>
    </row>
    <row r="228" spans="1:9" x14ac:dyDescent="0.35">
      <c r="A228" s="4">
        <v>44729</v>
      </c>
      <c r="B228" t="s">
        <v>20</v>
      </c>
      <c r="C228" s="2">
        <f t="shared" si="34"/>
        <v>81164.128225000051</v>
      </c>
      <c r="E228" s="2">
        <v>327.25</v>
      </c>
      <c r="F228" s="3">
        <f t="shared" si="35"/>
        <v>80836.878225000051</v>
      </c>
    </row>
    <row r="229" spans="1:9" x14ac:dyDescent="0.35">
      <c r="A229" s="4">
        <v>44729</v>
      </c>
      <c r="B229" t="s">
        <v>37</v>
      </c>
      <c r="C229" s="2">
        <f t="shared" si="34"/>
        <v>80836.878225000051</v>
      </c>
      <c r="E229" s="2">
        <v>1497.76</v>
      </c>
      <c r="F229" s="3">
        <f t="shared" si="35"/>
        <v>79339.118225000057</v>
      </c>
    </row>
    <row r="230" spans="1:9" x14ac:dyDescent="0.35">
      <c r="A230" s="4">
        <v>44729</v>
      </c>
      <c r="B230" t="s">
        <v>13</v>
      </c>
      <c r="C230" s="2">
        <f t="shared" si="34"/>
        <v>79339.118225000057</v>
      </c>
      <c r="E230" s="2">
        <f>2*0.51</f>
        <v>1.02</v>
      </c>
      <c r="F230" s="3">
        <f t="shared" si="35"/>
        <v>79338.098225000052</v>
      </c>
      <c r="G230" s="3">
        <v>79338.100000000006</v>
      </c>
      <c r="H230" s="12">
        <f>G230-F230</f>
        <v>1.774999953340739E-3</v>
      </c>
    </row>
    <row r="231" spans="1:9" x14ac:dyDescent="0.35">
      <c r="A231" s="4">
        <v>44732</v>
      </c>
      <c r="B231" t="s">
        <v>11</v>
      </c>
      <c r="C231" s="2">
        <f>F230</f>
        <v>79338.098225000052</v>
      </c>
      <c r="E231" s="2">
        <v>3019.88</v>
      </c>
      <c r="F231" s="3">
        <f>C231+D231-E231</f>
        <v>76318.218225000048</v>
      </c>
    </row>
    <row r="232" spans="1:9" x14ac:dyDescent="0.35">
      <c r="A232" s="4">
        <v>44732</v>
      </c>
      <c r="B232" t="s">
        <v>21</v>
      </c>
      <c r="C232" s="2">
        <f>F231</f>
        <v>76318.218225000048</v>
      </c>
      <c r="E232" s="2">
        <v>480.11</v>
      </c>
      <c r="F232" s="3">
        <f>C232+D232-E232</f>
        <v>75838.108225000047</v>
      </c>
    </row>
    <row r="233" spans="1:9" x14ac:dyDescent="0.35">
      <c r="A233" s="4">
        <v>44732</v>
      </c>
      <c r="B233" t="s">
        <v>13</v>
      </c>
      <c r="C233" s="2">
        <f>F232</f>
        <v>75838.108225000047</v>
      </c>
      <c r="E233" s="2">
        <f>0.51</f>
        <v>0.51</v>
      </c>
      <c r="F233" s="3">
        <f>C233+D233-E233</f>
        <v>75837.598225000052</v>
      </c>
      <c r="G233" s="3">
        <v>75837.600000000006</v>
      </c>
      <c r="H233" s="12">
        <f>G233-F233</f>
        <v>1.774999953340739E-3</v>
      </c>
    </row>
    <row r="234" spans="1:9" x14ac:dyDescent="0.35">
      <c r="A234" s="4">
        <v>44734</v>
      </c>
      <c r="B234" t="s">
        <v>10</v>
      </c>
      <c r="C234" s="2">
        <f>F233</f>
        <v>75837.598225000052</v>
      </c>
      <c r="E234" s="2">
        <v>1268.1099999999999</v>
      </c>
      <c r="F234" s="3">
        <f>C234+D234-E234</f>
        <v>74569.488225000052</v>
      </c>
      <c r="I234" s="5" t="s">
        <v>47</v>
      </c>
    </row>
    <row r="235" spans="1:9" x14ac:dyDescent="0.35">
      <c r="A235" s="4">
        <v>44734</v>
      </c>
      <c r="B235" t="s">
        <v>13</v>
      </c>
      <c r="C235" s="2">
        <f>F234</f>
        <v>74569.488225000052</v>
      </c>
      <c r="E235" s="2">
        <f>0.51</f>
        <v>0.51</v>
      </c>
      <c r="F235" s="3">
        <f>C235+D235-E235</f>
        <v>74568.978225000057</v>
      </c>
      <c r="G235" s="3">
        <v>74568.98</v>
      </c>
      <c r="H235" s="12">
        <f>G235-F235</f>
        <v>1.7749999387888238E-3</v>
      </c>
    </row>
    <row r="236" spans="1:9" x14ac:dyDescent="0.35">
      <c r="A236" s="4">
        <v>44736</v>
      </c>
      <c r="B236" t="s">
        <v>4</v>
      </c>
      <c r="C236" s="2">
        <f t="shared" ref="C236:C241" si="36">F235</f>
        <v>74568.978225000057</v>
      </c>
      <c r="E236" s="2">
        <v>450</v>
      </c>
      <c r="F236" s="3">
        <f t="shared" ref="F236:F241" si="37">C236+D236-E236</f>
        <v>74118.978225000057</v>
      </c>
    </row>
    <row r="237" spans="1:9" x14ac:dyDescent="0.35">
      <c r="A237" s="4">
        <v>44736</v>
      </c>
      <c r="B237" t="s">
        <v>5</v>
      </c>
      <c r="C237" s="2">
        <f t="shared" si="36"/>
        <v>74118.978225000057</v>
      </c>
      <c r="E237" s="2">
        <v>958</v>
      </c>
      <c r="F237" s="3">
        <f t="shared" si="37"/>
        <v>73160.978225000057</v>
      </c>
    </row>
    <row r="238" spans="1:9" x14ac:dyDescent="0.35">
      <c r="A238" s="4">
        <v>44736</v>
      </c>
      <c r="B238" t="s">
        <v>7</v>
      </c>
      <c r="C238" s="2">
        <f t="shared" si="36"/>
        <v>73160.978225000057</v>
      </c>
      <c r="E238" s="2">
        <v>57</v>
      </c>
      <c r="F238" s="3">
        <f t="shared" si="37"/>
        <v>73103.978225000057</v>
      </c>
    </row>
    <row r="239" spans="1:9" x14ac:dyDescent="0.35">
      <c r="A239" s="4">
        <v>44736</v>
      </c>
      <c r="B239" t="s">
        <v>33</v>
      </c>
      <c r="C239" s="2">
        <f t="shared" si="36"/>
        <v>73103.978225000057</v>
      </c>
      <c r="E239" s="2">
        <v>5873</v>
      </c>
      <c r="F239" s="3">
        <f t="shared" si="37"/>
        <v>67230.978225000057</v>
      </c>
    </row>
    <row r="240" spans="1:9" x14ac:dyDescent="0.35">
      <c r="A240" s="4">
        <v>44736</v>
      </c>
      <c r="B240" t="s">
        <v>13</v>
      </c>
      <c r="C240" s="2">
        <f t="shared" si="36"/>
        <v>67230.978225000057</v>
      </c>
      <c r="E240" s="2">
        <f>4*0.51</f>
        <v>2.04</v>
      </c>
      <c r="F240" s="3">
        <f t="shared" si="37"/>
        <v>67228.938225000064</v>
      </c>
    </row>
    <row r="241" spans="1:8" x14ac:dyDescent="0.35">
      <c r="A241" s="4">
        <v>44736</v>
      </c>
      <c r="B241" t="s">
        <v>19</v>
      </c>
      <c r="C241" s="2">
        <f t="shared" si="36"/>
        <v>67228.938225000064</v>
      </c>
      <c r="E241" s="2">
        <v>500</v>
      </c>
      <c r="F241" s="3">
        <f t="shared" si="37"/>
        <v>66728.938225000064</v>
      </c>
      <c r="G241" s="3">
        <v>66728.94</v>
      </c>
      <c r="H241" s="12">
        <f>G241-F241</f>
        <v>1.7749999387888238E-3</v>
      </c>
    </row>
    <row r="242" spans="1:8" x14ac:dyDescent="0.35">
      <c r="A242" s="4">
        <v>44739</v>
      </c>
      <c r="B242" t="s">
        <v>20</v>
      </c>
      <c r="C242" s="2">
        <f t="shared" ref="C242:C274" si="38">F241</f>
        <v>66728.938225000064</v>
      </c>
      <c r="E242" s="2">
        <v>906.28</v>
      </c>
      <c r="F242" s="3">
        <f t="shared" ref="F242:F274" si="39">C242+D242-E242</f>
        <v>65822.658225000065</v>
      </c>
    </row>
    <row r="243" spans="1:8" x14ac:dyDescent="0.35">
      <c r="A243" s="4">
        <v>44739</v>
      </c>
      <c r="B243" t="s">
        <v>13</v>
      </c>
      <c r="C243" s="2">
        <f t="shared" si="38"/>
        <v>65822.658225000065</v>
      </c>
      <c r="E243" s="2">
        <f>0.51</f>
        <v>0.51</v>
      </c>
      <c r="F243" s="3">
        <f t="shared" si="39"/>
        <v>65822.14822500007</v>
      </c>
      <c r="G243" s="3">
        <v>65822.149999999994</v>
      </c>
      <c r="H243" s="12">
        <f>G243-F243</f>
        <v>1.7749999242369086E-3</v>
      </c>
    </row>
    <row r="244" spans="1:8" x14ac:dyDescent="0.35">
      <c r="A244" s="4">
        <v>44740</v>
      </c>
      <c r="B244" t="s">
        <v>12</v>
      </c>
      <c r="C244" s="2">
        <f t="shared" si="38"/>
        <v>65822.14822500007</v>
      </c>
      <c r="E244" s="2">
        <v>9194.23</v>
      </c>
      <c r="F244" s="3">
        <f t="shared" si="39"/>
        <v>56627.918225000074</v>
      </c>
    </row>
    <row r="245" spans="1:8" x14ac:dyDescent="0.35">
      <c r="A245" s="4">
        <v>44740</v>
      </c>
      <c r="B245" t="s">
        <v>13</v>
      </c>
      <c r="C245" s="2">
        <f t="shared" si="38"/>
        <v>56627.918225000074</v>
      </c>
      <c r="E245" s="2">
        <v>0.51</v>
      </c>
      <c r="F245" s="3">
        <f t="shared" si="39"/>
        <v>56627.408225000072</v>
      </c>
      <c r="G245" s="3">
        <v>56627.41</v>
      </c>
      <c r="H245" s="12">
        <f>G245-F245</f>
        <v>1.7749999315128662E-3</v>
      </c>
    </row>
    <row r="246" spans="1:8" x14ac:dyDescent="0.35">
      <c r="A246" s="4">
        <v>44741</v>
      </c>
      <c r="B246" s="10" t="s">
        <v>3</v>
      </c>
      <c r="C246" s="11">
        <f t="shared" si="38"/>
        <v>56627.408225000072</v>
      </c>
      <c r="D246" s="11">
        <v>6475.8</v>
      </c>
      <c r="F246" s="3">
        <f t="shared" si="39"/>
        <v>63103.208225000075</v>
      </c>
      <c r="G246" s="3">
        <v>63103.21</v>
      </c>
      <c r="H246" s="12">
        <f>G246-F246</f>
        <v>1.7749999242369086E-3</v>
      </c>
    </row>
    <row r="247" spans="1:8" x14ac:dyDescent="0.35">
      <c r="A247" s="4">
        <v>44743</v>
      </c>
      <c r="B247" t="s">
        <v>13</v>
      </c>
      <c r="C247" s="2">
        <f t="shared" si="38"/>
        <v>63103.208225000075</v>
      </c>
      <c r="E247" s="2">
        <v>76</v>
      </c>
      <c r="F247" s="3">
        <f t="shared" si="39"/>
        <v>63027.208225000075</v>
      </c>
    </row>
    <row r="248" spans="1:8" x14ac:dyDescent="0.35">
      <c r="A248" s="4">
        <v>44743</v>
      </c>
      <c r="B248" t="s">
        <v>19</v>
      </c>
      <c r="C248" s="2">
        <f t="shared" si="38"/>
        <v>63027.208225000075</v>
      </c>
      <c r="E248" s="2">
        <v>1000</v>
      </c>
      <c r="F248" s="3">
        <f t="shared" si="39"/>
        <v>62027.208225000075</v>
      </c>
      <c r="G248" s="3">
        <v>62027.21</v>
      </c>
      <c r="H248" s="12">
        <f>G248-F248</f>
        <v>1.7749999242369086E-3</v>
      </c>
    </row>
    <row r="249" spans="1:8" x14ac:dyDescent="0.35">
      <c r="A249" s="4">
        <v>44746</v>
      </c>
      <c r="B249" t="s">
        <v>24</v>
      </c>
      <c r="C249" s="2">
        <f t="shared" si="38"/>
        <v>62027.208225000075</v>
      </c>
      <c r="E249" s="2">
        <v>5000</v>
      </c>
      <c r="F249" s="3">
        <f t="shared" si="39"/>
        <v>57027.208225000075</v>
      </c>
      <c r="G249" s="3">
        <v>57027.21</v>
      </c>
      <c r="H249" s="12">
        <f>G249-F249</f>
        <v>1.7749999242369086E-3</v>
      </c>
    </row>
    <row r="250" spans="1:8" x14ac:dyDescent="0.35">
      <c r="A250" s="4">
        <v>44748</v>
      </c>
      <c r="B250" t="s">
        <v>20</v>
      </c>
      <c r="C250" s="2">
        <f t="shared" si="38"/>
        <v>57027.208225000075</v>
      </c>
      <c r="E250" s="2">
        <v>1737.4</v>
      </c>
      <c r="F250" s="3">
        <f t="shared" si="39"/>
        <v>55289.808225000073</v>
      </c>
    </row>
    <row r="251" spans="1:8" ht="14.15" customHeight="1" x14ac:dyDescent="0.35">
      <c r="A251" s="4">
        <v>44748</v>
      </c>
      <c r="B251" t="s">
        <v>13</v>
      </c>
      <c r="C251" s="2">
        <f t="shared" si="38"/>
        <v>55289.808225000073</v>
      </c>
      <c r="E251" s="2">
        <v>0.51</v>
      </c>
      <c r="F251" s="3">
        <f t="shared" si="39"/>
        <v>55289.298225000071</v>
      </c>
    </row>
    <row r="252" spans="1:8" ht="14.15" customHeight="1" x14ac:dyDescent="0.35">
      <c r="A252" s="4">
        <v>44748</v>
      </c>
      <c r="B252" t="s">
        <v>19</v>
      </c>
      <c r="C252" s="2">
        <f t="shared" si="38"/>
        <v>55289.298225000071</v>
      </c>
      <c r="E252" s="2">
        <v>4000</v>
      </c>
      <c r="F252" s="3">
        <f t="shared" si="39"/>
        <v>51289.298225000071</v>
      </c>
    </row>
    <row r="253" spans="1:8" ht="14.15" customHeight="1" x14ac:dyDescent="0.35">
      <c r="A253" s="4">
        <v>44748</v>
      </c>
      <c r="B253" t="s">
        <v>26</v>
      </c>
      <c r="C253" s="2">
        <f t="shared" si="38"/>
        <v>51289.298225000071</v>
      </c>
      <c r="D253" s="2">
        <v>4017.7</v>
      </c>
      <c r="F253" s="3">
        <f t="shared" si="39"/>
        <v>55306.998225000068</v>
      </c>
      <c r="G253" s="3">
        <v>55307</v>
      </c>
      <c r="H253" s="12">
        <f>G253-F253</f>
        <v>1.7749999315128662E-3</v>
      </c>
    </row>
    <row r="254" spans="1:8" ht="14.15" customHeight="1" x14ac:dyDescent="0.35">
      <c r="A254" s="4">
        <v>44750</v>
      </c>
      <c r="B254" t="s">
        <v>21</v>
      </c>
      <c r="C254" s="2">
        <f t="shared" si="38"/>
        <v>55306.998225000068</v>
      </c>
      <c r="E254" s="2">
        <v>3375.23</v>
      </c>
      <c r="F254" s="3">
        <f t="shared" si="39"/>
        <v>51931.768225000065</v>
      </c>
    </row>
    <row r="255" spans="1:8" ht="14.15" customHeight="1" x14ac:dyDescent="0.35">
      <c r="A255" s="4">
        <v>44750</v>
      </c>
      <c r="B255" t="s">
        <v>13</v>
      </c>
      <c r="C255" s="2">
        <f t="shared" si="38"/>
        <v>51931.768225000065</v>
      </c>
      <c r="E255" s="2">
        <f>0.51</f>
        <v>0.51</v>
      </c>
      <c r="F255" s="3">
        <f t="shared" si="39"/>
        <v>51931.258225000063</v>
      </c>
      <c r="G255" s="3">
        <v>51931.26</v>
      </c>
      <c r="H255" s="12">
        <f>G255-F255</f>
        <v>1.7749999387888238E-3</v>
      </c>
    </row>
    <row r="256" spans="1:8" ht="14.15" customHeight="1" x14ac:dyDescent="0.35">
      <c r="A256" s="4">
        <v>44755</v>
      </c>
      <c r="B256" t="s">
        <v>12</v>
      </c>
      <c r="C256" s="2">
        <f t="shared" si="38"/>
        <v>51931.258225000063</v>
      </c>
      <c r="E256" s="2">
        <v>7971.21</v>
      </c>
      <c r="F256" s="3">
        <f t="shared" si="39"/>
        <v>43960.048225000064</v>
      </c>
    </row>
    <row r="257" spans="1:8" ht="14.15" customHeight="1" x14ac:dyDescent="0.35">
      <c r="A257" s="4">
        <v>44755</v>
      </c>
      <c r="B257" t="s">
        <v>13</v>
      </c>
      <c r="C257" s="2">
        <f t="shared" si="38"/>
        <v>43960.048225000064</v>
      </c>
      <c r="E257" s="2">
        <v>0.51</v>
      </c>
      <c r="F257" s="3">
        <f t="shared" si="39"/>
        <v>43959.538225000062</v>
      </c>
    </row>
    <row r="258" spans="1:8" ht="14.15" customHeight="1" x14ac:dyDescent="0.35">
      <c r="A258" s="4">
        <v>44755</v>
      </c>
      <c r="B258" t="s">
        <v>19</v>
      </c>
      <c r="C258" s="2">
        <f t="shared" si="38"/>
        <v>43959.538225000062</v>
      </c>
      <c r="E258" s="2">
        <v>500</v>
      </c>
      <c r="F258" s="3">
        <f t="shared" si="39"/>
        <v>43459.538225000062</v>
      </c>
      <c r="G258" s="3">
        <v>43459.54</v>
      </c>
      <c r="H258" s="12">
        <f>G258-F258</f>
        <v>1.7749999387888238E-3</v>
      </c>
    </row>
    <row r="259" spans="1:8" ht="14.15" customHeight="1" x14ac:dyDescent="0.35">
      <c r="A259" s="4">
        <v>44756</v>
      </c>
      <c r="B259" t="s">
        <v>49</v>
      </c>
      <c r="C259" s="2">
        <f t="shared" si="38"/>
        <v>43459.538225000062</v>
      </c>
      <c r="E259" s="2">
        <v>714</v>
      </c>
      <c r="F259" s="3">
        <f t="shared" si="39"/>
        <v>42745.538225000062</v>
      </c>
    </row>
    <row r="260" spans="1:8" ht="14.15" customHeight="1" x14ac:dyDescent="0.35">
      <c r="A260" s="4">
        <v>44756</v>
      </c>
      <c r="B260" t="s">
        <v>19</v>
      </c>
      <c r="C260" s="2">
        <f t="shared" si="38"/>
        <v>42745.538225000062</v>
      </c>
      <c r="E260" s="2">
        <v>1500</v>
      </c>
      <c r="F260" s="3">
        <f t="shared" si="39"/>
        <v>41245.538225000062</v>
      </c>
    </row>
    <row r="261" spans="1:8" ht="14.15" customHeight="1" x14ac:dyDescent="0.35">
      <c r="A261" s="4">
        <v>44756</v>
      </c>
      <c r="B261" t="s">
        <v>50</v>
      </c>
      <c r="C261" s="2">
        <f t="shared" si="38"/>
        <v>41245.538225000062</v>
      </c>
      <c r="E261" s="2">
        <v>463.78</v>
      </c>
      <c r="F261" s="3">
        <f t="shared" si="39"/>
        <v>40781.758225000063</v>
      </c>
    </row>
    <row r="262" spans="1:8" ht="14.15" customHeight="1" x14ac:dyDescent="0.35">
      <c r="A262" s="4">
        <v>44756</v>
      </c>
      <c r="B262" t="s">
        <v>13</v>
      </c>
      <c r="C262" s="2">
        <f t="shared" si="38"/>
        <v>40781.758225000063</v>
      </c>
      <c r="E262" s="2">
        <v>0.51</v>
      </c>
      <c r="F262" s="3">
        <f t="shared" si="39"/>
        <v>40781.248225000061</v>
      </c>
      <c r="G262" s="3">
        <v>40781.25</v>
      </c>
      <c r="H262" s="12">
        <f>G262-F262</f>
        <v>1.7749999387888238E-3</v>
      </c>
    </row>
    <row r="263" spans="1:8" ht="14.15" customHeight="1" x14ac:dyDescent="0.35">
      <c r="A263" s="4">
        <v>44757</v>
      </c>
      <c r="B263" s="10" t="s">
        <v>3</v>
      </c>
      <c r="C263" s="11">
        <f t="shared" si="38"/>
        <v>40781.248225000061</v>
      </c>
      <c r="D263" s="11">
        <v>4521.4500000000007</v>
      </c>
      <c r="F263" s="3">
        <f t="shared" si="39"/>
        <v>45302.698225000058</v>
      </c>
      <c r="G263" s="3">
        <v>45302.7</v>
      </c>
      <c r="H263" s="12">
        <f>G263-F263</f>
        <v>1.7749999387888238E-3</v>
      </c>
    </row>
    <row r="264" spans="1:8" ht="14.15" customHeight="1" x14ac:dyDescent="0.35">
      <c r="A264" s="4">
        <v>44758</v>
      </c>
      <c r="B264" t="s">
        <v>6</v>
      </c>
      <c r="C264" s="2">
        <f t="shared" si="38"/>
        <v>45302.698225000058</v>
      </c>
      <c r="E264" s="2">
        <v>393.59</v>
      </c>
      <c r="F264" s="3">
        <f t="shared" si="39"/>
        <v>44909.108225000062</v>
      </c>
    </row>
    <row r="265" spans="1:8" ht="14.15" customHeight="1" x14ac:dyDescent="0.35">
      <c r="A265" s="4">
        <v>44758</v>
      </c>
      <c r="B265" t="s">
        <v>22</v>
      </c>
      <c r="C265" s="2">
        <f t="shared" si="38"/>
        <v>44909.108225000062</v>
      </c>
      <c r="E265" s="2">
        <v>315.77999999999997</v>
      </c>
      <c r="F265" s="3">
        <f t="shared" si="39"/>
        <v>44593.328225000063</v>
      </c>
    </row>
    <row r="266" spans="1:8" ht="14.15" customHeight="1" x14ac:dyDescent="0.35">
      <c r="A266" s="4">
        <v>44758</v>
      </c>
      <c r="B266" t="s">
        <v>13</v>
      </c>
      <c r="C266" s="2">
        <f t="shared" si="38"/>
        <v>44593.328225000063</v>
      </c>
      <c r="E266" s="2">
        <f>0.51</f>
        <v>0.51</v>
      </c>
      <c r="F266" s="3">
        <f t="shared" si="39"/>
        <v>44592.818225000061</v>
      </c>
    </row>
    <row r="267" spans="1:8" ht="14.15" customHeight="1" x14ac:dyDescent="0.35">
      <c r="A267" s="4">
        <v>44758</v>
      </c>
      <c r="B267" t="s">
        <v>19</v>
      </c>
      <c r="C267" s="2">
        <f t="shared" si="38"/>
        <v>44592.818225000061</v>
      </c>
      <c r="E267" s="2">
        <v>1000</v>
      </c>
      <c r="F267" s="3">
        <f t="shared" si="39"/>
        <v>43592.818225000061</v>
      </c>
      <c r="G267" s="3">
        <v>43592.82</v>
      </c>
      <c r="H267" s="12">
        <f>G267-F267</f>
        <v>1.7749999387888238E-3</v>
      </c>
    </row>
    <row r="268" spans="1:8" ht="14.15" customHeight="1" x14ac:dyDescent="0.35">
      <c r="A268" s="4">
        <v>44760</v>
      </c>
      <c r="B268" t="s">
        <v>19</v>
      </c>
      <c r="C268" s="2">
        <f t="shared" si="38"/>
        <v>43592.818225000061</v>
      </c>
      <c r="E268" s="2">
        <v>2000</v>
      </c>
      <c r="F268" s="3">
        <f t="shared" si="39"/>
        <v>41592.818225000061</v>
      </c>
      <c r="G268" s="3">
        <v>41592.82</v>
      </c>
      <c r="H268" s="12">
        <f>G268-F268</f>
        <v>1.7749999387888238E-3</v>
      </c>
    </row>
    <row r="269" spans="1:8" ht="14.15" customHeight="1" x14ac:dyDescent="0.35">
      <c r="A269" s="4">
        <v>44762</v>
      </c>
      <c r="B269" t="s">
        <v>38</v>
      </c>
      <c r="C269" s="2">
        <f t="shared" si="38"/>
        <v>41592.818225000061</v>
      </c>
      <c r="D269" s="2">
        <v>3938.08</v>
      </c>
      <c r="F269" s="3">
        <f t="shared" si="39"/>
        <v>45530.898225000063</v>
      </c>
    </row>
    <row r="270" spans="1:8" ht="14.15" customHeight="1" x14ac:dyDescent="0.35">
      <c r="A270" s="4">
        <v>44762</v>
      </c>
      <c r="B270" t="s">
        <v>14</v>
      </c>
      <c r="C270" s="2">
        <f t="shared" si="38"/>
        <v>45530.898225000063</v>
      </c>
      <c r="D270" s="2">
        <v>3300</v>
      </c>
      <c r="F270" s="3">
        <f t="shared" si="39"/>
        <v>48830.898225000063</v>
      </c>
      <c r="G270" s="3">
        <v>48830.9</v>
      </c>
      <c r="H270" s="12">
        <f>G270-F270</f>
        <v>1.7749999387888238E-3</v>
      </c>
    </row>
    <row r="271" spans="1:8" ht="14.15" customHeight="1" x14ac:dyDescent="0.35">
      <c r="A271" s="4">
        <v>44767</v>
      </c>
      <c r="B271" t="s">
        <v>4</v>
      </c>
      <c r="C271" s="2">
        <f t="shared" si="38"/>
        <v>48830.898225000063</v>
      </c>
      <c r="E271" s="2">
        <v>450</v>
      </c>
      <c r="F271" s="3">
        <f t="shared" si="39"/>
        <v>48380.898225000063</v>
      </c>
    </row>
    <row r="272" spans="1:8" ht="14.15" customHeight="1" x14ac:dyDescent="0.35">
      <c r="A272" s="4">
        <v>44767</v>
      </c>
      <c r="B272" t="s">
        <v>5</v>
      </c>
      <c r="C272" s="2">
        <f t="shared" si="38"/>
        <v>48380.898225000063</v>
      </c>
      <c r="E272" s="2">
        <v>2331</v>
      </c>
      <c r="F272" s="3">
        <f t="shared" si="39"/>
        <v>46049.898225000063</v>
      </c>
    </row>
    <row r="273" spans="1:9" ht="14.15" customHeight="1" x14ac:dyDescent="0.35">
      <c r="A273" s="4">
        <v>44767</v>
      </c>
      <c r="B273" t="s">
        <v>7</v>
      </c>
      <c r="C273" s="2">
        <f t="shared" si="38"/>
        <v>46049.898225000063</v>
      </c>
      <c r="E273" s="2">
        <v>57</v>
      </c>
      <c r="F273" s="3">
        <f t="shared" si="39"/>
        <v>45992.898225000063</v>
      </c>
    </row>
    <row r="274" spans="1:9" ht="14.15" customHeight="1" x14ac:dyDescent="0.35">
      <c r="A274" s="4">
        <v>44767</v>
      </c>
      <c r="B274" t="s">
        <v>13</v>
      </c>
      <c r="C274" s="2">
        <f t="shared" si="38"/>
        <v>45992.898225000063</v>
      </c>
      <c r="E274" s="2">
        <f>3*0.51</f>
        <v>1.53</v>
      </c>
      <c r="F274" s="3">
        <f t="shared" si="39"/>
        <v>45991.368225000064</v>
      </c>
      <c r="G274" s="3">
        <v>45991.37</v>
      </c>
      <c r="H274" s="12">
        <f>G274-F274</f>
        <v>1.7749999387888238E-3</v>
      </c>
    </row>
    <row r="275" spans="1:9" ht="14.15" customHeight="1" x14ac:dyDescent="0.35">
      <c r="A275" s="4">
        <v>44768</v>
      </c>
      <c r="B275" t="s">
        <v>24</v>
      </c>
      <c r="C275" s="2">
        <f t="shared" ref="C275:C280" si="40">F274</f>
        <v>45991.368225000064</v>
      </c>
      <c r="E275" s="2">
        <v>5000</v>
      </c>
      <c r="F275" s="3">
        <f t="shared" ref="F275:F280" si="41">C275+D275-E275</f>
        <v>40991.368225000064</v>
      </c>
      <c r="G275" s="3">
        <v>40991.370000000003</v>
      </c>
      <c r="H275" s="12">
        <f>G275-F275</f>
        <v>1.7749999387888238E-3</v>
      </c>
    </row>
    <row r="276" spans="1:9" ht="14.15" customHeight="1" x14ac:dyDescent="0.35">
      <c r="A276" s="4">
        <v>44770</v>
      </c>
      <c r="B276" t="s">
        <v>21</v>
      </c>
      <c r="C276" s="2">
        <f t="shared" si="40"/>
        <v>40991.368225000064</v>
      </c>
      <c r="E276" s="2">
        <v>471.95</v>
      </c>
      <c r="F276" s="3">
        <f t="shared" si="41"/>
        <v>40519.418225000067</v>
      </c>
    </row>
    <row r="277" spans="1:9" ht="14.15" customHeight="1" x14ac:dyDescent="0.35">
      <c r="A277" s="4">
        <v>44770</v>
      </c>
      <c r="B277" t="s">
        <v>12</v>
      </c>
      <c r="C277" s="2">
        <f t="shared" si="40"/>
        <v>40519.418225000067</v>
      </c>
      <c r="E277" s="2">
        <v>7141.58</v>
      </c>
      <c r="F277" s="3">
        <f t="shared" si="41"/>
        <v>33377.838225000065</v>
      </c>
    </row>
    <row r="278" spans="1:9" ht="14.15" customHeight="1" x14ac:dyDescent="0.35">
      <c r="A278" s="4">
        <v>44770</v>
      </c>
      <c r="B278" t="s">
        <v>20</v>
      </c>
      <c r="C278" s="2">
        <f t="shared" si="40"/>
        <v>33377.838225000065</v>
      </c>
      <c r="E278" s="2">
        <v>643.79</v>
      </c>
      <c r="F278" s="3">
        <f t="shared" si="41"/>
        <v>32734.048225000064</v>
      </c>
    </row>
    <row r="279" spans="1:9" ht="14.15" customHeight="1" x14ac:dyDescent="0.35">
      <c r="A279" s="4">
        <v>44770</v>
      </c>
      <c r="B279" t="s">
        <v>13</v>
      </c>
      <c r="C279" s="2">
        <f t="shared" si="40"/>
        <v>32734.048225000064</v>
      </c>
      <c r="E279" s="2">
        <f>3*0.51</f>
        <v>1.53</v>
      </c>
      <c r="F279" s="3">
        <f t="shared" si="41"/>
        <v>32732.518225000065</v>
      </c>
    </row>
    <row r="280" spans="1:9" ht="14.15" customHeight="1" x14ac:dyDescent="0.35">
      <c r="A280" s="4">
        <v>44770</v>
      </c>
      <c r="B280" s="10" t="s">
        <v>3</v>
      </c>
      <c r="C280" s="11">
        <f t="shared" si="40"/>
        <v>32732.518225000065</v>
      </c>
      <c r="D280" s="11">
        <v>3260.26</v>
      </c>
      <c r="F280" s="3">
        <f t="shared" si="41"/>
        <v>35992.778225000067</v>
      </c>
      <c r="G280" s="3">
        <v>35992.78</v>
      </c>
      <c r="H280" s="12">
        <f>G280-F280</f>
        <v>1.7749999315128662E-3</v>
      </c>
    </row>
    <row r="281" spans="1:9" ht="14.15" customHeight="1" x14ac:dyDescent="0.35">
      <c r="A281" s="4">
        <v>44771</v>
      </c>
      <c r="B281" t="s">
        <v>19</v>
      </c>
      <c r="C281" s="2">
        <f t="shared" ref="C281:C291" si="42">F280</f>
        <v>35992.778225000067</v>
      </c>
      <c r="E281" s="2">
        <v>1000</v>
      </c>
      <c r="F281" s="3">
        <f t="shared" ref="F281:F291" si="43">C281+D281-E281</f>
        <v>34992.778225000067</v>
      </c>
      <c r="G281" s="3">
        <v>34992.78</v>
      </c>
      <c r="H281" s="12">
        <f>G281-F281</f>
        <v>1.7749999315128662E-3</v>
      </c>
    </row>
    <row r="282" spans="1:9" ht="14.15" customHeight="1" x14ac:dyDescent="0.35">
      <c r="A282" s="4">
        <v>44774</v>
      </c>
      <c r="B282" t="s">
        <v>11</v>
      </c>
      <c r="C282" s="2">
        <f t="shared" si="42"/>
        <v>34992.778225000067</v>
      </c>
      <c r="E282" s="2">
        <v>4266.1499999999996</v>
      </c>
      <c r="F282" s="3">
        <f t="shared" si="43"/>
        <v>30726.628225000066</v>
      </c>
    </row>
    <row r="283" spans="1:9" ht="14.15" customHeight="1" x14ac:dyDescent="0.35">
      <c r="A283" s="4">
        <v>44774</v>
      </c>
      <c r="B283" t="s">
        <v>13</v>
      </c>
      <c r="C283" s="2">
        <f t="shared" si="42"/>
        <v>30726.628225000066</v>
      </c>
      <c r="E283" s="2">
        <v>76</v>
      </c>
      <c r="F283" s="3">
        <f t="shared" si="43"/>
        <v>30650.628225000066</v>
      </c>
      <c r="G283" s="3">
        <v>30650.63</v>
      </c>
      <c r="H283" s="12">
        <f>G283-F283</f>
        <v>1.774999935150845E-3</v>
      </c>
    </row>
    <row r="284" spans="1:9" ht="14.15" customHeight="1" x14ac:dyDescent="0.35">
      <c r="A284" s="4">
        <v>44776</v>
      </c>
      <c r="B284" t="s">
        <v>19</v>
      </c>
      <c r="C284" s="2">
        <f t="shared" si="42"/>
        <v>30650.628225000066</v>
      </c>
      <c r="E284" s="2">
        <v>1500</v>
      </c>
      <c r="F284" s="3">
        <f t="shared" si="43"/>
        <v>29150.628225000066</v>
      </c>
      <c r="G284" s="3">
        <v>29150.63</v>
      </c>
      <c r="H284" s="12">
        <f>G284-F284</f>
        <v>1.774999935150845E-3</v>
      </c>
    </row>
    <row r="285" spans="1:9" ht="14.15" customHeight="1" x14ac:dyDescent="0.35">
      <c r="A285" s="4">
        <v>44777</v>
      </c>
      <c r="B285" t="s">
        <v>14</v>
      </c>
      <c r="C285" s="2">
        <f t="shared" si="42"/>
        <v>29150.628225000066</v>
      </c>
      <c r="D285" s="2">
        <v>3770.66</v>
      </c>
      <c r="F285" s="3">
        <f t="shared" si="43"/>
        <v>32921.288225000069</v>
      </c>
      <c r="G285" s="3">
        <v>32921.29</v>
      </c>
      <c r="H285" s="12">
        <f>G285-F285</f>
        <v>1.7749999315128662E-3</v>
      </c>
    </row>
    <row r="286" spans="1:9" ht="14.15" customHeight="1" x14ac:dyDescent="0.35">
      <c r="A286" s="4">
        <v>44778</v>
      </c>
      <c r="B286" t="s">
        <v>15</v>
      </c>
      <c r="C286" s="2">
        <f t="shared" si="42"/>
        <v>32921.288225000069</v>
      </c>
      <c r="E286" s="2">
        <v>547.4</v>
      </c>
      <c r="F286" s="3">
        <f t="shared" si="43"/>
        <v>32373.888225000068</v>
      </c>
      <c r="I286" s="5" t="s">
        <v>48</v>
      </c>
    </row>
    <row r="287" spans="1:9" ht="14.15" customHeight="1" x14ac:dyDescent="0.35">
      <c r="A287" s="4">
        <v>44778</v>
      </c>
      <c r="B287" t="s">
        <v>13</v>
      </c>
      <c r="C287" s="2">
        <f t="shared" si="42"/>
        <v>32373.888225000068</v>
      </c>
      <c r="E287" s="2">
        <f>0.51</f>
        <v>0.51</v>
      </c>
      <c r="F287" s="3">
        <f t="shared" si="43"/>
        <v>32373.37822500007</v>
      </c>
      <c r="G287" s="3">
        <v>32373.38</v>
      </c>
      <c r="H287" s="12">
        <f>G287-F287</f>
        <v>1.7749999315128662E-3</v>
      </c>
    </row>
    <row r="288" spans="1:9" ht="14.15" customHeight="1" x14ac:dyDescent="0.35">
      <c r="A288" s="4">
        <v>44781</v>
      </c>
      <c r="B288" t="s">
        <v>20</v>
      </c>
      <c r="C288" s="2">
        <f t="shared" si="42"/>
        <v>32373.37822500007</v>
      </c>
      <c r="E288" s="2">
        <v>423.06</v>
      </c>
      <c r="F288" s="3">
        <f t="shared" si="43"/>
        <v>31950.318225000068</v>
      </c>
    </row>
    <row r="289" spans="1:9" ht="14.15" customHeight="1" x14ac:dyDescent="0.35">
      <c r="A289" s="4">
        <v>44781</v>
      </c>
      <c r="B289" t="s">
        <v>13</v>
      </c>
      <c r="C289" s="2">
        <f t="shared" si="42"/>
        <v>31950.318225000068</v>
      </c>
      <c r="E289" s="2">
        <f>0.51</f>
        <v>0.51</v>
      </c>
      <c r="F289" s="3">
        <f t="shared" si="43"/>
        <v>31949.80822500007</v>
      </c>
    </row>
    <row r="290" spans="1:9" ht="14.15" customHeight="1" x14ac:dyDescent="0.35">
      <c r="A290" s="4">
        <v>44781</v>
      </c>
      <c r="B290" t="s">
        <v>19</v>
      </c>
      <c r="C290" s="2">
        <f t="shared" si="42"/>
        <v>31949.80822500007</v>
      </c>
      <c r="E290" s="2">
        <v>1500</v>
      </c>
      <c r="F290" s="3">
        <f t="shared" si="43"/>
        <v>30449.80822500007</v>
      </c>
    </row>
    <row r="291" spans="1:9" ht="14.15" customHeight="1" x14ac:dyDescent="0.35">
      <c r="A291" s="4">
        <v>44781</v>
      </c>
      <c r="B291" t="s">
        <v>26</v>
      </c>
      <c r="C291" s="2">
        <f t="shared" si="42"/>
        <v>30449.80822500007</v>
      </c>
      <c r="D291" s="2">
        <v>3529.94</v>
      </c>
      <c r="F291" s="3">
        <f t="shared" si="43"/>
        <v>33979.748225000068</v>
      </c>
      <c r="G291" s="3">
        <v>33979.75</v>
      </c>
      <c r="H291" s="12">
        <f>G291-F291</f>
        <v>1.7749999315128662E-3</v>
      </c>
    </row>
    <row r="292" spans="1:9" ht="14.15" customHeight="1" x14ac:dyDescent="0.35">
      <c r="A292" s="4">
        <v>44784</v>
      </c>
      <c r="B292" t="s">
        <v>21</v>
      </c>
      <c r="C292" s="2">
        <f t="shared" ref="C292:C300" si="44">F291</f>
        <v>33979.748225000068</v>
      </c>
      <c r="E292" s="2">
        <v>1552.3899999999999</v>
      </c>
      <c r="F292" s="3">
        <f t="shared" ref="F292:F300" si="45">C292+D292-E292</f>
        <v>32427.358225000069</v>
      </c>
    </row>
    <row r="293" spans="1:9" ht="14.15" customHeight="1" x14ac:dyDescent="0.35">
      <c r="A293" s="4">
        <v>44784</v>
      </c>
      <c r="B293" t="s">
        <v>12</v>
      </c>
      <c r="C293" s="2">
        <f t="shared" si="44"/>
        <v>32427.358225000069</v>
      </c>
      <c r="E293" s="2">
        <v>416.08</v>
      </c>
      <c r="F293" s="3">
        <f t="shared" si="45"/>
        <v>32011.278225000067</v>
      </c>
    </row>
    <row r="294" spans="1:9" ht="14.15" customHeight="1" x14ac:dyDescent="0.35">
      <c r="A294" s="4">
        <v>44784</v>
      </c>
      <c r="B294" t="s">
        <v>13</v>
      </c>
      <c r="C294" s="2">
        <f t="shared" si="44"/>
        <v>32011.278225000067</v>
      </c>
      <c r="E294" s="2">
        <f>2*0.51</f>
        <v>1.02</v>
      </c>
      <c r="F294" s="3">
        <f t="shared" si="45"/>
        <v>32010.258225000067</v>
      </c>
    </row>
    <row r="295" spans="1:9" ht="14.15" customHeight="1" x14ac:dyDescent="0.35">
      <c r="A295" s="4">
        <v>44784</v>
      </c>
      <c r="B295" t="s">
        <v>19</v>
      </c>
      <c r="C295" s="2">
        <f t="shared" si="44"/>
        <v>32010.258225000067</v>
      </c>
      <c r="E295" s="2">
        <v>1000</v>
      </c>
      <c r="F295" s="3">
        <f t="shared" si="45"/>
        <v>31010.258225000067</v>
      </c>
      <c r="G295" s="3">
        <v>31010.26</v>
      </c>
      <c r="H295" s="12">
        <f>G295-F295</f>
        <v>1.7749999315128662E-3</v>
      </c>
    </row>
    <row r="296" spans="1:9" ht="14.15" customHeight="1" x14ac:dyDescent="0.35">
      <c r="A296" s="4">
        <v>44785</v>
      </c>
      <c r="B296" t="s">
        <v>19</v>
      </c>
      <c r="C296" s="2">
        <f t="shared" si="44"/>
        <v>31010.258225000067</v>
      </c>
      <c r="E296" s="2">
        <v>1000</v>
      </c>
      <c r="F296" s="3">
        <f t="shared" si="45"/>
        <v>30010.258225000067</v>
      </c>
      <c r="G296" s="3">
        <v>30010.26</v>
      </c>
      <c r="H296" s="12">
        <f>G296-F296</f>
        <v>1.7749999315128662E-3</v>
      </c>
    </row>
    <row r="297" spans="1:9" ht="14.15" customHeight="1" x14ac:dyDescent="0.35">
      <c r="A297" s="4">
        <v>44789</v>
      </c>
      <c r="B297" t="s">
        <v>20</v>
      </c>
      <c r="C297" s="2">
        <f t="shared" si="44"/>
        <v>30010.258225000067</v>
      </c>
      <c r="E297" s="2">
        <v>1305.03</v>
      </c>
      <c r="F297" s="3">
        <f t="shared" si="45"/>
        <v>28705.228225000068</v>
      </c>
    </row>
    <row r="298" spans="1:9" ht="14.15" customHeight="1" x14ac:dyDescent="0.35">
      <c r="A298" s="4">
        <v>44789</v>
      </c>
      <c r="B298" t="s">
        <v>6</v>
      </c>
      <c r="C298" s="2">
        <f t="shared" si="44"/>
        <v>28705.228225000068</v>
      </c>
      <c r="E298" s="2">
        <v>392.9</v>
      </c>
      <c r="F298" s="3">
        <f t="shared" si="45"/>
        <v>28312.328225000067</v>
      </c>
    </row>
    <row r="299" spans="1:9" ht="14.15" customHeight="1" x14ac:dyDescent="0.35">
      <c r="A299" s="4">
        <v>44789</v>
      </c>
      <c r="B299" t="s">
        <v>10</v>
      </c>
      <c r="C299" s="2">
        <f t="shared" si="44"/>
        <v>28312.328225000067</v>
      </c>
      <c r="E299" s="2">
        <f>1040.83+220.47</f>
        <v>1261.3</v>
      </c>
      <c r="F299" s="3">
        <f t="shared" si="45"/>
        <v>27051.028225000067</v>
      </c>
      <c r="I299" s="5"/>
    </row>
    <row r="300" spans="1:9" ht="14.15" customHeight="1" x14ac:dyDescent="0.35">
      <c r="A300" s="4">
        <v>44789</v>
      </c>
      <c r="B300" t="s">
        <v>13</v>
      </c>
      <c r="C300" s="2">
        <f t="shared" si="44"/>
        <v>27051.028225000067</v>
      </c>
      <c r="E300" s="2">
        <f>2*0.51</f>
        <v>1.02</v>
      </c>
      <c r="F300" s="3">
        <f t="shared" si="45"/>
        <v>27050.008225000067</v>
      </c>
    </row>
    <row r="301" spans="1:9" ht="14.15" customHeight="1" x14ac:dyDescent="0.35">
      <c r="A301" s="4">
        <v>44789</v>
      </c>
      <c r="B301" s="10" t="s">
        <v>3</v>
      </c>
      <c r="C301" s="11">
        <f t="shared" ref="C301:C329" si="46">F300</f>
        <v>27050.008225000067</v>
      </c>
      <c r="D301" s="11">
        <v>6609.3600000000006</v>
      </c>
      <c r="F301" s="3">
        <f t="shared" ref="F301:F329" si="47">C301+D301-E301</f>
        <v>33659.368225000071</v>
      </c>
      <c r="G301" s="3">
        <v>33659.370000000003</v>
      </c>
      <c r="H301" s="12">
        <f>G301-F301</f>
        <v>1.7749999315128662E-3</v>
      </c>
    </row>
    <row r="302" spans="1:9" ht="14.15" customHeight="1" x14ac:dyDescent="0.35">
      <c r="A302" s="4">
        <v>44795</v>
      </c>
      <c r="B302" t="s">
        <v>20</v>
      </c>
      <c r="C302" s="2">
        <f t="shared" si="46"/>
        <v>33659.368225000071</v>
      </c>
      <c r="E302" s="2">
        <v>725.31</v>
      </c>
      <c r="F302" s="3">
        <f t="shared" si="47"/>
        <v>32934.058225000073</v>
      </c>
    </row>
    <row r="303" spans="1:9" ht="14.15" customHeight="1" x14ac:dyDescent="0.35">
      <c r="A303" s="4">
        <v>44795</v>
      </c>
      <c r="B303" t="s">
        <v>13</v>
      </c>
      <c r="C303" s="2">
        <f t="shared" si="46"/>
        <v>32934.058225000073</v>
      </c>
      <c r="E303" s="2">
        <f>0.51</f>
        <v>0.51</v>
      </c>
      <c r="F303" s="3">
        <f t="shared" si="47"/>
        <v>32933.548225000071</v>
      </c>
    </row>
    <row r="304" spans="1:9" ht="14.15" customHeight="1" x14ac:dyDescent="0.35">
      <c r="A304" s="4">
        <v>44795</v>
      </c>
      <c r="B304" t="s">
        <v>19</v>
      </c>
      <c r="C304" s="2">
        <f t="shared" si="46"/>
        <v>32933.548225000071</v>
      </c>
      <c r="E304" s="2">
        <v>1000</v>
      </c>
      <c r="F304" s="3">
        <f t="shared" si="47"/>
        <v>31933.548225000071</v>
      </c>
      <c r="G304" s="3">
        <v>31933.55</v>
      </c>
      <c r="H304" s="12">
        <f>G304-F304</f>
        <v>1.7749999278748874E-3</v>
      </c>
    </row>
    <row r="305" spans="1:8" ht="14.15" customHeight="1" x14ac:dyDescent="0.35">
      <c r="A305" s="4">
        <v>44797</v>
      </c>
      <c r="B305" t="s">
        <v>21</v>
      </c>
      <c r="C305" s="2">
        <f t="shared" si="46"/>
        <v>31933.548225000071</v>
      </c>
      <c r="E305" s="2">
        <v>4741.5</v>
      </c>
      <c r="F305" s="3">
        <f t="shared" si="47"/>
        <v>27192.048225000071</v>
      </c>
    </row>
    <row r="306" spans="1:8" ht="14.15" customHeight="1" x14ac:dyDescent="0.35">
      <c r="A306" s="4">
        <v>44797</v>
      </c>
      <c r="B306" t="s">
        <v>24</v>
      </c>
      <c r="C306" s="2">
        <f t="shared" si="46"/>
        <v>27192.048225000071</v>
      </c>
      <c r="E306" s="2">
        <v>5000</v>
      </c>
      <c r="F306" s="3">
        <f t="shared" si="47"/>
        <v>22192.048225000071</v>
      </c>
    </row>
    <row r="307" spans="1:8" ht="14.15" customHeight="1" x14ac:dyDescent="0.35">
      <c r="A307" s="4">
        <v>44797</v>
      </c>
      <c r="B307" t="s">
        <v>13</v>
      </c>
      <c r="C307" s="2">
        <f t="shared" si="46"/>
        <v>22192.048225000071</v>
      </c>
      <c r="E307" s="2">
        <f>0.51</f>
        <v>0.51</v>
      </c>
      <c r="F307" s="3">
        <f t="shared" si="47"/>
        <v>22191.538225000073</v>
      </c>
    </row>
    <row r="308" spans="1:8" ht="14.15" customHeight="1" x14ac:dyDescent="0.35">
      <c r="A308" s="4">
        <v>44797</v>
      </c>
      <c r="B308" t="s">
        <v>19</v>
      </c>
      <c r="C308" s="2">
        <f t="shared" si="46"/>
        <v>22191.538225000073</v>
      </c>
      <c r="E308" s="2">
        <v>1000</v>
      </c>
      <c r="F308" s="3">
        <f t="shared" si="47"/>
        <v>21191.538225000073</v>
      </c>
      <c r="G308" s="3">
        <v>21191.54</v>
      </c>
      <c r="H308" s="12">
        <f>G308-F308</f>
        <v>1.7749999278748874E-3</v>
      </c>
    </row>
    <row r="309" spans="1:8" ht="14.15" customHeight="1" x14ac:dyDescent="0.35">
      <c r="A309" s="4">
        <v>44798</v>
      </c>
      <c r="B309" t="s">
        <v>4</v>
      </c>
      <c r="C309" s="2">
        <f t="shared" si="46"/>
        <v>21191.538225000073</v>
      </c>
      <c r="E309" s="2">
        <v>450</v>
      </c>
      <c r="F309" s="3">
        <f t="shared" si="47"/>
        <v>20741.538225000073</v>
      </c>
    </row>
    <row r="310" spans="1:8" ht="14.15" customHeight="1" x14ac:dyDescent="0.35">
      <c r="A310" s="4">
        <v>44798</v>
      </c>
      <c r="B310" t="s">
        <v>5</v>
      </c>
      <c r="C310" s="2">
        <f t="shared" si="46"/>
        <v>20741.538225000073</v>
      </c>
      <c r="E310" s="2">
        <v>958</v>
      </c>
      <c r="F310" s="3">
        <f t="shared" si="47"/>
        <v>19783.538225000073</v>
      </c>
    </row>
    <row r="311" spans="1:8" ht="14.15" customHeight="1" x14ac:dyDescent="0.35">
      <c r="A311" s="4">
        <v>44798</v>
      </c>
      <c r="B311" t="s">
        <v>7</v>
      </c>
      <c r="C311" s="2">
        <f t="shared" si="46"/>
        <v>19783.538225000073</v>
      </c>
      <c r="E311" s="2">
        <v>57</v>
      </c>
      <c r="F311" s="3">
        <f t="shared" si="47"/>
        <v>19726.538225000073</v>
      </c>
    </row>
    <row r="312" spans="1:8" ht="14.15" customHeight="1" x14ac:dyDescent="0.35">
      <c r="A312" s="4">
        <v>44798</v>
      </c>
      <c r="B312" t="s">
        <v>22</v>
      </c>
      <c r="C312" s="2">
        <f t="shared" si="46"/>
        <v>19726.538225000073</v>
      </c>
      <c r="E312" s="2">
        <v>339.85</v>
      </c>
      <c r="F312" s="3">
        <f t="shared" si="47"/>
        <v>19386.688225000074</v>
      </c>
    </row>
    <row r="313" spans="1:8" ht="14.15" customHeight="1" x14ac:dyDescent="0.35">
      <c r="A313" s="4">
        <v>44798</v>
      </c>
      <c r="B313" t="s">
        <v>13</v>
      </c>
      <c r="C313" s="2">
        <f t="shared" si="46"/>
        <v>19386.688225000074</v>
      </c>
      <c r="E313" s="2">
        <f>4*0.51</f>
        <v>2.04</v>
      </c>
      <c r="F313" s="3">
        <f t="shared" si="47"/>
        <v>19384.648225000074</v>
      </c>
      <c r="G313" s="3">
        <v>19384.650000000001</v>
      </c>
      <c r="H313" s="12">
        <f>G313-F313</f>
        <v>1.7749999278748874E-3</v>
      </c>
    </row>
    <row r="314" spans="1:8" ht="14.15" customHeight="1" x14ac:dyDescent="0.35">
      <c r="A314" s="4">
        <v>44799</v>
      </c>
      <c r="B314" t="s">
        <v>12</v>
      </c>
      <c r="C314" s="2">
        <f t="shared" si="46"/>
        <v>19384.648225000074</v>
      </c>
      <c r="E314" s="2">
        <v>400.91</v>
      </c>
      <c r="F314" s="3">
        <f t="shared" si="47"/>
        <v>18983.738225000074</v>
      </c>
    </row>
    <row r="315" spans="1:8" ht="14.15" customHeight="1" x14ac:dyDescent="0.35">
      <c r="A315" s="4">
        <v>44799</v>
      </c>
      <c r="B315" t="s">
        <v>41</v>
      </c>
      <c r="C315" s="2">
        <f t="shared" si="46"/>
        <v>18983.738225000074</v>
      </c>
      <c r="D315" s="2">
        <v>10000</v>
      </c>
      <c r="F315" s="3">
        <f t="shared" si="47"/>
        <v>28983.738225000074</v>
      </c>
    </row>
    <row r="316" spans="1:8" ht="14.15" customHeight="1" x14ac:dyDescent="0.35">
      <c r="A316" s="4">
        <v>44799</v>
      </c>
      <c r="B316" t="s">
        <v>13</v>
      </c>
      <c r="C316" s="2">
        <f t="shared" si="46"/>
        <v>28983.738225000074</v>
      </c>
      <c r="E316" s="2">
        <f>0.51</f>
        <v>0.51</v>
      </c>
      <c r="F316" s="3">
        <f t="shared" si="47"/>
        <v>28983.228225000075</v>
      </c>
      <c r="G316" s="3">
        <v>28983.23</v>
      </c>
      <c r="H316" s="12">
        <f>G316-F316</f>
        <v>1.7749999242369086E-3</v>
      </c>
    </row>
    <row r="317" spans="1:8" ht="14.15" customHeight="1" x14ac:dyDescent="0.35">
      <c r="A317" s="4">
        <v>44802</v>
      </c>
      <c r="B317" s="10" t="s">
        <v>3</v>
      </c>
      <c r="C317" s="11">
        <f t="shared" si="46"/>
        <v>28983.228225000075</v>
      </c>
      <c r="D317" s="11">
        <v>21838.3</v>
      </c>
      <c r="F317" s="3">
        <f t="shared" si="47"/>
        <v>50821.528225000075</v>
      </c>
      <c r="G317" s="3">
        <v>50821.53</v>
      </c>
      <c r="H317" s="12">
        <f>G317-F317</f>
        <v>1.7749999242369086E-3</v>
      </c>
    </row>
    <row r="318" spans="1:8" ht="14.15" customHeight="1" x14ac:dyDescent="0.35">
      <c r="A318" s="4">
        <v>44804</v>
      </c>
      <c r="B318" t="s">
        <v>26</v>
      </c>
      <c r="C318" s="2">
        <f t="shared" si="46"/>
        <v>50821.528225000075</v>
      </c>
      <c r="D318" s="2">
        <v>3935.14</v>
      </c>
      <c r="F318" s="3">
        <f t="shared" si="47"/>
        <v>54756.668225000074</v>
      </c>
      <c r="G318" s="3">
        <v>54756.67</v>
      </c>
      <c r="H318" s="12">
        <f>G318-F318</f>
        <v>1.7749999242369086E-3</v>
      </c>
    </row>
    <row r="319" spans="1:8" ht="14.15" customHeight="1" x14ac:dyDescent="0.35">
      <c r="A319" s="4">
        <v>44805</v>
      </c>
      <c r="B319" t="s">
        <v>13</v>
      </c>
      <c r="C319" s="2">
        <f t="shared" si="46"/>
        <v>54756.668225000074</v>
      </c>
      <c r="E319" s="2">
        <v>76</v>
      </c>
      <c r="F319" s="3">
        <f t="shared" si="47"/>
        <v>54680.668225000074</v>
      </c>
      <c r="G319" s="3">
        <v>54680.67</v>
      </c>
      <c r="H319" s="12">
        <f>G319-F319</f>
        <v>1.7749999242369086E-3</v>
      </c>
    </row>
    <row r="320" spans="1:8" ht="14.15" customHeight="1" x14ac:dyDescent="0.35">
      <c r="A320" s="4">
        <v>44809</v>
      </c>
      <c r="B320" t="s">
        <v>14</v>
      </c>
      <c r="C320" s="2">
        <f t="shared" si="46"/>
        <v>54680.668225000074</v>
      </c>
      <c r="D320" s="2">
        <f>3412.28+6739.69</f>
        <v>10151.969999999999</v>
      </c>
      <c r="F320" s="3">
        <f t="shared" si="47"/>
        <v>64832.638225000075</v>
      </c>
    </row>
    <row r="321" spans="1:9" ht="14.15" customHeight="1" x14ac:dyDescent="0.35">
      <c r="A321" s="4">
        <v>44809</v>
      </c>
      <c r="B321" t="s">
        <v>41</v>
      </c>
      <c r="C321" s="2">
        <f t="shared" si="46"/>
        <v>64832.638225000075</v>
      </c>
      <c r="E321" s="2">
        <v>10000</v>
      </c>
      <c r="F321" s="3">
        <f t="shared" si="47"/>
        <v>54832.638225000075</v>
      </c>
      <c r="G321" s="3">
        <v>54832.639999999999</v>
      </c>
      <c r="H321" s="12">
        <f>G321-F321</f>
        <v>1.7749999242369086E-3</v>
      </c>
    </row>
    <row r="322" spans="1:9" ht="14.15" customHeight="1" x14ac:dyDescent="0.35">
      <c r="A322" s="4">
        <v>44810</v>
      </c>
      <c r="B322" t="s">
        <v>19</v>
      </c>
      <c r="C322" s="2">
        <f t="shared" si="46"/>
        <v>54832.638225000075</v>
      </c>
      <c r="E322" s="2">
        <v>1500</v>
      </c>
      <c r="F322" s="3">
        <f t="shared" si="47"/>
        <v>53332.638225000075</v>
      </c>
      <c r="G322" s="3">
        <v>53332.639999999999</v>
      </c>
      <c r="H322" s="12">
        <f>G322-F322</f>
        <v>1.7749999242369086E-3</v>
      </c>
    </row>
    <row r="323" spans="1:9" ht="14.15" customHeight="1" x14ac:dyDescent="0.35">
      <c r="A323" s="4">
        <v>44813</v>
      </c>
      <c r="B323" t="s">
        <v>12</v>
      </c>
      <c r="C323" s="2">
        <f t="shared" si="46"/>
        <v>53332.638225000075</v>
      </c>
      <c r="E323" s="2">
        <v>1900.79</v>
      </c>
      <c r="F323" s="3">
        <f t="shared" si="47"/>
        <v>51431.848225000074</v>
      </c>
    </row>
    <row r="324" spans="1:9" ht="14.15" customHeight="1" x14ac:dyDescent="0.35">
      <c r="A324" s="4">
        <v>44813</v>
      </c>
      <c r="B324" t="s">
        <v>13</v>
      </c>
      <c r="C324" s="2">
        <f t="shared" si="46"/>
        <v>51431.848225000074</v>
      </c>
      <c r="E324" s="2">
        <f>0.51</f>
        <v>0.51</v>
      </c>
      <c r="F324" s="3">
        <f t="shared" si="47"/>
        <v>51431.338225000072</v>
      </c>
      <c r="G324" s="3">
        <v>51431.34</v>
      </c>
      <c r="H324" s="12">
        <f>G324-F324</f>
        <v>1.7749999242369086E-3</v>
      </c>
    </row>
    <row r="325" spans="1:9" ht="14.15" customHeight="1" x14ac:dyDescent="0.35">
      <c r="A325" s="4">
        <v>44816</v>
      </c>
      <c r="B325" t="s">
        <v>21</v>
      </c>
      <c r="C325" s="2">
        <f t="shared" si="46"/>
        <v>51431.338225000072</v>
      </c>
      <c r="E325" s="2">
        <v>152.35</v>
      </c>
      <c r="F325" s="3">
        <f t="shared" si="47"/>
        <v>51278.988225000074</v>
      </c>
    </row>
    <row r="326" spans="1:9" ht="14.15" customHeight="1" x14ac:dyDescent="0.35">
      <c r="A326" s="4">
        <v>44816</v>
      </c>
      <c r="B326" t="s">
        <v>13</v>
      </c>
      <c r="C326" s="2">
        <f t="shared" si="46"/>
        <v>51278.988225000074</v>
      </c>
      <c r="E326" s="2">
        <f>0.51</f>
        <v>0.51</v>
      </c>
      <c r="F326" s="3">
        <f t="shared" si="47"/>
        <v>51278.478225000072</v>
      </c>
    </row>
    <row r="327" spans="1:9" ht="14.15" customHeight="1" x14ac:dyDescent="0.35">
      <c r="A327" s="4">
        <v>44816</v>
      </c>
      <c r="B327" t="s">
        <v>14</v>
      </c>
      <c r="C327" s="2">
        <f t="shared" si="46"/>
        <v>51278.478225000072</v>
      </c>
      <c r="D327" s="2">
        <f>3299.62+2680.8</f>
        <v>5980.42</v>
      </c>
      <c r="F327" s="3">
        <f t="shared" si="47"/>
        <v>57258.89822500007</v>
      </c>
      <c r="G327" s="3">
        <v>57258.9</v>
      </c>
      <c r="H327" s="12">
        <f>G327-F327</f>
        <v>1.7749999315128662E-3</v>
      </c>
    </row>
    <row r="328" spans="1:9" ht="14.15" customHeight="1" x14ac:dyDescent="0.35">
      <c r="A328" s="4">
        <v>44818</v>
      </c>
      <c r="B328" s="10" t="s">
        <v>3</v>
      </c>
      <c r="C328" s="11">
        <f t="shared" si="46"/>
        <v>57258.89822500007</v>
      </c>
      <c r="D328" s="11">
        <v>17949.789999999997</v>
      </c>
      <c r="F328" s="3">
        <f t="shared" si="47"/>
        <v>75208.688225000064</v>
      </c>
    </row>
    <row r="329" spans="1:9" ht="14.15" customHeight="1" x14ac:dyDescent="0.35">
      <c r="A329" s="4">
        <v>44818</v>
      </c>
      <c r="B329" t="s">
        <v>19</v>
      </c>
      <c r="C329" s="2">
        <f t="shared" si="46"/>
        <v>75208.688225000064</v>
      </c>
      <c r="E329" s="2">
        <v>3000</v>
      </c>
      <c r="F329" s="3">
        <f t="shared" si="47"/>
        <v>72208.688225000064</v>
      </c>
      <c r="G329" s="3">
        <v>72208.69</v>
      </c>
      <c r="H329" s="12">
        <f>G329-F329</f>
        <v>1.7749999387888238E-3</v>
      </c>
    </row>
    <row r="330" spans="1:9" ht="14.15" customHeight="1" x14ac:dyDescent="0.35">
      <c r="A330" s="4">
        <v>44820</v>
      </c>
      <c r="B330" t="s">
        <v>6</v>
      </c>
      <c r="C330" s="2">
        <f t="shared" ref="C330:C333" si="48">F329</f>
        <v>72208.688225000064</v>
      </c>
      <c r="E330" s="2">
        <v>359.73</v>
      </c>
      <c r="F330" s="3">
        <f t="shared" ref="F330:F333" si="49">C330+D330-E330</f>
        <v>71848.958225000068</v>
      </c>
    </row>
    <row r="331" spans="1:9" ht="14.15" customHeight="1" x14ac:dyDescent="0.35">
      <c r="A331" s="4">
        <v>44820</v>
      </c>
      <c r="B331" t="s">
        <v>20</v>
      </c>
      <c r="C331" s="2">
        <f t="shared" si="48"/>
        <v>71848.958225000068</v>
      </c>
      <c r="E331" s="2">
        <v>1671.24</v>
      </c>
      <c r="F331" s="3">
        <f t="shared" si="49"/>
        <v>70177.718225000062</v>
      </c>
    </row>
    <row r="332" spans="1:9" ht="14.15" customHeight="1" x14ac:dyDescent="0.35">
      <c r="A332" s="4">
        <v>44820</v>
      </c>
      <c r="B332" t="s">
        <v>37</v>
      </c>
      <c r="C332" s="2">
        <f t="shared" si="48"/>
        <v>70177.718225000062</v>
      </c>
      <c r="E332" s="2">
        <v>1491.13</v>
      </c>
      <c r="F332" s="3">
        <f t="shared" si="49"/>
        <v>68686.588225000058</v>
      </c>
    </row>
    <row r="333" spans="1:9" ht="14.15" customHeight="1" x14ac:dyDescent="0.35">
      <c r="A333" s="4">
        <v>44820</v>
      </c>
      <c r="B333" t="s">
        <v>13</v>
      </c>
      <c r="C333" s="2">
        <f t="shared" si="48"/>
        <v>68686.588225000058</v>
      </c>
      <c r="E333" s="2">
        <f>0.51</f>
        <v>0.51</v>
      </c>
      <c r="F333" s="3">
        <f t="shared" si="49"/>
        <v>68686.078225000063</v>
      </c>
      <c r="G333" s="3">
        <v>68686.080000000002</v>
      </c>
      <c r="H333" s="12">
        <f>G333-F333</f>
        <v>1.7749999387888238E-3</v>
      </c>
    </row>
    <row r="334" spans="1:9" ht="14.15" customHeight="1" x14ac:dyDescent="0.35">
      <c r="A334" s="4">
        <v>44823</v>
      </c>
      <c r="B334" t="s">
        <v>10</v>
      </c>
      <c r="C334" s="2">
        <f t="shared" ref="C334:C335" si="50">F333</f>
        <v>68686.078225000063</v>
      </c>
      <c r="E334" s="2">
        <f>1455.55+195.3</f>
        <v>1650.85</v>
      </c>
      <c r="F334" s="3">
        <f t="shared" ref="F334:F335" si="51">C334+D334-E334</f>
        <v>67035.228225000057</v>
      </c>
      <c r="I334" s="5" t="s">
        <v>51</v>
      </c>
    </row>
    <row r="335" spans="1:9" ht="14.15" customHeight="1" x14ac:dyDescent="0.35">
      <c r="A335" s="4">
        <v>44823</v>
      </c>
      <c r="B335" t="s">
        <v>13</v>
      </c>
      <c r="C335" s="2">
        <f t="shared" si="50"/>
        <v>67035.228225000057</v>
      </c>
      <c r="E335" s="2">
        <f>0.51</f>
        <v>0.51</v>
      </c>
      <c r="F335" s="3">
        <f t="shared" si="51"/>
        <v>67034.718225000062</v>
      </c>
      <c r="G335" s="3">
        <v>67034.720000000001</v>
      </c>
      <c r="H335" s="12">
        <f>G335-F335</f>
        <v>1.7749999387888238E-3</v>
      </c>
    </row>
    <row r="336" spans="1:9" ht="14.15" customHeight="1" x14ac:dyDescent="0.35">
      <c r="A336" s="4">
        <v>44824</v>
      </c>
      <c r="B336" t="s">
        <v>20</v>
      </c>
      <c r="C336" s="2">
        <f t="shared" ref="C336:C339" si="52">F335</f>
        <v>67034.718225000062</v>
      </c>
      <c r="E336" s="2">
        <v>1414.61</v>
      </c>
      <c r="F336" s="3">
        <f t="shared" ref="F336:F339" si="53">C336+D336-E336</f>
        <v>65620.108225000062</v>
      </c>
    </row>
    <row r="337" spans="1:8" ht="14.15" customHeight="1" x14ac:dyDescent="0.35">
      <c r="A337" s="4">
        <v>44824</v>
      </c>
      <c r="B337" t="s">
        <v>13</v>
      </c>
      <c r="C337" s="2">
        <f t="shared" si="52"/>
        <v>65620.108225000062</v>
      </c>
      <c r="E337" s="2">
        <f>0.51</f>
        <v>0.51</v>
      </c>
      <c r="F337" s="3">
        <f t="shared" si="53"/>
        <v>65619.598225000067</v>
      </c>
    </row>
    <row r="338" spans="1:8" ht="14.15" customHeight="1" x14ac:dyDescent="0.35">
      <c r="A338" s="4">
        <v>44824</v>
      </c>
      <c r="B338" t="s">
        <v>19</v>
      </c>
      <c r="C338" s="2">
        <f t="shared" si="52"/>
        <v>65619.598225000067</v>
      </c>
      <c r="E338" s="2">
        <v>2000</v>
      </c>
      <c r="F338" s="3">
        <f t="shared" si="53"/>
        <v>63619.598225000067</v>
      </c>
      <c r="G338" s="3">
        <v>63619.6</v>
      </c>
      <c r="H338" s="12">
        <f>G338-F338</f>
        <v>1.7749999315128662E-3</v>
      </c>
    </row>
    <row r="339" spans="1:8" ht="14.15" customHeight="1" x14ac:dyDescent="0.35">
      <c r="A339" s="4">
        <v>44825</v>
      </c>
      <c r="B339" t="s">
        <v>19</v>
      </c>
      <c r="C339" s="2">
        <f t="shared" si="52"/>
        <v>63619.598225000067</v>
      </c>
      <c r="E339" s="2">
        <v>2000</v>
      </c>
      <c r="F339" s="3">
        <f t="shared" si="53"/>
        <v>61619.598225000067</v>
      </c>
      <c r="G339" s="3">
        <v>61619.6</v>
      </c>
      <c r="H339" s="12">
        <f>G339-F339</f>
        <v>1.7749999315128662E-3</v>
      </c>
    </row>
    <row r="340" spans="1:8" ht="14.15" customHeight="1" x14ac:dyDescent="0.35">
      <c r="A340" s="4">
        <v>44827</v>
      </c>
      <c r="B340" t="s">
        <v>4</v>
      </c>
      <c r="C340" s="2">
        <f t="shared" ref="C340:C345" si="54">F339</f>
        <v>61619.598225000067</v>
      </c>
      <c r="E340" s="2">
        <v>450</v>
      </c>
      <c r="F340" s="3">
        <f t="shared" ref="F340:F345" si="55">C340+D340-E340</f>
        <v>61169.598225000067</v>
      </c>
    </row>
    <row r="341" spans="1:8" ht="14.15" customHeight="1" x14ac:dyDescent="0.35">
      <c r="A341" s="4">
        <v>44827</v>
      </c>
      <c r="B341" t="s">
        <v>5</v>
      </c>
      <c r="C341" s="2">
        <f t="shared" si="54"/>
        <v>61169.598225000067</v>
      </c>
      <c r="E341" s="2">
        <v>2052</v>
      </c>
      <c r="F341" s="3">
        <f t="shared" si="55"/>
        <v>59117.598225000067</v>
      </c>
    </row>
    <row r="342" spans="1:8" ht="14.15" customHeight="1" x14ac:dyDescent="0.35">
      <c r="A342" s="4">
        <v>44827</v>
      </c>
      <c r="B342" t="s">
        <v>7</v>
      </c>
      <c r="C342" s="2">
        <f t="shared" si="54"/>
        <v>59117.598225000067</v>
      </c>
      <c r="E342" s="2">
        <v>115</v>
      </c>
      <c r="F342" s="3">
        <f t="shared" si="55"/>
        <v>59002.598225000067</v>
      </c>
    </row>
    <row r="343" spans="1:8" ht="14.15" customHeight="1" x14ac:dyDescent="0.35">
      <c r="A343" s="4">
        <v>44827</v>
      </c>
      <c r="B343" t="s">
        <v>24</v>
      </c>
      <c r="C343" s="2">
        <f t="shared" si="54"/>
        <v>59002.598225000067</v>
      </c>
      <c r="E343" s="2">
        <v>5000</v>
      </c>
      <c r="F343" s="3">
        <f t="shared" si="55"/>
        <v>54002.598225000067</v>
      </c>
    </row>
    <row r="344" spans="1:8" ht="14.15" customHeight="1" x14ac:dyDescent="0.35">
      <c r="A344" s="4">
        <v>44827</v>
      </c>
      <c r="B344" t="s">
        <v>13</v>
      </c>
      <c r="C344" s="2">
        <f t="shared" si="54"/>
        <v>54002.598225000067</v>
      </c>
      <c r="E344" s="2">
        <f>3*0.51</f>
        <v>1.53</v>
      </c>
      <c r="F344" s="3">
        <f t="shared" si="55"/>
        <v>54001.068225000068</v>
      </c>
      <c r="G344" s="3">
        <v>54001.07</v>
      </c>
      <c r="H344" s="12">
        <f>G344-F344</f>
        <v>1.7749999315128662E-3</v>
      </c>
    </row>
    <row r="345" spans="1:8" ht="14.15" customHeight="1" x14ac:dyDescent="0.35">
      <c r="A345" s="4">
        <v>44831</v>
      </c>
      <c r="B345" t="s">
        <v>11</v>
      </c>
      <c r="C345" s="2">
        <f t="shared" si="54"/>
        <v>54001.068225000068</v>
      </c>
      <c r="E345" s="2">
        <v>2208.34</v>
      </c>
      <c r="F345" s="3">
        <f t="shared" si="55"/>
        <v>51792.728225000072</v>
      </c>
      <c r="G345" s="3">
        <v>51792.73</v>
      </c>
      <c r="H345" s="12">
        <f>G345-F345</f>
        <v>1.7749999315128662E-3</v>
      </c>
    </row>
    <row r="346" spans="1:8" ht="14.15" customHeight="1" x14ac:dyDescent="0.35">
      <c r="A346" s="4">
        <v>44832</v>
      </c>
      <c r="B346" t="s">
        <v>44</v>
      </c>
      <c r="C346" s="2">
        <f t="shared" ref="C346:C350" si="56">F345</f>
        <v>51792.728225000072</v>
      </c>
      <c r="E346" s="2">
        <v>1653</v>
      </c>
      <c r="F346" s="3">
        <f t="shared" ref="F346:F350" si="57">C346+D346-E346</f>
        <v>50139.728225000072</v>
      </c>
    </row>
    <row r="347" spans="1:8" ht="14.15" customHeight="1" x14ac:dyDescent="0.35">
      <c r="A347" s="4">
        <v>44832</v>
      </c>
      <c r="B347" t="s">
        <v>13</v>
      </c>
      <c r="C347" s="2">
        <f t="shared" si="56"/>
        <v>50139.728225000072</v>
      </c>
      <c r="E347" s="2">
        <f>0.51</f>
        <v>0.51</v>
      </c>
      <c r="F347" s="3">
        <f t="shared" si="57"/>
        <v>50139.21822500007</v>
      </c>
      <c r="G347" s="3">
        <v>50139.22</v>
      </c>
      <c r="H347" s="12">
        <f>G347-F347</f>
        <v>1.7749999315128662E-3</v>
      </c>
    </row>
    <row r="348" spans="1:8" ht="14.15" customHeight="1" x14ac:dyDescent="0.35">
      <c r="A348" s="4">
        <v>44833</v>
      </c>
      <c r="B348" t="s">
        <v>20</v>
      </c>
      <c r="C348" s="2">
        <f t="shared" si="56"/>
        <v>50139.21822500007</v>
      </c>
      <c r="E348" s="2">
        <v>1295.8499999999999</v>
      </c>
      <c r="F348" s="3">
        <f t="shared" si="57"/>
        <v>48843.368225000071</v>
      </c>
    </row>
    <row r="349" spans="1:8" ht="14.15" customHeight="1" x14ac:dyDescent="0.35">
      <c r="A349" s="4">
        <v>44833</v>
      </c>
      <c r="B349" s="10" t="s">
        <v>3</v>
      </c>
      <c r="C349" s="11">
        <f t="shared" si="56"/>
        <v>48843.368225000071</v>
      </c>
      <c r="D349" s="11">
        <v>13595.56</v>
      </c>
      <c r="F349" s="3">
        <f t="shared" si="57"/>
        <v>62438.928225000069</v>
      </c>
    </row>
    <row r="350" spans="1:8" ht="14.15" customHeight="1" x14ac:dyDescent="0.35">
      <c r="A350" s="4">
        <v>44833</v>
      </c>
      <c r="B350" t="s">
        <v>13</v>
      </c>
      <c r="C350" s="2">
        <f t="shared" si="56"/>
        <v>62438.928225000069</v>
      </c>
      <c r="E350" s="2">
        <f>0.51</f>
        <v>0.51</v>
      </c>
      <c r="F350" s="3">
        <f t="shared" si="57"/>
        <v>62438.418225000067</v>
      </c>
      <c r="G350" s="3">
        <v>62438.42</v>
      </c>
      <c r="H350" s="12">
        <f>G350-F350</f>
        <v>1.7749999315128662E-3</v>
      </c>
    </row>
    <row r="351" spans="1:8" ht="14.15" customHeight="1" x14ac:dyDescent="0.35">
      <c r="A351" s="4">
        <v>44834</v>
      </c>
      <c r="B351" t="s">
        <v>12</v>
      </c>
      <c r="C351" s="2">
        <f t="shared" ref="C351:C352" si="58">F350</f>
        <v>62438.418225000067</v>
      </c>
      <c r="E351" s="2">
        <v>356.52</v>
      </c>
      <c r="F351" s="3">
        <f t="shared" ref="F351:F352" si="59">C351+D351-E351</f>
        <v>62081.89822500007</v>
      </c>
    </row>
    <row r="352" spans="1:8" ht="14.15" customHeight="1" x14ac:dyDescent="0.35">
      <c r="A352" s="4">
        <v>44834</v>
      </c>
      <c r="B352" t="s">
        <v>13</v>
      </c>
      <c r="C352" s="2">
        <f t="shared" si="58"/>
        <v>62081.89822500007</v>
      </c>
      <c r="E352" s="2">
        <f>0.51</f>
        <v>0.51</v>
      </c>
      <c r="F352" s="3">
        <f t="shared" si="59"/>
        <v>62081.388225000068</v>
      </c>
      <c r="G352" s="3">
        <v>62081.39</v>
      </c>
      <c r="H352" s="12">
        <f>G352-F352</f>
        <v>1.7749999315128662E-3</v>
      </c>
    </row>
    <row r="353" spans="1:8" ht="14.15" customHeight="1" x14ac:dyDescent="0.35">
      <c r="A353" s="4">
        <v>44835</v>
      </c>
      <c r="B353" t="s">
        <v>13</v>
      </c>
      <c r="C353" s="2">
        <f t="shared" ref="C353" si="60">F352</f>
        <v>62081.388225000068</v>
      </c>
      <c r="E353" s="2">
        <v>76</v>
      </c>
      <c r="F353" s="3">
        <f t="shared" ref="F353" si="61">C353+D353-E353</f>
        <v>62005.388225000068</v>
      </c>
      <c r="G353" s="3">
        <v>62005.39</v>
      </c>
      <c r="H353" s="12">
        <f>G353-F353</f>
        <v>1.7749999315128662E-3</v>
      </c>
    </row>
    <row r="354" spans="1:8" ht="14.15" customHeight="1" x14ac:dyDescent="0.35">
      <c r="A354" s="4">
        <v>44837</v>
      </c>
      <c r="B354" t="s">
        <v>44</v>
      </c>
      <c r="C354" s="2">
        <f t="shared" ref="C354:C357" si="62">F353</f>
        <v>62005.388225000068</v>
      </c>
      <c r="E354" s="2">
        <v>196.98</v>
      </c>
      <c r="F354" s="3">
        <f t="shared" ref="F354:F357" si="63">C354+D354-E354</f>
        <v>61808.408225000065</v>
      </c>
    </row>
    <row r="355" spans="1:8" ht="14.15" customHeight="1" x14ac:dyDescent="0.35">
      <c r="A355" s="4">
        <v>44837</v>
      </c>
      <c r="B355" t="s">
        <v>13</v>
      </c>
      <c r="C355" s="2">
        <f t="shared" si="62"/>
        <v>61808.408225000065</v>
      </c>
      <c r="E355" s="2">
        <v>0.51</v>
      </c>
      <c r="F355" s="3">
        <f t="shared" si="63"/>
        <v>61807.898225000063</v>
      </c>
      <c r="G355" s="3">
        <v>61807.9</v>
      </c>
      <c r="H355" s="12">
        <f>G355-F355</f>
        <v>1.7749999387888238E-3</v>
      </c>
    </row>
    <row r="356" spans="1:8" ht="14.15" customHeight="1" x14ac:dyDescent="0.35">
      <c r="A356" s="4">
        <v>44839</v>
      </c>
      <c r="B356" t="s">
        <v>21</v>
      </c>
      <c r="C356" s="2">
        <f t="shared" si="62"/>
        <v>61807.898225000063</v>
      </c>
      <c r="E356" s="2">
        <v>1617.52</v>
      </c>
      <c r="F356" s="3">
        <f t="shared" si="63"/>
        <v>60190.378225000066</v>
      </c>
    </row>
    <row r="357" spans="1:8" ht="14.15" customHeight="1" x14ac:dyDescent="0.35">
      <c r="A357" s="4">
        <v>44839</v>
      </c>
      <c r="B357" t="s">
        <v>13</v>
      </c>
      <c r="C357" s="2">
        <f t="shared" si="62"/>
        <v>60190.378225000066</v>
      </c>
      <c r="E357" s="2">
        <f>0.51</f>
        <v>0.51</v>
      </c>
      <c r="F357" s="3">
        <f t="shared" si="63"/>
        <v>60189.868225000064</v>
      </c>
      <c r="G357" s="3">
        <v>60189.87</v>
      </c>
      <c r="H357" s="12">
        <f>G357-F357</f>
        <v>1.7749999387888238E-3</v>
      </c>
    </row>
    <row r="358" spans="1:8" ht="14.15" customHeight="1" x14ac:dyDescent="0.35">
      <c r="A358" s="4">
        <v>44841</v>
      </c>
      <c r="B358" t="s">
        <v>26</v>
      </c>
      <c r="C358" s="2">
        <f t="shared" ref="C358:C360" si="64">F357</f>
        <v>60189.868225000064</v>
      </c>
      <c r="D358" s="2">
        <v>4187.97</v>
      </c>
      <c r="F358" s="3">
        <f t="shared" ref="F358:F360" si="65">C358+D358-E358</f>
        <v>64377.838225000065</v>
      </c>
    </row>
    <row r="359" spans="1:8" ht="14.15" customHeight="1" x14ac:dyDescent="0.35">
      <c r="A359" s="4">
        <v>44841</v>
      </c>
      <c r="B359" t="s">
        <v>53</v>
      </c>
      <c r="C359" s="2">
        <f t="shared" si="64"/>
        <v>64377.838225000065</v>
      </c>
      <c r="E359" s="2">
        <v>692.68</v>
      </c>
      <c r="F359" s="3">
        <f t="shared" si="65"/>
        <v>63685.158225000065</v>
      </c>
    </row>
    <row r="360" spans="1:8" ht="14.15" customHeight="1" x14ac:dyDescent="0.35">
      <c r="A360" s="4">
        <v>44841</v>
      </c>
      <c r="B360" t="s">
        <v>13</v>
      </c>
      <c r="C360" s="2">
        <f t="shared" si="64"/>
        <v>63685.158225000065</v>
      </c>
      <c r="E360" s="2">
        <v>0.51</v>
      </c>
      <c r="F360" s="3">
        <f t="shared" si="65"/>
        <v>63684.648225000063</v>
      </c>
    </row>
    <row r="361" spans="1:8" ht="14.15" customHeight="1" x14ac:dyDescent="0.35">
      <c r="A361" s="4">
        <v>44841</v>
      </c>
      <c r="B361" t="s">
        <v>19</v>
      </c>
      <c r="C361" s="2">
        <f t="shared" ref="C361" si="66">F360</f>
        <v>63684.648225000063</v>
      </c>
      <c r="E361" s="2">
        <v>1000</v>
      </c>
      <c r="F361" s="3">
        <f t="shared" ref="F361" si="67">C361+D361-E361</f>
        <v>62684.648225000063</v>
      </c>
      <c r="G361" s="3">
        <v>62684.65</v>
      </c>
      <c r="H361" s="12">
        <f>G361-F361</f>
        <v>1.7749999387888238E-3</v>
      </c>
    </row>
    <row r="362" spans="1:8" ht="14.15" customHeight="1" x14ac:dyDescent="0.35">
      <c r="A362" s="4">
        <v>44845</v>
      </c>
      <c r="B362" t="s">
        <v>20</v>
      </c>
      <c r="C362" s="2">
        <f t="shared" ref="C362:C363" si="68">F361</f>
        <v>62684.648225000063</v>
      </c>
      <c r="E362" s="2">
        <v>6704.09</v>
      </c>
      <c r="F362" s="3">
        <f t="shared" ref="F362:F363" si="69">C362+D362-E362</f>
        <v>55980.558225000059</v>
      </c>
    </row>
    <row r="363" spans="1:8" ht="14.15" customHeight="1" x14ac:dyDescent="0.35">
      <c r="A363" s="4">
        <v>44845</v>
      </c>
      <c r="B363" t="s">
        <v>13</v>
      </c>
      <c r="C363" s="2">
        <f t="shared" si="68"/>
        <v>55980.558225000059</v>
      </c>
      <c r="E363" s="2">
        <f>0.51</f>
        <v>0.51</v>
      </c>
      <c r="F363" s="3">
        <f t="shared" si="69"/>
        <v>55980.048225000057</v>
      </c>
      <c r="G363" s="3">
        <v>55980.05</v>
      </c>
      <c r="H363" s="12">
        <f>G363-F363</f>
        <v>1.7749999460647814E-3</v>
      </c>
    </row>
    <row r="364" spans="1:8" ht="14.15" customHeight="1" x14ac:dyDescent="0.35">
      <c r="A364" s="4">
        <v>44846</v>
      </c>
      <c r="B364" t="s">
        <v>54</v>
      </c>
      <c r="C364" s="2">
        <f t="shared" ref="C364:C365" si="70">F363</f>
        <v>55980.048225000057</v>
      </c>
      <c r="E364" s="2">
        <v>10135.86</v>
      </c>
      <c r="F364" s="3">
        <f t="shared" ref="F364:F365" si="71">C364+D364-E364</f>
        <v>45844.188225000056</v>
      </c>
    </row>
    <row r="365" spans="1:8" ht="14.15" customHeight="1" x14ac:dyDescent="0.35">
      <c r="A365" s="4">
        <v>44846</v>
      </c>
      <c r="B365" t="s">
        <v>13</v>
      </c>
      <c r="C365" s="2">
        <f t="shared" si="70"/>
        <v>45844.188225000056</v>
      </c>
      <c r="E365" s="2">
        <f>0.51</f>
        <v>0.51</v>
      </c>
      <c r="F365" s="3">
        <f t="shared" si="71"/>
        <v>45843.678225000054</v>
      </c>
      <c r="G365" s="3">
        <v>45843.68</v>
      </c>
      <c r="H365" s="12">
        <f>G365-F365</f>
        <v>1.7749999460647814E-3</v>
      </c>
    </row>
    <row r="366" spans="1:8" ht="14.15" customHeight="1" x14ac:dyDescent="0.35">
      <c r="A366" s="4">
        <v>44848</v>
      </c>
      <c r="B366" t="s">
        <v>12</v>
      </c>
      <c r="C366" s="2">
        <f t="shared" ref="C366:C369" si="72">F365</f>
        <v>45843.678225000054</v>
      </c>
      <c r="E366" s="2">
        <v>274.87</v>
      </c>
      <c r="F366" s="3">
        <f t="shared" ref="F366:F369" si="73">C366+D366-E366</f>
        <v>45568.808225000052</v>
      </c>
    </row>
    <row r="367" spans="1:8" ht="14.15" customHeight="1" x14ac:dyDescent="0.35">
      <c r="A367" s="4">
        <v>44848</v>
      </c>
      <c r="B367" t="s">
        <v>54</v>
      </c>
      <c r="C367" s="2">
        <f t="shared" si="72"/>
        <v>45568.808225000052</v>
      </c>
      <c r="E367" s="2">
        <v>555</v>
      </c>
      <c r="F367" s="3">
        <f t="shared" si="73"/>
        <v>45013.808225000052</v>
      </c>
    </row>
    <row r="368" spans="1:8" ht="14.15" customHeight="1" x14ac:dyDescent="0.35">
      <c r="A368" s="4">
        <v>44848</v>
      </c>
      <c r="B368" t="s">
        <v>13</v>
      </c>
      <c r="C368" s="2">
        <f t="shared" si="72"/>
        <v>45013.808225000052</v>
      </c>
      <c r="E368" s="2">
        <f>2*0.51</f>
        <v>1.02</v>
      </c>
      <c r="F368" s="3">
        <f t="shared" si="73"/>
        <v>45012.788225000055</v>
      </c>
    </row>
    <row r="369" spans="1:8" ht="14.15" customHeight="1" x14ac:dyDescent="0.35">
      <c r="A369" s="4">
        <v>44848</v>
      </c>
      <c r="B369" t="s">
        <v>55</v>
      </c>
      <c r="C369" s="2">
        <f t="shared" si="72"/>
        <v>45012.788225000055</v>
      </c>
      <c r="E369" s="2">
        <v>1057</v>
      </c>
      <c r="F369" s="3">
        <f t="shared" si="73"/>
        <v>43955.788225000055</v>
      </c>
      <c r="G369" s="3">
        <v>43955.79</v>
      </c>
      <c r="H369" s="12">
        <f>G369-F369</f>
        <v>1.7749999460647814E-3</v>
      </c>
    </row>
    <row r="370" spans="1:8" ht="14.15" customHeight="1" x14ac:dyDescent="0.35">
      <c r="A370" s="4">
        <v>44851</v>
      </c>
      <c r="B370" t="s">
        <v>21</v>
      </c>
      <c r="C370" s="2">
        <f t="shared" ref="C370:C374" si="74">F369</f>
        <v>43955.788225000055</v>
      </c>
      <c r="E370" s="2">
        <v>1368.45</v>
      </c>
      <c r="F370" s="3">
        <f t="shared" ref="F370:F374" si="75">C370+D370-E370</f>
        <v>42587.338225000058</v>
      </c>
    </row>
    <row r="371" spans="1:8" ht="14.15" customHeight="1" x14ac:dyDescent="0.35">
      <c r="A371" s="4">
        <v>44851</v>
      </c>
      <c r="B371" t="s">
        <v>6</v>
      </c>
      <c r="C371" s="2">
        <f t="shared" si="74"/>
        <v>42587.338225000058</v>
      </c>
      <c r="E371" s="2">
        <v>368.64</v>
      </c>
      <c r="F371" s="3">
        <f t="shared" si="75"/>
        <v>42218.698225000058</v>
      </c>
    </row>
    <row r="372" spans="1:8" ht="14.15" customHeight="1" x14ac:dyDescent="0.35">
      <c r="A372" s="4">
        <v>44851</v>
      </c>
      <c r="B372" t="s">
        <v>24</v>
      </c>
      <c r="C372" s="2">
        <f t="shared" si="74"/>
        <v>42218.698225000058</v>
      </c>
      <c r="E372" s="2">
        <v>5000</v>
      </c>
      <c r="F372" s="3">
        <f t="shared" si="75"/>
        <v>37218.698225000058</v>
      </c>
    </row>
    <row r="373" spans="1:8" ht="14.15" customHeight="1" x14ac:dyDescent="0.35">
      <c r="A373" s="4">
        <v>44851</v>
      </c>
      <c r="B373" t="s">
        <v>13</v>
      </c>
      <c r="C373" s="2">
        <f t="shared" si="74"/>
        <v>37218.698225000058</v>
      </c>
      <c r="E373" s="2">
        <f>0.51</f>
        <v>0.51</v>
      </c>
      <c r="F373" s="3">
        <f t="shared" si="75"/>
        <v>37218.188225000056</v>
      </c>
      <c r="G373" s="3">
        <v>37218.19</v>
      </c>
      <c r="H373" s="12">
        <f>G373-F373</f>
        <v>1.7749999460647814E-3</v>
      </c>
    </row>
    <row r="374" spans="1:8" ht="14.15" customHeight="1" x14ac:dyDescent="0.35">
      <c r="A374" s="4">
        <v>44852</v>
      </c>
      <c r="B374" t="s">
        <v>38</v>
      </c>
      <c r="C374" s="2">
        <f t="shared" si="74"/>
        <v>37218.188225000056</v>
      </c>
      <c r="D374" s="2">
        <v>4221.74</v>
      </c>
      <c r="F374" s="3">
        <f t="shared" si="75"/>
        <v>41439.928225000054</v>
      </c>
    </row>
    <row r="375" spans="1:8" ht="14.15" customHeight="1" x14ac:dyDescent="0.35">
      <c r="A375" s="4">
        <v>44852</v>
      </c>
      <c r="B375" t="s">
        <v>19</v>
      </c>
      <c r="C375" s="2">
        <f t="shared" ref="C375:C376" si="76">F374</f>
        <v>41439.928225000054</v>
      </c>
      <c r="E375" s="2">
        <v>1000</v>
      </c>
      <c r="F375" s="3">
        <f t="shared" ref="F375:F376" si="77">C375+D375-E375</f>
        <v>40439.928225000054</v>
      </c>
      <c r="G375" s="3">
        <v>40439.93</v>
      </c>
      <c r="H375" s="12">
        <f>G375-F375</f>
        <v>1.7749999460647814E-3</v>
      </c>
    </row>
    <row r="376" spans="1:8" ht="14.15" customHeight="1" x14ac:dyDescent="0.35">
      <c r="A376" s="4">
        <v>44853</v>
      </c>
      <c r="B376" t="s">
        <v>23</v>
      </c>
      <c r="C376" s="2">
        <f t="shared" si="76"/>
        <v>40439.928225000054</v>
      </c>
      <c r="E376" s="2">
        <v>625.17999999999995</v>
      </c>
      <c r="F376" s="3">
        <f t="shared" si="77"/>
        <v>39814.748225000054</v>
      </c>
      <c r="G376" s="3">
        <v>39814.75</v>
      </c>
      <c r="H376" s="12">
        <f>G376-F376</f>
        <v>1.7749999460647814E-3</v>
      </c>
    </row>
    <row r="377" spans="1:8" ht="14.15" customHeight="1" x14ac:dyDescent="0.35">
      <c r="A377" s="4">
        <v>44854</v>
      </c>
      <c r="B377" t="s">
        <v>20</v>
      </c>
      <c r="C377" s="2">
        <f t="shared" ref="C377:C378" si="78">F376</f>
        <v>39814.748225000054</v>
      </c>
      <c r="E377" s="2">
        <v>1382.78</v>
      </c>
      <c r="F377" s="3">
        <f t="shared" ref="F377:F378" si="79">C377+D377-E377</f>
        <v>38431.968225000055</v>
      </c>
    </row>
    <row r="378" spans="1:8" ht="14.15" customHeight="1" x14ac:dyDescent="0.35">
      <c r="A378" s="4">
        <v>44854</v>
      </c>
      <c r="B378" t="s">
        <v>13</v>
      </c>
      <c r="C378" s="2">
        <f t="shared" si="78"/>
        <v>38431.968225000055</v>
      </c>
      <c r="E378" s="2">
        <f>0.51</f>
        <v>0.51</v>
      </c>
      <c r="F378" s="3">
        <f t="shared" si="79"/>
        <v>38431.458225000053</v>
      </c>
      <c r="G378" s="3">
        <v>38431.46</v>
      </c>
      <c r="H378" s="12">
        <f>G378-F378</f>
        <v>1.7749999460647814E-3</v>
      </c>
    </row>
    <row r="379" spans="1:8" ht="14.15" customHeight="1" x14ac:dyDescent="0.35">
      <c r="A379" s="4">
        <v>44855</v>
      </c>
      <c r="B379" t="s">
        <v>19</v>
      </c>
      <c r="C379" s="2">
        <f t="shared" ref="C379:C382" si="80">F378</f>
        <v>38431.458225000053</v>
      </c>
      <c r="E379" s="2">
        <v>1000</v>
      </c>
      <c r="F379" s="3">
        <f t="shared" ref="F379:F382" si="81">C379+D379-E379</f>
        <v>37431.458225000053</v>
      </c>
      <c r="G379" s="3">
        <v>37431.46</v>
      </c>
      <c r="H379" s="12">
        <f>G379-F379</f>
        <v>1.7749999460647814E-3</v>
      </c>
    </row>
    <row r="380" spans="1:8" ht="14.15" customHeight="1" x14ac:dyDescent="0.35">
      <c r="A380" s="4">
        <v>44858</v>
      </c>
      <c r="B380" t="s">
        <v>4</v>
      </c>
      <c r="C380" s="2">
        <f t="shared" si="80"/>
        <v>37431.458225000053</v>
      </c>
      <c r="E380" s="2">
        <v>450</v>
      </c>
      <c r="F380" s="3">
        <f t="shared" si="81"/>
        <v>36981.458225000053</v>
      </c>
    </row>
    <row r="381" spans="1:8" ht="14.15" customHeight="1" x14ac:dyDescent="0.35">
      <c r="A381" s="4">
        <v>44858</v>
      </c>
      <c r="B381" t="s">
        <v>4</v>
      </c>
      <c r="C381" s="2">
        <f t="shared" si="80"/>
        <v>36981.458225000053</v>
      </c>
      <c r="E381" s="2">
        <v>150</v>
      </c>
      <c r="F381" s="3">
        <f t="shared" si="81"/>
        <v>36831.458225000053</v>
      </c>
    </row>
    <row r="382" spans="1:8" ht="14.15" customHeight="1" x14ac:dyDescent="0.35">
      <c r="A382" s="4">
        <v>44858</v>
      </c>
      <c r="B382" t="s">
        <v>13</v>
      </c>
      <c r="C382" s="2">
        <f t="shared" si="80"/>
        <v>36831.458225000053</v>
      </c>
      <c r="E382" s="2">
        <f>3*0.51</f>
        <v>1.53</v>
      </c>
      <c r="F382" s="3">
        <f t="shared" si="81"/>
        <v>36829.928225000054</v>
      </c>
    </row>
    <row r="383" spans="1:8" ht="14.15" customHeight="1" x14ac:dyDescent="0.35">
      <c r="A383" s="4">
        <v>44858</v>
      </c>
      <c r="B383" t="s">
        <v>56</v>
      </c>
      <c r="C383" s="2">
        <f t="shared" ref="C383" si="82">F382</f>
        <v>36829.928225000054</v>
      </c>
      <c r="E383" s="2">
        <v>4720</v>
      </c>
      <c r="F383" s="3">
        <f t="shared" ref="F383" si="83">C383+D383-E383</f>
        <v>32109.928225000054</v>
      </c>
      <c r="G383" s="3">
        <v>32109.93</v>
      </c>
      <c r="H383" s="12">
        <f>G383-F383</f>
        <v>1.7749999460647814E-3</v>
      </c>
    </row>
    <row r="384" spans="1:8" ht="14.15" customHeight="1" x14ac:dyDescent="0.35">
      <c r="A384" s="4">
        <v>44859</v>
      </c>
      <c r="B384" t="s">
        <v>5</v>
      </c>
      <c r="C384" s="2">
        <f t="shared" ref="C384:C388" si="84">F383</f>
        <v>32109.928225000054</v>
      </c>
      <c r="E384" s="2">
        <v>2808</v>
      </c>
      <c r="F384" s="3">
        <f t="shared" ref="F384:F388" si="85">C384+D384-E384</f>
        <v>29301.928225000054</v>
      </c>
    </row>
    <row r="385" spans="1:8" ht="14.15" customHeight="1" x14ac:dyDescent="0.35">
      <c r="A385" s="4">
        <v>44859</v>
      </c>
      <c r="B385" t="s">
        <v>7</v>
      </c>
      <c r="C385" s="2">
        <f t="shared" si="84"/>
        <v>29301.928225000054</v>
      </c>
      <c r="E385" s="2">
        <v>115</v>
      </c>
      <c r="F385" s="3">
        <f t="shared" si="85"/>
        <v>29186.928225000054</v>
      </c>
    </row>
    <row r="386" spans="1:8" ht="14.15" customHeight="1" x14ac:dyDescent="0.35">
      <c r="A386" s="4">
        <v>44859</v>
      </c>
      <c r="B386" t="s">
        <v>33</v>
      </c>
      <c r="C386" s="2">
        <f t="shared" si="84"/>
        <v>29186.928225000054</v>
      </c>
      <c r="E386" s="2">
        <v>2048</v>
      </c>
      <c r="F386" s="3">
        <f t="shared" si="85"/>
        <v>27138.928225000054</v>
      </c>
    </row>
    <row r="387" spans="1:8" ht="14.15" customHeight="1" x14ac:dyDescent="0.35">
      <c r="A387" s="4">
        <v>44859</v>
      </c>
      <c r="B387" t="s">
        <v>13</v>
      </c>
      <c r="C387" s="2">
        <f t="shared" si="84"/>
        <v>27138.928225000054</v>
      </c>
      <c r="E387" s="2">
        <f>3*0.51</f>
        <v>1.53</v>
      </c>
      <c r="F387" s="3">
        <f t="shared" si="85"/>
        <v>27137.398225000055</v>
      </c>
      <c r="G387" s="3">
        <v>27137.4</v>
      </c>
      <c r="H387" s="12">
        <f>G387-F387</f>
        <v>1.7749999460647814E-3</v>
      </c>
    </row>
    <row r="388" spans="1:8" ht="14.15" customHeight="1" x14ac:dyDescent="0.35">
      <c r="A388" s="4">
        <v>44861</v>
      </c>
      <c r="B388" t="s">
        <v>21</v>
      </c>
      <c r="C388" s="2">
        <f t="shared" si="84"/>
        <v>27137.398225000055</v>
      </c>
      <c r="E388" s="2">
        <v>430.97</v>
      </c>
      <c r="F388" s="3">
        <f t="shared" si="85"/>
        <v>26706.428225000054</v>
      </c>
    </row>
    <row r="389" spans="1:8" ht="14.15" customHeight="1" x14ac:dyDescent="0.35">
      <c r="A389" s="4">
        <v>44861</v>
      </c>
      <c r="B389" t="s">
        <v>13</v>
      </c>
      <c r="C389" s="2">
        <f t="shared" ref="C389:C390" si="86">F388</f>
        <v>26706.428225000054</v>
      </c>
      <c r="E389" s="2">
        <v>0.51</v>
      </c>
      <c r="F389" s="3">
        <f t="shared" ref="F389:F390" si="87">C389+D389-E389</f>
        <v>26705.918225000056</v>
      </c>
      <c r="G389" s="3">
        <v>26705.919999999998</v>
      </c>
      <c r="H389" s="12">
        <f>G389-F389</f>
        <v>1.7749999424268026E-3</v>
      </c>
    </row>
    <row r="390" spans="1:8" ht="14.15" customHeight="1" x14ac:dyDescent="0.35">
      <c r="A390" s="4">
        <v>44862</v>
      </c>
      <c r="B390" s="10" t="s">
        <v>3</v>
      </c>
      <c r="C390" s="11">
        <f t="shared" si="86"/>
        <v>26705.918225000056</v>
      </c>
      <c r="D390" s="11">
        <v>14513.79</v>
      </c>
      <c r="F390" s="3">
        <f t="shared" si="87"/>
        <v>41219.708225000053</v>
      </c>
      <c r="G390" s="3">
        <v>41219.71</v>
      </c>
      <c r="H390" s="12">
        <f>G390-F390</f>
        <v>1.7749999460647814E-3</v>
      </c>
    </row>
    <row r="391" spans="1:8" ht="14.15" customHeight="1" x14ac:dyDescent="0.35">
      <c r="A391" s="4">
        <v>44863</v>
      </c>
      <c r="B391" t="s">
        <v>19</v>
      </c>
      <c r="C391" s="2">
        <f t="shared" ref="C391:C392" si="88">F390</f>
        <v>41219.708225000053</v>
      </c>
      <c r="E391" s="2">
        <v>1000</v>
      </c>
      <c r="F391" s="3">
        <f t="shared" ref="F391:F392" si="89">C391+D391-E391</f>
        <v>40219.708225000053</v>
      </c>
    </row>
    <row r="392" spans="1:8" ht="14.15" customHeight="1" x14ac:dyDescent="0.35">
      <c r="A392" s="4">
        <v>44863</v>
      </c>
      <c r="B392" t="s">
        <v>24</v>
      </c>
      <c r="C392" s="2">
        <f t="shared" si="88"/>
        <v>40219.708225000053</v>
      </c>
      <c r="E392" s="2">
        <v>5000</v>
      </c>
      <c r="F392" s="3">
        <f t="shared" si="89"/>
        <v>35219.708225000053</v>
      </c>
      <c r="G392" s="3">
        <v>35219.71</v>
      </c>
      <c r="H392" s="12">
        <f>G392-F392</f>
        <v>1.7749999460647814E-3</v>
      </c>
    </row>
    <row r="393" spans="1:8" ht="14.15" customHeight="1" x14ac:dyDescent="0.35">
      <c r="A393" s="4">
        <v>44865</v>
      </c>
      <c r="B393" t="s">
        <v>12</v>
      </c>
      <c r="C393" s="2">
        <f t="shared" ref="C393:C397" si="90">F392</f>
        <v>35219.708225000053</v>
      </c>
      <c r="E393" s="2">
        <v>333.14</v>
      </c>
      <c r="F393" s="3">
        <f t="shared" ref="F393:F397" si="91">C393+D393-E393</f>
        <v>34886.568225000054</v>
      </c>
    </row>
    <row r="394" spans="1:8" ht="14.15" customHeight="1" x14ac:dyDescent="0.35">
      <c r="A394" s="4">
        <v>44865</v>
      </c>
      <c r="B394" t="s">
        <v>20</v>
      </c>
      <c r="C394" s="2">
        <f t="shared" si="90"/>
        <v>34886.568225000054</v>
      </c>
      <c r="E394" s="2">
        <v>2005.39</v>
      </c>
      <c r="F394" s="3">
        <f t="shared" si="91"/>
        <v>32881.178225000054</v>
      </c>
    </row>
    <row r="395" spans="1:8" ht="14.15" customHeight="1" x14ac:dyDescent="0.35">
      <c r="A395" s="4">
        <v>44865</v>
      </c>
      <c r="B395" t="s">
        <v>13</v>
      </c>
      <c r="C395" s="2">
        <f t="shared" si="90"/>
        <v>32881.178225000054</v>
      </c>
      <c r="E395" s="2">
        <f>0.51*3</f>
        <v>1.53</v>
      </c>
      <c r="F395" s="3">
        <f t="shared" si="91"/>
        <v>32879.648225000055</v>
      </c>
    </row>
    <row r="396" spans="1:8" ht="14.15" customHeight="1" x14ac:dyDescent="0.35">
      <c r="A396" s="4">
        <v>44865</v>
      </c>
      <c r="B396" t="s">
        <v>26</v>
      </c>
      <c r="C396" s="2">
        <f t="shared" si="90"/>
        <v>32879.648225000055</v>
      </c>
      <c r="D396" s="2">
        <v>3526.8</v>
      </c>
      <c r="F396" s="3">
        <f t="shared" si="91"/>
        <v>36406.448225000058</v>
      </c>
    </row>
    <row r="397" spans="1:8" ht="14.15" customHeight="1" x14ac:dyDescent="0.35">
      <c r="A397" s="4">
        <v>44865</v>
      </c>
      <c r="B397" t="s">
        <v>53</v>
      </c>
      <c r="C397" s="2">
        <f t="shared" si="90"/>
        <v>36406.448225000058</v>
      </c>
      <c r="E397" s="2">
        <v>692.68</v>
      </c>
      <c r="F397" s="3">
        <f t="shared" si="91"/>
        <v>35713.768225000058</v>
      </c>
      <c r="G397" s="3">
        <v>35713.769999999997</v>
      </c>
      <c r="H397" s="12">
        <f>G397-F397</f>
        <v>1.7749999387888238E-3</v>
      </c>
    </row>
    <row r="398" spans="1:8" ht="14.15" customHeight="1" x14ac:dyDescent="0.35">
      <c r="A398" s="4">
        <v>44866</v>
      </c>
      <c r="B398" t="s">
        <v>13</v>
      </c>
      <c r="C398" s="2">
        <f t="shared" ref="C398:C399" si="92">F397</f>
        <v>35713.768225000058</v>
      </c>
      <c r="E398" s="2">
        <v>76</v>
      </c>
      <c r="F398" s="3">
        <f t="shared" ref="F398:F399" si="93">C398+D398-E398</f>
        <v>35637.768225000058</v>
      </c>
      <c r="G398" s="3">
        <v>35637.769999999997</v>
      </c>
      <c r="H398" s="12">
        <f>G398-F398</f>
        <v>1.7749999387888238E-3</v>
      </c>
    </row>
    <row r="399" spans="1:8" ht="14.15" customHeight="1" x14ac:dyDescent="0.35">
      <c r="A399" s="4">
        <v>44867</v>
      </c>
      <c r="B399" t="s">
        <v>19</v>
      </c>
      <c r="C399" s="2">
        <f t="shared" si="92"/>
        <v>35637.768225000058</v>
      </c>
      <c r="E399" s="2">
        <v>2000</v>
      </c>
      <c r="F399" s="3">
        <f t="shared" si="93"/>
        <v>33637.768225000058</v>
      </c>
      <c r="G399" s="3">
        <v>33637.769999999997</v>
      </c>
      <c r="H399" s="12">
        <f>G399-F399</f>
        <v>1.7749999387888238E-3</v>
      </c>
    </row>
    <row r="400" spans="1:8" ht="14.15" customHeight="1" x14ac:dyDescent="0.35">
      <c r="A400" s="4">
        <v>44868</v>
      </c>
      <c r="B400" t="s">
        <v>21</v>
      </c>
      <c r="C400" s="2">
        <f t="shared" ref="C400:C401" si="94">F399</f>
        <v>33637.768225000058</v>
      </c>
      <c r="E400" s="2">
        <v>828.25</v>
      </c>
      <c r="F400" s="3">
        <f t="shared" ref="F400:F401" si="95">C400+D400-E400</f>
        <v>32809.518225000058</v>
      </c>
    </row>
    <row r="401" spans="1:9" ht="14.15" customHeight="1" x14ac:dyDescent="0.35">
      <c r="A401" s="4">
        <v>44868</v>
      </c>
      <c r="B401" t="s">
        <v>13</v>
      </c>
      <c r="C401" s="2">
        <f t="shared" si="94"/>
        <v>32809.518225000058</v>
      </c>
      <c r="E401" s="2">
        <f>0.51</f>
        <v>0.51</v>
      </c>
      <c r="F401" s="3">
        <f t="shared" si="95"/>
        <v>32809.008225000056</v>
      </c>
      <c r="G401" s="3">
        <v>32809.01</v>
      </c>
      <c r="H401" s="12">
        <f>G401-F401</f>
        <v>1.7749999460647814E-3</v>
      </c>
    </row>
    <row r="402" spans="1:9" ht="14.15" customHeight="1" x14ac:dyDescent="0.35">
      <c r="A402" s="4">
        <v>44872</v>
      </c>
      <c r="B402" t="s">
        <v>15</v>
      </c>
      <c r="C402" s="2">
        <f t="shared" ref="C402:C404" si="96">F401</f>
        <v>32809.008225000056</v>
      </c>
      <c r="E402" s="2">
        <v>547.4</v>
      </c>
      <c r="F402" s="3">
        <f t="shared" ref="F402:F404" si="97">C402+D402-E402</f>
        <v>32261.608225000055</v>
      </c>
      <c r="I402" s="5" t="s">
        <v>52</v>
      </c>
    </row>
    <row r="403" spans="1:9" ht="14.15" customHeight="1" x14ac:dyDescent="0.35">
      <c r="A403" s="4">
        <v>44872</v>
      </c>
      <c r="B403" t="s">
        <v>10</v>
      </c>
      <c r="C403" s="2">
        <f t="shared" si="96"/>
        <v>32261.608225000055</v>
      </c>
      <c r="E403" s="2">
        <f>265.67</f>
        <v>265.67</v>
      </c>
      <c r="F403" s="3">
        <f t="shared" si="97"/>
        <v>31995.938225000056</v>
      </c>
      <c r="I403" s="5" t="s">
        <v>57</v>
      </c>
    </row>
    <row r="404" spans="1:9" ht="14.15" customHeight="1" x14ac:dyDescent="0.35">
      <c r="A404" s="4">
        <v>44872</v>
      </c>
      <c r="B404" t="s">
        <v>13</v>
      </c>
      <c r="C404" s="2">
        <f t="shared" si="96"/>
        <v>31995.938225000056</v>
      </c>
      <c r="E404" s="2">
        <f>2*0.51</f>
        <v>1.02</v>
      </c>
      <c r="F404" s="3">
        <f t="shared" si="97"/>
        <v>31994.918225000056</v>
      </c>
      <c r="G404" s="3">
        <v>31994.92</v>
      </c>
      <c r="H404" s="12">
        <f>G404-F404</f>
        <v>1.7749999424268026E-3</v>
      </c>
    </row>
    <row r="405" spans="1:9" ht="14.15" customHeight="1" x14ac:dyDescent="0.35">
      <c r="A405" s="4">
        <v>44874</v>
      </c>
      <c r="B405" t="s">
        <v>19</v>
      </c>
      <c r="C405" s="2">
        <f t="shared" ref="C405:C407" si="98">F404</f>
        <v>31994.918225000056</v>
      </c>
      <c r="E405" s="2">
        <v>1000</v>
      </c>
      <c r="F405" s="3">
        <f t="shared" ref="F405:F407" si="99">C405+D405-E405</f>
        <v>30994.918225000056</v>
      </c>
    </row>
    <row r="406" spans="1:9" ht="14" customHeight="1" x14ac:dyDescent="0.35">
      <c r="A406" s="4">
        <v>44874</v>
      </c>
      <c r="B406" t="s">
        <v>55</v>
      </c>
      <c r="C406" s="2">
        <f t="shared" si="98"/>
        <v>30994.918225000056</v>
      </c>
      <c r="E406" s="2">
        <v>578.91</v>
      </c>
      <c r="F406" s="3">
        <f t="shared" si="99"/>
        <v>30416.008225000056</v>
      </c>
      <c r="G406" s="3">
        <v>30416.01</v>
      </c>
      <c r="H406" s="12">
        <f>G406-F406</f>
        <v>1.7749999424268026E-3</v>
      </c>
    </row>
    <row r="407" spans="1:9" ht="14" customHeight="1" x14ac:dyDescent="0.35">
      <c r="A407" s="4">
        <v>44876</v>
      </c>
      <c r="B407" t="s">
        <v>24</v>
      </c>
      <c r="C407" s="2">
        <f t="shared" si="98"/>
        <v>30416.008225000056</v>
      </c>
      <c r="E407" s="2">
        <v>5000</v>
      </c>
      <c r="F407" s="3">
        <f t="shared" si="99"/>
        <v>25416.008225000056</v>
      </c>
      <c r="G407" s="3">
        <v>25416.01</v>
      </c>
      <c r="H407" s="12">
        <f>G407-F407</f>
        <v>1.7749999424268026E-3</v>
      </c>
    </row>
    <row r="408" spans="1:9" ht="14" customHeight="1" x14ac:dyDescent="0.35">
      <c r="A408" s="4">
        <v>44878</v>
      </c>
      <c r="B408" t="s">
        <v>19</v>
      </c>
      <c r="C408" s="2">
        <f t="shared" ref="C408:C412" si="100">F407</f>
        <v>25416.008225000056</v>
      </c>
      <c r="E408" s="2">
        <v>1000</v>
      </c>
      <c r="F408" s="3">
        <f t="shared" ref="F408:F412" si="101">C408+D408-E408</f>
        <v>24416.008225000056</v>
      </c>
      <c r="G408" s="3">
        <v>24416.01</v>
      </c>
      <c r="H408" s="12">
        <f>G408-F408</f>
        <v>1.7749999424268026E-3</v>
      </c>
    </row>
    <row r="409" spans="1:9" ht="14" customHeight="1" x14ac:dyDescent="0.35">
      <c r="A409" s="4">
        <v>44879</v>
      </c>
      <c r="B409" t="s">
        <v>23</v>
      </c>
      <c r="C409" s="2">
        <f t="shared" si="100"/>
        <v>24416.008225000056</v>
      </c>
      <c r="E409" s="2">
        <v>600.64</v>
      </c>
      <c r="F409" s="3">
        <f t="shared" si="101"/>
        <v>23815.368225000057</v>
      </c>
    </row>
    <row r="410" spans="1:9" ht="14" customHeight="1" x14ac:dyDescent="0.35">
      <c r="A410" s="4">
        <v>44879</v>
      </c>
      <c r="B410" t="s">
        <v>20</v>
      </c>
      <c r="C410" s="2">
        <f t="shared" si="100"/>
        <v>23815.368225000057</v>
      </c>
      <c r="E410" s="2">
        <v>2003.96</v>
      </c>
      <c r="F410" s="3">
        <f t="shared" si="101"/>
        <v>21811.408225000057</v>
      </c>
    </row>
    <row r="411" spans="1:9" ht="14" customHeight="1" x14ac:dyDescent="0.35">
      <c r="A411" s="4">
        <v>44879</v>
      </c>
      <c r="B411" t="s">
        <v>10</v>
      </c>
      <c r="C411" s="2">
        <f t="shared" si="100"/>
        <v>21811.408225000057</v>
      </c>
      <c r="E411" s="2">
        <v>265.67</v>
      </c>
      <c r="F411" s="3">
        <f t="shared" si="101"/>
        <v>21545.738225000059</v>
      </c>
      <c r="I411" s="5" t="s">
        <v>58</v>
      </c>
    </row>
    <row r="412" spans="1:9" ht="14" customHeight="1" x14ac:dyDescent="0.35">
      <c r="A412" s="4">
        <v>44879</v>
      </c>
      <c r="B412" t="s">
        <v>13</v>
      </c>
      <c r="C412" s="2">
        <f t="shared" si="100"/>
        <v>21545.738225000059</v>
      </c>
      <c r="E412" s="2">
        <f>0.51*2</f>
        <v>1.02</v>
      </c>
      <c r="F412" s="3">
        <f t="shared" si="101"/>
        <v>21544.718225000059</v>
      </c>
      <c r="G412" s="3">
        <v>21544.720000000001</v>
      </c>
      <c r="H412" s="12">
        <f>G412-F412</f>
        <v>1.7749999424268026E-3</v>
      </c>
    </row>
    <row r="413" spans="1:9" ht="14" customHeight="1" x14ac:dyDescent="0.35">
      <c r="A413" s="4">
        <v>44880</v>
      </c>
      <c r="B413" s="10" t="s">
        <v>3</v>
      </c>
      <c r="C413" s="11">
        <f t="shared" ref="C413:C414" si="102">F412</f>
        <v>21544.718225000059</v>
      </c>
      <c r="D413" s="11">
        <v>9184.619999999999</v>
      </c>
      <c r="F413" s="3">
        <f t="shared" ref="F413:F414" si="103">C413+D413-E413</f>
        <v>30729.338225000058</v>
      </c>
      <c r="G413" s="3">
        <v>30729.34</v>
      </c>
      <c r="H413" s="12">
        <f>G413-F413</f>
        <v>1.7749999424268026E-3</v>
      </c>
    </row>
    <row r="414" spans="1:9" ht="14" customHeight="1" x14ac:dyDescent="0.35">
      <c r="A414" s="4">
        <v>44881</v>
      </c>
      <c r="B414" t="s">
        <v>6</v>
      </c>
      <c r="C414" s="2">
        <f t="shared" si="102"/>
        <v>30729.338225000058</v>
      </c>
      <c r="E414" s="2">
        <v>358.7</v>
      </c>
      <c r="F414" s="3">
        <f t="shared" si="103"/>
        <v>30370.638225000057</v>
      </c>
      <c r="G414" s="3">
        <v>30370.639999999999</v>
      </c>
      <c r="H414" s="12">
        <f>G414-F414</f>
        <v>1.7749999424268026E-3</v>
      </c>
    </row>
    <row r="415" spans="1:9" ht="14" customHeight="1" x14ac:dyDescent="0.35">
      <c r="A415" s="4">
        <v>44882</v>
      </c>
      <c r="B415" t="s">
        <v>20</v>
      </c>
      <c r="C415" s="2">
        <f t="shared" ref="C415:C416" si="104">F414</f>
        <v>30370.638225000057</v>
      </c>
      <c r="E415" s="2">
        <v>860.73</v>
      </c>
      <c r="F415" s="3">
        <f t="shared" ref="F415:F416" si="105">C415+D415-E415</f>
        <v>29509.908225000057</v>
      </c>
    </row>
    <row r="416" spans="1:9" ht="14" customHeight="1" x14ac:dyDescent="0.35">
      <c r="A416" s="4">
        <v>44882</v>
      </c>
      <c r="B416" t="s">
        <v>13</v>
      </c>
      <c r="C416" s="2">
        <f t="shared" si="104"/>
        <v>29509.908225000057</v>
      </c>
      <c r="E416" s="2">
        <f>0.51</f>
        <v>0.51</v>
      </c>
      <c r="F416" s="3">
        <f t="shared" si="105"/>
        <v>29509.398225000059</v>
      </c>
      <c r="G416" s="3">
        <v>29509.4</v>
      </c>
      <c r="H416" s="12">
        <f>G416-F416</f>
        <v>1.7749999424268026E-3</v>
      </c>
    </row>
    <row r="417" spans="1:9" ht="14" customHeight="1" x14ac:dyDescent="0.35">
      <c r="A417" s="4">
        <v>44888</v>
      </c>
      <c r="B417" t="s">
        <v>10</v>
      </c>
      <c r="C417" s="2">
        <f t="shared" ref="C417:C418" si="106">F416</f>
        <v>29509.398225000059</v>
      </c>
      <c r="E417" s="2">
        <v>265.67</v>
      </c>
      <c r="F417" s="3">
        <f t="shared" ref="F417:F418" si="107">C417+D417-E417</f>
        <v>29243.728225000061</v>
      </c>
      <c r="I417" s="5" t="s">
        <v>59</v>
      </c>
    </row>
    <row r="418" spans="1:9" ht="14" customHeight="1" x14ac:dyDescent="0.35">
      <c r="A418" s="4">
        <v>44888</v>
      </c>
      <c r="B418" t="s">
        <v>13</v>
      </c>
      <c r="C418" s="2">
        <f t="shared" si="106"/>
        <v>29243.728225000061</v>
      </c>
      <c r="E418" s="2">
        <f>0.51</f>
        <v>0.51</v>
      </c>
      <c r="F418" s="3">
        <f t="shared" si="107"/>
        <v>29243.218225000062</v>
      </c>
      <c r="G418" s="3">
        <v>29243.22</v>
      </c>
      <c r="H418" s="12">
        <f>G418-F418</f>
        <v>1.7749999387888238E-3</v>
      </c>
    </row>
    <row r="419" spans="1:9" ht="14" customHeight="1" x14ac:dyDescent="0.35">
      <c r="A419" s="4">
        <v>44890</v>
      </c>
      <c r="B419" t="s">
        <v>12</v>
      </c>
      <c r="C419" s="2">
        <f t="shared" ref="C419:C423" si="108">F418</f>
        <v>29243.218225000062</v>
      </c>
      <c r="E419" s="2">
        <v>1086.95</v>
      </c>
      <c r="F419" s="3">
        <f t="shared" ref="F419:F423" si="109">C419+D419-E419</f>
        <v>28156.268225000062</v>
      </c>
    </row>
    <row r="420" spans="1:9" ht="14" customHeight="1" x14ac:dyDescent="0.35">
      <c r="A420" s="4">
        <v>44890</v>
      </c>
      <c r="B420" t="s">
        <v>21</v>
      </c>
      <c r="C420" s="2">
        <f t="shared" si="108"/>
        <v>28156.268225000062</v>
      </c>
      <c r="E420" s="2">
        <v>1510.1100000000001</v>
      </c>
      <c r="F420" s="3">
        <f t="shared" si="109"/>
        <v>26646.158225000061</v>
      </c>
    </row>
    <row r="421" spans="1:9" ht="14" customHeight="1" x14ac:dyDescent="0.35">
      <c r="A421" s="4">
        <v>44890</v>
      </c>
      <c r="B421" t="s">
        <v>5</v>
      </c>
      <c r="C421" s="2">
        <f t="shared" si="108"/>
        <v>26646.158225000061</v>
      </c>
      <c r="E421" s="2">
        <v>1111</v>
      </c>
      <c r="F421" s="3">
        <f t="shared" si="109"/>
        <v>25535.158225000061</v>
      </c>
    </row>
    <row r="422" spans="1:9" ht="14" customHeight="1" x14ac:dyDescent="0.35">
      <c r="A422" s="4">
        <v>44890</v>
      </c>
      <c r="B422" t="s">
        <v>7</v>
      </c>
      <c r="C422" s="2">
        <f t="shared" si="108"/>
        <v>25535.158225000061</v>
      </c>
      <c r="E422" s="2">
        <v>63</v>
      </c>
      <c r="F422" s="3">
        <f t="shared" si="109"/>
        <v>25472.158225000061</v>
      </c>
    </row>
    <row r="423" spans="1:9" ht="14" customHeight="1" x14ac:dyDescent="0.35">
      <c r="A423" s="4">
        <v>44890</v>
      </c>
      <c r="B423" t="s">
        <v>13</v>
      </c>
      <c r="C423" s="2">
        <f t="shared" si="108"/>
        <v>25472.158225000061</v>
      </c>
      <c r="E423" s="2">
        <f>4*0.51</f>
        <v>2.04</v>
      </c>
      <c r="F423" s="3">
        <f t="shared" si="109"/>
        <v>25470.11822500006</v>
      </c>
      <c r="G423" s="3">
        <v>25470.12</v>
      </c>
      <c r="H423" s="12">
        <f>G423-F423</f>
        <v>1.7749999387888238E-3</v>
      </c>
    </row>
    <row r="424" spans="1:9" ht="14" customHeight="1" x14ac:dyDescent="0.35">
      <c r="A424" s="4">
        <v>44893</v>
      </c>
      <c r="B424" t="s">
        <v>4</v>
      </c>
      <c r="C424" s="2">
        <f t="shared" ref="C424:C427" si="110">F423</f>
        <v>25470.11822500006</v>
      </c>
      <c r="E424" s="2">
        <v>450</v>
      </c>
      <c r="F424" s="3">
        <f t="shared" ref="F424:F427" si="111">C424+D424-E424</f>
        <v>25020.11822500006</v>
      </c>
    </row>
    <row r="425" spans="1:9" ht="14" customHeight="1" x14ac:dyDescent="0.35">
      <c r="A425" s="4">
        <v>44893</v>
      </c>
      <c r="B425" t="s">
        <v>20</v>
      </c>
      <c r="C425" s="2">
        <f t="shared" si="110"/>
        <v>25020.11822500006</v>
      </c>
      <c r="E425" s="2">
        <v>158.51</v>
      </c>
      <c r="F425" s="3">
        <f t="shared" si="111"/>
        <v>24861.608225000062</v>
      </c>
    </row>
    <row r="426" spans="1:9" ht="14" customHeight="1" x14ac:dyDescent="0.35">
      <c r="A426" s="4">
        <v>44893</v>
      </c>
      <c r="B426" t="s">
        <v>13</v>
      </c>
      <c r="C426" s="2">
        <f t="shared" si="110"/>
        <v>24861.608225000062</v>
      </c>
      <c r="E426" s="2">
        <f>2*0.51</f>
        <v>1.02</v>
      </c>
      <c r="F426" s="3">
        <f t="shared" si="111"/>
        <v>24860.588225000061</v>
      </c>
    </row>
    <row r="427" spans="1:9" ht="14" customHeight="1" x14ac:dyDescent="0.35">
      <c r="A427" s="4">
        <v>44893</v>
      </c>
      <c r="B427" t="s">
        <v>14</v>
      </c>
      <c r="C427" s="2">
        <f t="shared" si="110"/>
        <v>24860.588225000061</v>
      </c>
      <c r="D427" s="2">
        <v>3412.51</v>
      </c>
      <c r="F427" s="3">
        <f t="shared" si="111"/>
        <v>28273.09822500006</v>
      </c>
      <c r="G427" s="3">
        <v>28273.1</v>
      </c>
      <c r="H427" s="12">
        <f>G427-F427</f>
        <v>1.7749999387888238E-3</v>
      </c>
    </row>
    <row r="428" spans="1:9" ht="14" customHeight="1" x14ac:dyDescent="0.35">
      <c r="A428" s="4">
        <v>44896</v>
      </c>
      <c r="B428" t="s">
        <v>19</v>
      </c>
      <c r="C428" s="2">
        <f t="shared" ref="C428" si="112">F427</f>
        <v>28273.09822500006</v>
      </c>
      <c r="E428" s="2">
        <v>1000</v>
      </c>
      <c r="F428" s="3">
        <f t="shared" ref="F428" si="113">C428+D428-E428</f>
        <v>27273.09822500006</v>
      </c>
      <c r="G428" s="3">
        <v>27273.1</v>
      </c>
      <c r="H428" s="12">
        <f>G428-F428</f>
        <v>1.7749999387888238E-3</v>
      </c>
    </row>
    <row r="429" spans="1:9" ht="14" customHeight="1" x14ac:dyDescent="0.35">
      <c r="A429" s="4">
        <v>44898</v>
      </c>
      <c r="B429" t="s">
        <v>13</v>
      </c>
      <c r="C429" s="2">
        <f t="shared" ref="C429:C434" si="114">F428</f>
        <v>27273.09822500006</v>
      </c>
      <c r="E429" s="2">
        <v>76</v>
      </c>
      <c r="F429" s="3">
        <f t="shared" ref="F429:F434" si="115">C429+D429-E429</f>
        <v>27197.09822500006</v>
      </c>
      <c r="G429" s="3">
        <v>27197.1</v>
      </c>
      <c r="H429" s="12">
        <f>G429-F429</f>
        <v>1.7749999387888238E-3</v>
      </c>
    </row>
    <row r="430" spans="1:9" ht="14" customHeight="1" x14ac:dyDescent="0.35">
      <c r="A430" s="4">
        <v>44902</v>
      </c>
      <c r="B430" t="s">
        <v>22</v>
      </c>
      <c r="C430" s="2">
        <f t="shared" si="114"/>
        <v>27197.09822500006</v>
      </c>
      <c r="E430" s="2">
        <v>208.54</v>
      </c>
      <c r="F430" s="3">
        <f t="shared" si="115"/>
        <v>26988.558225000059</v>
      </c>
    </row>
    <row r="431" spans="1:9" ht="14" customHeight="1" x14ac:dyDescent="0.35">
      <c r="A431" s="4">
        <v>44902</v>
      </c>
      <c r="B431" t="s">
        <v>10</v>
      </c>
      <c r="C431" s="2">
        <f t="shared" si="114"/>
        <v>26988.558225000059</v>
      </c>
      <c r="E431" s="2">
        <v>270.62</v>
      </c>
      <c r="F431" s="3">
        <f t="shared" si="115"/>
        <v>26717.93822500006</v>
      </c>
    </row>
    <row r="432" spans="1:9" ht="14" customHeight="1" x14ac:dyDescent="0.35">
      <c r="A432" s="4">
        <v>44902</v>
      </c>
      <c r="B432" t="s">
        <v>20</v>
      </c>
      <c r="C432" s="2">
        <f t="shared" si="114"/>
        <v>26717.93822500006</v>
      </c>
      <c r="E432" s="2">
        <v>865.19</v>
      </c>
      <c r="F432" s="3">
        <f t="shared" si="115"/>
        <v>25852.748225000061</v>
      </c>
    </row>
    <row r="433" spans="1:8" ht="14" customHeight="1" x14ac:dyDescent="0.35">
      <c r="A433" s="4">
        <v>44902</v>
      </c>
      <c r="B433" t="s">
        <v>13</v>
      </c>
      <c r="C433" s="2">
        <f t="shared" si="114"/>
        <v>25852.748225000061</v>
      </c>
      <c r="E433" s="2">
        <f>3*0.51</f>
        <v>1.53</v>
      </c>
      <c r="F433" s="3">
        <f t="shared" si="115"/>
        <v>25851.218225000062</v>
      </c>
    </row>
    <row r="434" spans="1:8" ht="14" customHeight="1" x14ac:dyDescent="0.35">
      <c r="A434" s="4">
        <v>44902</v>
      </c>
      <c r="B434" t="s">
        <v>44</v>
      </c>
      <c r="C434" s="2">
        <f t="shared" si="114"/>
        <v>25851.218225000062</v>
      </c>
      <c r="D434" s="2">
        <v>196.98</v>
      </c>
      <c r="F434" s="3">
        <f t="shared" si="115"/>
        <v>26048.198225000062</v>
      </c>
      <c r="G434" s="3">
        <v>26048.2</v>
      </c>
      <c r="H434" s="12">
        <f>G434-F434</f>
        <v>1.7749999387888238E-3</v>
      </c>
    </row>
    <row r="435" spans="1:8" ht="14" customHeight="1" x14ac:dyDescent="0.35">
      <c r="A435" s="4">
        <v>44904</v>
      </c>
      <c r="B435" s="10" t="s">
        <v>3</v>
      </c>
      <c r="C435" s="11">
        <f t="shared" ref="C435:C437" si="116">F434</f>
        <v>26048.198225000062</v>
      </c>
      <c r="D435" s="11">
        <v>3944.9000000000005</v>
      </c>
      <c r="F435" s="3">
        <f t="shared" ref="F435:F437" si="117">C435+D435-E435</f>
        <v>29993.098225000063</v>
      </c>
      <c r="G435" s="3">
        <v>29993.1</v>
      </c>
      <c r="H435" s="12">
        <f>G435-F435</f>
        <v>1.774999935150845E-3</v>
      </c>
    </row>
    <row r="436" spans="1:8" ht="14" customHeight="1" x14ac:dyDescent="0.35">
      <c r="A436" s="4">
        <v>44907</v>
      </c>
      <c r="B436" t="s">
        <v>21</v>
      </c>
      <c r="C436" s="2">
        <f t="shared" si="116"/>
        <v>29993.098225000063</v>
      </c>
      <c r="E436" s="2">
        <v>285.60000000000002</v>
      </c>
      <c r="F436" s="3">
        <f t="shared" si="117"/>
        <v>29707.498225000065</v>
      </c>
    </row>
    <row r="437" spans="1:8" ht="14" customHeight="1" x14ac:dyDescent="0.35">
      <c r="A437" s="4">
        <v>44907</v>
      </c>
      <c r="B437" t="s">
        <v>13</v>
      </c>
      <c r="C437" s="2">
        <f t="shared" si="116"/>
        <v>29707.498225000065</v>
      </c>
      <c r="E437" s="2">
        <v>0.51</v>
      </c>
      <c r="F437" s="3">
        <f t="shared" si="117"/>
        <v>29706.988225000066</v>
      </c>
      <c r="G437" s="3">
        <v>29706.99</v>
      </c>
      <c r="H437" s="12">
        <f>G437-F437</f>
        <v>1.774999935150845E-3</v>
      </c>
    </row>
    <row r="438" spans="1:8" ht="14" customHeight="1" x14ac:dyDescent="0.35">
      <c r="A438" s="4">
        <v>44908</v>
      </c>
      <c r="B438" t="s">
        <v>60</v>
      </c>
      <c r="C438" s="2">
        <f t="shared" ref="C438" si="118">F437</f>
        <v>29706.988225000066</v>
      </c>
      <c r="E438" s="2">
        <v>1524</v>
      </c>
      <c r="F438" s="3">
        <f t="shared" ref="F438" si="119">C438+D438-E438</f>
        <v>28182.988225000066</v>
      </c>
      <c r="G438" s="3">
        <v>28182.99</v>
      </c>
      <c r="H438" s="12">
        <f>G438-F438</f>
        <v>1.774999935150845E-3</v>
      </c>
    </row>
    <row r="439" spans="1:8" ht="14" customHeight="1" x14ac:dyDescent="0.35">
      <c r="A439" s="4">
        <v>44909</v>
      </c>
      <c r="B439" t="s">
        <v>26</v>
      </c>
      <c r="C439" s="2">
        <f t="shared" ref="C439:C440" si="120">F438</f>
        <v>28182.988225000066</v>
      </c>
      <c r="D439" s="2">
        <v>3492.82</v>
      </c>
      <c r="F439" s="3">
        <f t="shared" ref="F439:F440" si="121">C439+D439-E439</f>
        <v>31675.808225000066</v>
      </c>
    </row>
    <row r="440" spans="1:8" ht="14" customHeight="1" x14ac:dyDescent="0.35">
      <c r="A440" s="4">
        <v>44909</v>
      </c>
      <c r="B440" t="s">
        <v>23</v>
      </c>
      <c r="C440" s="2">
        <f t="shared" si="120"/>
        <v>31675.808225000066</v>
      </c>
      <c r="E440" s="2">
        <v>604.91999999999996</v>
      </c>
      <c r="F440" s="3">
        <f t="shared" si="121"/>
        <v>31070.888225000068</v>
      </c>
      <c r="G440" s="3">
        <v>31070.89</v>
      </c>
      <c r="H440" s="12">
        <f>G440-F440</f>
        <v>1.7749999315128662E-3</v>
      </c>
    </row>
    <row r="441" spans="1:8" ht="14" customHeight="1" x14ac:dyDescent="0.35">
      <c r="A441" s="4">
        <v>44910</v>
      </c>
      <c r="B441" t="s">
        <v>20</v>
      </c>
      <c r="C441" s="2">
        <f t="shared" ref="C441:C447" si="122">F440</f>
        <v>31070.888225000068</v>
      </c>
      <c r="E441" s="2">
        <v>413.94</v>
      </c>
      <c r="F441" s="3">
        <f t="shared" ref="F441:F447" si="123">C441+D441-E441</f>
        <v>30656.948225000069</v>
      </c>
    </row>
    <row r="442" spans="1:8" ht="14" customHeight="1" x14ac:dyDescent="0.35">
      <c r="A442" s="4">
        <v>44910</v>
      </c>
      <c r="B442" t="s">
        <v>13</v>
      </c>
      <c r="C442" s="2">
        <f t="shared" si="122"/>
        <v>30656.948225000069</v>
      </c>
      <c r="E442" s="2">
        <f>0.51</f>
        <v>0.51</v>
      </c>
      <c r="F442" s="3">
        <f t="shared" si="123"/>
        <v>30656.438225000071</v>
      </c>
    </row>
    <row r="443" spans="1:8" ht="14" customHeight="1" x14ac:dyDescent="0.35">
      <c r="A443" s="4">
        <v>44910</v>
      </c>
      <c r="B443" t="s">
        <v>6</v>
      </c>
      <c r="C443" s="2">
        <f t="shared" si="122"/>
        <v>30656.438225000071</v>
      </c>
      <c r="E443" s="2">
        <v>379.45</v>
      </c>
      <c r="F443" s="3">
        <f t="shared" si="123"/>
        <v>30276.98822500007</v>
      </c>
    </row>
    <row r="444" spans="1:8" ht="14" customHeight="1" x14ac:dyDescent="0.35">
      <c r="A444" s="4">
        <v>44910</v>
      </c>
      <c r="B444" t="s">
        <v>37</v>
      </c>
      <c r="C444" s="2">
        <f t="shared" si="122"/>
        <v>30276.98822500007</v>
      </c>
      <c r="E444" s="2">
        <v>1490.98</v>
      </c>
      <c r="F444" s="3">
        <f t="shared" si="123"/>
        <v>28786.008225000071</v>
      </c>
    </row>
    <row r="445" spans="1:8" ht="14" customHeight="1" x14ac:dyDescent="0.35">
      <c r="A445" s="4">
        <v>44910</v>
      </c>
      <c r="B445" t="s">
        <v>39</v>
      </c>
      <c r="C445" s="2">
        <f t="shared" si="122"/>
        <v>28786.008225000071</v>
      </c>
      <c r="E445" s="2">
        <f>250*4.971</f>
        <v>1242.75</v>
      </c>
      <c r="F445" s="3">
        <f t="shared" si="123"/>
        <v>27543.258225000071</v>
      </c>
      <c r="G445" s="3">
        <v>27543.26</v>
      </c>
      <c r="H445" s="12">
        <f>G445-F445</f>
        <v>1.7749999278748874E-3</v>
      </c>
    </row>
    <row r="446" spans="1:8" ht="14" customHeight="1" x14ac:dyDescent="0.35">
      <c r="A446" s="4">
        <v>44911</v>
      </c>
      <c r="B446" t="s">
        <v>38</v>
      </c>
      <c r="C446" s="2">
        <f t="shared" si="122"/>
        <v>27543.258225000071</v>
      </c>
      <c r="D446" s="2">
        <v>18214.54</v>
      </c>
      <c r="F446" s="3">
        <f t="shared" si="123"/>
        <v>45757.798225000071</v>
      </c>
      <c r="G446" s="3">
        <v>45757.8</v>
      </c>
      <c r="H446" s="12">
        <f>G446-F446</f>
        <v>1.7749999315128662E-3</v>
      </c>
    </row>
    <row r="447" spans="1:8" ht="14" customHeight="1" x14ac:dyDescent="0.35">
      <c r="A447" s="4">
        <v>44912</v>
      </c>
      <c r="B447" t="s">
        <v>19</v>
      </c>
      <c r="C447" s="2">
        <f t="shared" si="122"/>
        <v>45757.798225000071</v>
      </c>
      <c r="E447" s="2">
        <v>1000</v>
      </c>
      <c r="F447" s="3">
        <f t="shared" si="123"/>
        <v>44757.798225000071</v>
      </c>
      <c r="G447" s="3">
        <v>44757.8</v>
      </c>
      <c r="H447" s="12">
        <f>G447-F447</f>
        <v>1.7749999315128662E-3</v>
      </c>
    </row>
    <row r="448" spans="1:8" ht="14" customHeight="1" x14ac:dyDescent="0.35">
      <c r="A448" s="4">
        <v>44915</v>
      </c>
      <c r="B448" t="s">
        <v>42</v>
      </c>
      <c r="C448" s="2">
        <f t="shared" ref="C448:C452" si="124">F447</f>
        <v>44757.798225000071</v>
      </c>
      <c r="D448" s="2">
        <v>787.19</v>
      </c>
      <c r="F448" s="3">
        <f t="shared" ref="F448:F452" si="125">C448+D448-E448</f>
        <v>45544.988225000074</v>
      </c>
      <c r="G448" s="3">
        <v>45544.99</v>
      </c>
      <c r="H448" s="12">
        <f>G448-F448</f>
        <v>1.7749999242369086E-3</v>
      </c>
    </row>
    <row r="449" spans="1:8" ht="14" customHeight="1" x14ac:dyDescent="0.35">
      <c r="A449" s="4">
        <v>44916</v>
      </c>
      <c r="B449" t="s">
        <v>4</v>
      </c>
      <c r="C449" s="2">
        <f t="shared" si="124"/>
        <v>45544.988225000074</v>
      </c>
      <c r="E449" s="2">
        <v>450</v>
      </c>
      <c r="F449" s="3">
        <f t="shared" si="125"/>
        <v>45094.988225000074</v>
      </c>
    </row>
    <row r="450" spans="1:8" ht="14" customHeight="1" x14ac:dyDescent="0.35">
      <c r="A450" s="4">
        <v>44916</v>
      </c>
      <c r="B450" t="s">
        <v>5</v>
      </c>
      <c r="C450" s="2">
        <f t="shared" si="124"/>
        <v>45094.988225000074</v>
      </c>
      <c r="E450" s="2">
        <v>1026</v>
      </c>
      <c r="F450" s="3">
        <f t="shared" si="125"/>
        <v>44068.988225000074</v>
      </c>
    </row>
    <row r="451" spans="1:8" ht="14" customHeight="1" x14ac:dyDescent="0.35">
      <c r="A451" s="4">
        <v>44916</v>
      </c>
      <c r="B451" t="s">
        <v>7</v>
      </c>
      <c r="C451" s="2">
        <f t="shared" si="124"/>
        <v>44068.988225000074</v>
      </c>
      <c r="E451" s="2">
        <v>57</v>
      </c>
      <c r="F451" s="3">
        <f t="shared" si="125"/>
        <v>44011.988225000074</v>
      </c>
    </row>
    <row r="452" spans="1:8" ht="14" customHeight="1" x14ac:dyDescent="0.35">
      <c r="A452" s="4">
        <v>44916</v>
      </c>
      <c r="B452" t="s">
        <v>13</v>
      </c>
      <c r="C452" s="2">
        <f t="shared" si="124"/>
        <v>44011.988225000074</v>
      </c>
      <c r="E452" s="2">
        <f>0.51*3</f>
        <v>1.53</v>
      </c>
      <c r="F452" s="3">
        <f t="shared" si="125"/>
        <v>44010.458225000075</v>
      </c>
      <c r="G452" s="3">
        <v>44010.46</v>
      </c>
      <c r="H452" s="12">
        <f>G452-F452</f>
        <v>1.7749999242369086E-3</v>
      </c>
    </row>
    <row r="453" spans="1:8" ht="14" customHeight="1" x14ac:dyDescent="0.35">
      <c r="A453" s="4">
        <v>44918</v>
      </c>
      <c r="B453" t="s">
        <v>21</v>
      </c>
      <c r="C453" s="2">
        <f t="shared" ref="C453:C457" si="126">F452</f>
        <v>44010.458225000075</v>
      </c>
      <c r="E453" s="2">
        <v>1518.44</v>
      </c>
      <c r="F453" s="3">
        <f t="shared" ref="F453:F457" si="127">C453+D453-E453</f>
        <v>42492.018225000073</v>
      </c>
    </row>
    <row r="454" spans="1:8" ht="14" customHeight="1" x14ac:dyDescent="0.35">
      <c r="A454" s="4">
        <v>44918</v>
      </c>
      <c r="B454" t="s">
        <v>13</v>
      </c>
      <c r="C454" s="2">
        <f t="shared" si="126"/>
        <v>42492.018225000073</v>
      </c>
      <c r="E454" s="2">
        <f>0.51</f>
        <v>0.51</v>
      </c>
      <c r="F454" s="3">
        <f t="shared" si="127"/>
        <v>42491.508225000071</v>
      </c>
    </row>
    <row r="455" spans="1:8" ht="14" customHeight="1" x14ac:dyDescent="0.35">
      <c r="A455" s="4">
        <v>44918</v>
      </c>
      <c r="B455" t="s">
        <v>19</v>
      </c>
      <c r="C455" s="2">
        <f t="shared" si="126"/>
        <v>42491.508225000071</v>
      </c>
      <c r="E455" s="2">
        <v>1000</v>
      </c>
      <c r="F455" s="3">
        <f t="shared" si="127"/>
        <v>41491.508225000071</v>
      </c>
      <c r="G455" s="3">
        <v>41491.51</v>
      </c>
      <c r="H455" s="12">
        <f>G455-F455</f>
        <v>1.7749999315128662E-3</v>
      </c>
    </row>
    <row r="456" spans="1:8" ht="14" customHeight="1" x14ac:dyDescent="0.35">
      <c r="A456" s="4">
        <v>44924</v>
      </c>
      <c r="B456" t="s">
        <v>20</v>
      </c>
      <c r="C456" s="2">
        <f t="shared" si="126"/>
        <v>41491.508225000071</v>
      </c>
      <c r="E456" s="2">
        <v>88.18</v>
      </c>
      <c r="F456" s="3">
        <f t="shared" si="127"/>
        <v>41403.32822500007</v>
      </c>
    </row>
    <row r="457" spans="1:8" ht="14" customHeight="1" x14ac:dyDescent="0.35">
      <c r="A457" s="4">
        <v>44924</v>
      </c>
      <c r="B457" t="s">
        <v>13</v>
      </c>
      <c r="C457" s="2">
        <f t="shared" si="126"/>
        <v>41403.32822500007</v>
      </c>
      <c r="E457" s="2">
        <v>0.51</v>
      </c>
      <c r="F457" s="3">
        <f t="shared" si="127"/>
        <v>41402.818225000068</v>
      </c>
      <c r="G457" s="3">
        <v>41402.82</v>
      </c>
      <c r="H457" s="12">
        <f>G457-F457</f>
        <v>1.7749999315128662E-3</v>
      </c>
    </row>
  </sheetData>
  <printOptions gridLines="1"/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cashflow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Dragos Cosmin</dc:creator>
  <cp:lastModifiedBy>Dragos Cosmin</cp:lastModifiedBy>
  <cp:lastPrinted>2022-04-26T07:32:39Z</cp:lastPrinted>
  <dcterms:created xsi:type="dcterms:W3CDTF">2011-05-16T07:53:42Z</dcterms:created>
  <dcterms:modified xsi:type="dcterms:W3CDTF">2023-06-09T13:42:24Z</dcterms:modified>
</cp:coreProperties>
</file>