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jnauth\Desktop\Ham Radio\Kits &amp; Projects\Dueling 612s\"/>
    </mc:Choice>
  </mc:AlternateContent>
  <xr:revisionPtr revIDLastSave="0" documentId="8_{A07123CD-ADDA-47CB-B861-4D9F5560649C}" xr6:coauthVersionLast="37" xr6:coauthVersionMax="37" xr10:uidLastSave="{00000000-0000-0000-0000-000000000000}"/>
  <bookViews>
    <workbookView xWindow="0" yWindow="0" windowWidth="23040" windowHeight="9072" activeTab="1" xr2:uid="{DC5F7E12-54AC-4F7E-AC66-C3AE486D08DC}"/>
  </bookViews>
  <sheets>
    <sheet name="Error" sheetId="1" r:id="rId1"/>
    <sheet name="Voltage vs Power Ga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G7" i="1" s="1"/>
  <c r="D5" i="1"/>
  <c r="H5" i="1" s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I5" i="1"/>
  <c r="F5" i="1"/>
  <c r="D6" i="2" l="1"/>
  <c r="H6" i="2"/>
  <c r="G5" i="2"/>
  <c r="H5" i="2"/>
  <c r="G5" i="1"/>
  <c r="G6" i="1"/>
  <c r="H6" i="1"/>
  <c r="I6" i="1"/>
  <c r="H7" i="1"/>
  <c r="I7" i="1"/>
  <c r="I6" i="2" l="1"/>
  <c r="D7" i="2"/>
  <c r="G6" i="2"/>
  <c r="H8" i="1"/>
  <c r="G8" i="1"/>
  <c r="I8" i="1"/>
  <c r="D8" i="2" l="1"/>
  <c r="I7" i="2"/>
  <c r="G7" i="2"/>
  <c r="H7" i="2"/>
  <c r="I9" i="1"/>
  <c r="G9" i="1"/>
  <c r="H9" i="1"/>
  <c r="H8" i="2" l="1"/>
  <c r="G8" i="2"/>
  <c r="I8" i="2"/>
  <c r="D9" i="2"/>
  <c r="H10" i="1"/>
  <c r="G10" i="1"/>
  <c r="I10" i="1"/>
  <c r="G9" i="2" l="1"/>
  <c r="H9" i="2"/>
  <c r="I9" i="2"/>
  <c r="D10" i="2"/>
  <c r="G11" i="1"/>
  <c r="I11" i="1"/>
  <c r="H11" i="1"/>
  <c r="G10" i="2" l="1"/>
  <c r="H10" i="2"/>
  <c r="I10" i="2"/>
  <c r="D11" i="2"/>
  <c r="H12" i="1"/>
  <c r="G12" i="1"/>
  <c r="I12" i="1"/>
  <c r="D12" i="2" l="1"/>
  <c r="I11" i="2"/>
  <c r="H11" i="2"/>
  <c r="G11" i="2"/>
  <c r="I13" i="1"/>
  <c r="H13" i="1"/>
  <c r="G13" i="1"/>
  <c r="D13" i="2" l="1"/>
  <c r="G12" i="2"/>
  <c r="I12" i="2"/>
  <c r="H12" i="2"/>
  <c r="H14" i="1"/>
  <c r="G14" i="1"/>
  <c r="I14" i="1"/>
  <c r="D14" i="2" l="1"/>
  <c r="I13" i="2"/>
  <c r="H13" i="2"/>
  <c r="G13" i="2"/>
  <c r="G15" i="1"/>
  <c r="I15" i="1"/>
  <c r="H15" i="1"/>
  <c r="I14" i="2" l="1"/>
  <c r="D15" i="2"/>
  <c r="G14" i="2"/>
  <c r="H14" i="2"/>
  <c r="H16" i="1"/>
  <c r="G16" i="1"/>
  <c r="I16" i="1"/>
  <c r="I15" i="2" l="1"/>
  <c r="D16" i="2"/>
  <c r="H15" i="2"/>
  <c r="G15" i="2"/>
  <c r="I17" i="1"/>
  <c r="H17" i="1"/>
  <c r="G17" i="1"/>
  <c r="I16" i="2" l="1"/>
  <c r="H16" i="2"/>
  <c r="G16" i="2"/>
  <c r="D17" i="2"/>
  <c r="H18" i="1"/>
  <c r="G18" i="1"/>
  <c r="I18" i="1"/>
  <c r="I17" i="2" l="1"/>
  <c r="D18" i="2"/>
  <c r="G17" i="2"/>
  <c r="H17" i="2"/>
  <c r="H19" i="1"/>
  <c r="G19" i="1"/>
  <c r="I19" i="1"/>
  <c r="D19" i="2" l="1"/>
  <c r="G18" i="2"/>
  <c r="I18" i="2"/>
  <c r="H18" i="2"/>
  <c r="H20" i="1"/>
  <c r="G20" i="1"/>
  <c r="I20" i="1"/>
  <c r="I19" i="2" l="1"/>
  <c r="H19" i="2"/>
  <c r="D20" i="2"/>
  <c r="G19" i="2"/>
  <c r="H21" i="1"/>
  <c r="G21" i="1"/>
  <c r="I21" i="1"/>
  <c r="G20" i="2" l="1"/>
  <c r="D21" i="2"/>
  <c r="I20" i="2"/>
  <c r="H20" i="2"/>
  <c r="H22" i="1"/>
  <c r="G22" i="1"/>
  <c r="I22" i="1"/>
  <c r="I21" i="2" l="1"/>
  <c r="D22" i="2"/>
  <c r="G21" i="2"/>
  <c r="H21" i="2"/>
  <c r="I23" i="1"/>
  <c r="G23" i="1"/>
  <c r="H23" i="1"/>
  <c r="D23" i="2" l="1"/>
  <c r="I22" i="2"/>
  <c r="G22" i="2"/>
  <c r="H22" i="2"/>
  <c r="H24" i="1"/>
  <c r="G24" i="1"/>
  <c r="I24" i="1"/>
  <c r="D24" i="2" l="1"/>
  <c r="I23" i="2"/>
  <c r="H23" i="2"/>
  <c r="G23" i="2"/>
  <c r="H25" i="1"/>
  <c r="I25" i="1"/>
  <c r="G25" i="1"/>
  <c r="G24" i="2" l="1"/>
  <c r="H24" i="2"/>
  <c r="D25" i="2"/>
  <c r="I24" i="2"/>
  <c r="H26" i="1"/>
  <c r="I26" i="1"/>
  <c r="G26" i="1"/>
  <c r="I25" i="2" l="1"/>
  <c r="D26" i="2"/>
  <c r="H25" i="2"/>
  <c r="G25" i="2"/>
  <c r="I27" i="1"/>
  <c r="G27" i="1"/>
  <c r="H27" i="1"/>
  <c r="D27" i="2" l="1"/>
  <c r="G26" i="2"/>
  <c r="I26" i="2"/>
  <c r="H26" i="2"/>
  <c r="H28" i="1"/>
  <c r="G28" i="1"/>
  <c r="I28" i="1"/>
  <c r="G27" i="2" l="1"/>
  <c r="D28" i="2"/>
  <c r="I27" i="2"/>
  <c r="H27" i="2"/>
  <c r="I28" i="2" l="1"/>
  <c r="H28" i="2"/>
  <c r="G28" i="2"/>
</calcChain>
</file>

<file path=xl/sharedStrings.xml><?xml version="1.0" encoding="utf-8"?>
<sst xmlns="http://schemas.openxmlformats.org/spreadsheetml/2006/main" count="15" uniqueCount="8">
  <si>
    <t>Vin</t>
  </si>
  <si>
    <t>Vout</t>
  </si>
  <si>
    <t>R</t>
  </si>
  <si>
    <t>Pin</t>
  </si>
  <si>
    <t>Pout</t>
  </si>
  <si>
    <t>Pgain</t>
  </si>
  <si>
    <t>Vgain</t>
  </si>
  <si>
    <t>Output is 98.4% of 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</si>
</sst>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16E-F59F-49D0-A65B-5E46AA05A993}">
  <dimension ref="C3:K28"/>
  <sheetViews>
    <sheetView workbookViewId="0">
      <selection activeCell="N11" sqref="N11"/>
    </sheetView>
  </sheetViews>
  <sheetFormatPr defaultRowHeight="14.4" x14ac:dyDescent="0.3"/>
  <sheetData>
    <row r="3" spans="3:11" x14ac:dyDescent="0.3">
      <c r="D3" t="s">
        <v>7</v>
      </c>
    </row>
    <row r="4" spans="3:11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3:11" x14ac:dyDescent="0.3">
      <c r="C5">
        <v>1</v>
      </c>
      <c r="D5">
        <f>1*0.984</f>
        <v>0.98399999999999999</v>
      </c>
      <c r="E5">
        <v>50</v>
      </c>
      <c r="F5">
        <f>C5^2/E5</f>
        <v>0.02</v>
      </c>
      <c r="G5">
        <f>D5^2/E5</f>
        <v>1.936512E-2</v>
      </c>
      <c r="H5" s="2">
        <f>10*LOG(D5/C5)</f>
        <v>-7.0049015686584892E-2</v>
      </c>
      <c r="I5" s="2">
        <f>20*LOG(D5/C5)</f>
        <v>-0.14009803137316978</v>
      </c>
      <c r="J5">
        <v>0</v>
      </c>
      <c r="K5" s="1">
        <f>ABS(J5-I5)</f>
        <v>0.14009803137316978</v>
      </c>
    </row>
    <row r="6" spans="3:11" x14ac:dyDescent="0.3">
      <c r="C6">
        <v>1</v>
      </c>
      <c r="D6">
        <f>SUM($C$5:C6)*0.984</f>
        <v>1.968</v>
      </c>
      <c r="E6">
        <v>50</v>
      </c>
      <c r="F6">
        <f t="shared" ref="F6:F28" si="0">C6^2/E6</f>
        <v>0.02</v>
      </c>
      <c r="G6">
        <f t="shared" ref="G6:G28" si="1">D6^2/E6</f>
        <v>7.7460479999999998E-2</v>
      </c>
      <c r="H6" s="2">
        <f t="shared" ref="H6:H28" si="2">10*LOG(D6/C6)</f>
        <v>2.9402509409532267</v>
      </c>
      <c r="I6" s="2">
        <f t="shared" ref="I6:I28" si="3">20*LOG(D6/C6)</f>
        <v>5.8805018819064534</v>
      </c>
      <c r="J6">
        <v>6.0205999132796242</v>
      </c>
      <c r="K6" s="1">
        <f t="shared" ref="K6:K28" si="4">ABS(J6-I6)</f>
        <v>0.14009803137317078</v>
      </c>
    </row>
    <row r="7" spans="3:11" x14ac:dyDescent="0.3">
      <c r="C7">
        <v>1</v>
      </c>
      <c r="D7">
        <f>SUM($C$5:C7)*0.984</f>
        <v>2.952</v>
      </c>
      <c r="E7">
        <v>50</v>
      </c>
      <c r="F7">
        <f t="shared" si="0"/>
        <v>0.02</v>
      </c>
      <c r="G7">
        <f t="shared" si="1"/>
        <v>0.17428608000000001</v>
      </c>
      <c r="H7" s="2">
        <f t="shared" si="2"/>
        <v>4.7011635315100397</v>
      </c>
      <c r="I7" s="2">
        <f t="shared" si="3"/>
        <v>9.4023270630200795</v>
      </c>
      <c r="J7">
        <v>9.5424250943932485</v>
      </c>
      <c r="K7" s="1">
        <f t="shared" si="4"/>
        <v>0.14009803137316901</v>
      </c>
    </row>
    <row r="8" spans="3:11" x14ac:dyDescent="0.3">
      <c r="C8">
        <v>1</v>
      </c>
      <c r="D8">
        <f>SUM($C$5:C8)*0.984</f>
        <v>3.9359999999999999</v>
      </c>
      <c r="E8">
        <v>50</v>
      </c>
      <c r="F8">
        <f t="shared" si="0"/>
        <v>0.02</v>
      </c>
      <c r="G8">
        <f t="shared" si="1"/>
        <v>0.30984191999999999</v>
      </c>
      <c r="H8" s="2">
        <f t="shared" si="2"/>
        <v>5.9505508975930388</v>
      </c>
      <c r="I8" s="2">
        <f t="shared" si="3"/>
        <v>11.901101795186078</v>
      </c>
      <c r="J8">
        <v>12.041199826559248</v>
      </c>
      <c r="K8" s="1">
        <f t="shared" si="4"/>
        <v>0.14009803137317078</v>
      </c>
    </row>
    <row r="9" spans="3:11" x14ac:dyDescent="0.3">
      <c r="C9">
        <v>1</v>
      </c>
      <c r="D9">
        <f>SUM($C$5:C9)*0.984</f>
        <v>4.92</v>
      </c>
      <c r="E9">
        <v>50</v>
      </c>
      <c r="F9">
        <f t="shared" si="0"/>
        <v>0.02</v>
      </c>
      <c r="G9">
        <f t="shared" si="1"/>
        <v>0.48412799999999995</v>
      </c>
      <c r="H9" s="2">
        <f t="shared" si="2"/>
        <v>6.9196510276736038</v>
      </c>
      <c r="I9" s="2">
        <f t="shared" si="3"/>
        <v>13.839302055347208</v>
      </c>
      <c r="J9">
        <v>13.979400086720377</v>
      </c>
      <c r="K9" s="1">
        <f t="shared" si="4"/>
        <v>0.14009803137316901</v>
      </c>
    </row>
    <row r="10" spans="3:11" x14ac:dyDescent="0.3">
      <c r="C10">
        <v>1</v>
      </c>
      <c r="D10">
        <f>SUM($C$5:C10)*0.984</f>
        <v>5.9039999999999999</v>
      </c>
      <c r="E10">
        <v>50</v>
      </c>
      <c r="F10">
        <f t="shared" si="0"/>
        <v>0.02</v>
      </c>
      <c r="G10">
        <f t="shared" si="1"/>
        <v>0.69714432000000004</v>
      </c>
      <c r="H10" s="2">
        <f t="shared" si="2"/>
        <v>7.7114634881498514</v>
      </c>
      <c r="I10" s="2">
        <f t="shared" si="3"/>
        <v>15.422926976299703</v>
      </c>
      <c r="J10">
        <v>15.563025007672874</v>
      </c>
      <c r="K10" s="1">
        <f t="shared" si="4"/>
        <v>0.14009803137317078</v>
      </c>
    </row>
    <row r="11" spans="3:11" x14ac:dyDescent="0.3">
      <c r="C11">
        <v>1</v>
      </c>
      <c r="D11">
        <f>SUM($C$5:C11)*0.984</f>
        <v>6.8879999999999999</v>
      </c>
      <c r="E11">
        <v>50</v>
      </c>
      <c r="F11">
        <f t="shared" si="0"/>
        <v>0.02</v>
      </c>
      <c r="G11">
        <f t="shared" si="1"/>
        <v>0.94889087999999999</v>
      </c>
      <c r="H11" s="2">
        <f t="shared" si="2"/>
        <v>8.3809313844559838</v>
      </c>
      <c r="I11" s="2">
        <f t="shared" si="3"/>
        <v>16.761862768911968</v>
      </c>
      <c r="J11">
        <v>16.901960800285135</v>
      </c>
      <c r="K11" s="1">
        <f t="shared" si="4"/>
        <v>0.14009803137316723</v>
      </c>
    </row>
    <row r="12" spans="3:11" x14ac:dyDescent="0.3">
      <c r="C12">
        <v>1</v>
      </c>
      <c r="D12">
        <f>SUM($C$5:C12)*0.984</f>
        <v>7.8719999999999999</v>
      </c>
      <c r="E12">
        <v>50</v>
      </c>
      <c r="F12">
        <f t="shared" si="0"/>
        <v>0.02</v>
      </c>
      <c r="G12">
        <f t="shared" si="1"/>
        <v>1.23936768</v>
      </c>
      <c r="H12" s="2">
        <f t="shared" si="2"/>
        <v>8.9608508542328522</v>
      </c>
      <c r="I12" s="2">
        <f t="shared" si="3"/>
        <v>17.921701708465704</v>
      </c>
      <c r="J12">
        <v>18.061799739838872</v>
      </c>
      <c r="K12" s="1">
        <f t="shared" si="4"/>
        <v>0.14009803137316723</v>
      </c>
    </row>
    <row r="13" spans="3:11" x14ac:dyDescent="0.3">
      <c r="C13">
        <v>1</v>
      </c>
      <c r="D13">
        <f>SUM($C$5:C13)*0.984</f>
        <v>8.8559999999999999</v>
      </c>
      <c r="E13">
        <v>50</v>
      </c>
      <c r="F13">
        <f t="shared" si="0"/>
        <v>0.02</v>
      </c>
      <c r="G13">
        <f t="shared" si="1"/>
        <v>1.56857472</v>
      </c>
      <c r="H13" s="2">
        <f t="shared" si="2"/>
        <v>9.4723760787066631</v>
      </c>
      <c r="I13" s="2">
        <f t="shared" si="3"/>
        <v>18.944752157413326</v>
      </c>
      <c r="J13">
        <v>19.084850188786497</v>
      </c>
      <c r="K13" s="1">
        <f t="shared" si="4"/>
        <v>0.14009803137317078</v>
      </c>
    </row>
    <row r="14" spans="3:11" x14ac:dyDescent="0.3">
      <c r="C14">
        <v>1</v>
      </c>
      <c r="D14">
        <f>SUM($C$5:C14)*0.984</f>
        <v>9.84</v>
      </c>
      <c r="E14">
        <v>50</v>
      </c>
      <c r="F14">
        <f t="shared" si="0"/>
        <v>0.02</v>
      </c>
      <c r="G14">
        <f t="shared" si="1"/>
        <v>1.9365119999999998</v>
      </c>
      <c r="H14" s="2">
        <f t="shared" si="2"/>
        <v>9.9299509843134146</v>
      </c>
      <c r="I14" s="2">
        <f t="shared" si="3"/>
        <v>19.859901968626829</v>
      </c>
      <c r="J14">
        <v>20</v>
      </c>
      <c r="K14" s="1">
        <f t="shared" si="4"/>
        <v>0.14009803137317078</v>
      </c>
    </row>
    <row r="15" spans="3:11" x14ac:dyDescent="0.3">
      <c r="C15">
        <v>1</v>
      </c>
      <c r="D15">
        <f>SUM($C$5:C15)*0.984</f>
        <v>10.824</v>
      </c>
      <c r="E15">
        <v>50</v>
      </c>
      <c r="F15">
        <f t="shared" si="0"/>
        <v>0.02</v>
      </c>
      <c r="G15">
        <f t="shared" si="1"/>
        <v>2.3431795200000001</v>
      </c>
      <c r="H15" s="2">
        <f t="shared" si="2"/>
        <v>10.343877835895665</v>
      </c>
      <c r="I15" s="2">
        <f t="shared" si="3"/>
        <v>20.687755671791329</v>
      </c>
      <c r="J15">
        <v>20.827853703164504</v>
      </c>
      <c r="K15" s="1">
        <f t="shared" si="4"/>
        <v>0.14009803137317434</v>
      </c>
    </row>
    <row r="16" spans="3:11" x14ac:dyDescent="0.3">
      <c r="C16">
        <v>1</v>
      </c>
      <c r="D16">
        <f>SUM($C$5:C16)*0.984</f>
        <v>11.808</v>
      </c>
      <c r="E16">
        <v>50</v>
      </c>
      <c r="F16">
        <f t="shared" si="0"/>
        <v>0.02</v>
      </c>
      <c r="G16">
        <f t="shared" si="1"/>
        <v>2.7885772800000002</v>
      </c>
      <c r="H16" s="2">
        <f t="shared" si="2"/>
        <v>10.721763444789662</v>
      </c>
      <c r="I16" s="2">
        <f t="shared" si="3"/>
        <v>21.443526889579324</v>
      </c>
      <c r="J16">
        <v>21.583624920952499</v>
      </c>
      <c r="K16" s="1">
        <f t="shared" si="4"/>
        <v>0.14009803137317434</v>
      </c>
    </row>
    <row r="17" spans="3:11" x14ac:dyDescent="0.3">
      <c r="C17">
        <v>1</v>
      </c>
      <c r="D17">
        <f>SUM($C$5:C17)*0.984</f>
        <v>12.792</v>
      </c>
      <c r="E17">
        <v>50</v>
      </c>
      <c r="F17">
        <f t="shared" si="0"/>
        <v>0.02</v>
      </c>
      <c r="G17">
        <f t="shared" si="1"/>
        <v>3.2727052800000003</v>
      </c>
      <c r="H17" s="2">
        <f t="shared" si="2"/>
        <v>11.069384507381784</v>
      </c>
      <c r="I17" s="2">
        <f t="shared" si="3"/>
        <v>22.138769014763568</v>
      </c>
      <c r="J17">
        <v>22.278867046136735</v>
      </c>
      <c r="K17" s="1">
        <f t="shared" si="4"/>
        <v>0.14009803137316723</v>
      </c>
    </row>
    <row r="18" spans="3:11" x14ac:dyDescent="0.3">
      <c r="C18">
        <v>1</v>
      </c>
      <c r="D18">
        <f>SUM($C$5:C18)*0.984</f>
        <v>13.776</v>
      </c>
      <c r="E18">
        <v>50</v>
      </c>
      <c r="F18">
        <f t="shared" si="0"/>
        <v>0.02</v>
      </c>
      <c r="G18">
        <f t="shared" si="1"/>
        <v>3.79556352</v>
      </c>
      <c r="H18" s="2">
        <f t="shared" si="2"/>
        <v>11.391231341095796</v>
      </c>
      <c r="I18" s="2">
        <f t="shared" si="3"/>
        <v>22.782462682191593</v>
      </c>
      <c r="J18">
        <v>22.92256071356476</v>
      </c>
      <c r="K18" s="1">
        <f t="shared" si="4"/>
        <v>0.14009803137316723</v>
      </c>
    </row>
    <row r="19" spans="3:11" x14ac:dyDescent="0.3">
      <c r="C19">
        <v>1</v>
      </c>
      <c r="D19">
        <f>SUM($C$5:C19)*0.984</f>
        <v>14.76</v>
      </c>
      <c r="E19">
        <v>50</v>
      </c>
      <c r="F19">
        <f t="shared" si="0"/>
        <v>0.02</v>
      </c>
      <c r="G19">
        <f t="shared" si="1"/>
        <v>4.3571520000000001</v>
      </c>
      <c r="H19" s="2">
        <f t="shared" si="2"/>
        <v>11.690863574870228</v>
      </c>
      <c r="I19" s="2">
        <f t="shared" si="3"/>
        <v>23.381727149740456</v>
      </c>
      <c r="J19">
        <v>23.521825181113627</v>
      </c>
      <c r="K19" s="1">
        <f t="shared" si="4"/>
        <v>0.14009803137317078</v>
      </c>
    </row>
    <row r="20" spans="3:11" x14ac:dyDescent="0.3">
      <c r="C20">
        <v>1</v>
      </c>
      <c r="D20">
        <f>SUM($C$5:C20)*0.984</f>
        <v>15.744</v>
      </c>
      <c r="E20">
        <v>50</v>
      </c>
      <c r="F20">
        <f t="shared" si="0"/>
        <v>0.02</v>
      </c>
      <c r="G20">
        <f t="shared" si="1"/>
        <v>4.9574707199999999</v>
      </c>
      <c r="H20" s="2">
        <f t="shared" si="2"/>
        <v>11.971150810872665</v>
      </c>
      <c r="I20" s="2">
        <f t="shared" si="3"/>
        <v>23.942301621745329</v>
      </c>
      <c r="J20">
        <v>24.082399653118497</v>
      </c>
      <c r="K20" s="1">
        <f t="shared" si="4"/>
        <v>0.14009803137316723</v>
      </c>
    </row>
    <row r="21" spans="3:11" x14ac:dyDescent="0.3">
      <c r="C21">
        <v>1</v>
      </c>
      <c r="D21">
        <f>SUM($C$5:C21)*0.984</f>
        <v>16.728000000000002</v>
      </c>
      <c r="E21">
        <v>50</v>
      </c>
      <c r="F21">
        <f t="shared" si="0"/>
        <v>0.02</v>
      </c>
      <c r="G21">
        <f t="shared" si="1"/>
        <v>5.596519680000001</v>
      </c>
      <c r="H21" s="2">
        <f t="shared" si="2"/>
        <v>12.234440198096156</v>
      </c>
      <c r="I21" s="2">
        <f t="shared" si="3"/>
        <v>24.468880396192311</v>
      </c>
      <c r="J21">
        <v>24.608978427565479</v>
      </c>
      <c r="K21" s="1">
        <f t="shared" si="4"/>
        <v>0.14009803137316723</v>
      </c>
    </row>
    <row r="22" spans="3:11" x14ac:dyDescent="0.3">
      <c r="C22">
        <v>1</v>
      </c>
      <c r="D22">
        <f>SUM($C$5:C22)*0.984</f>
        <v>17.712</v>
      </c>
      <c r="E22">
        <v>50</v>
      </c>
      <c r="F22">
        <f t="shared" si="0"/>
        <v>0.02</v>
      </c>
      <c r="G22">
        <f t="shared" si="1"/>
        <v>6.2742988799999999</v>
      </c>
      <c r="H22" s="2">
        <f t="shared" si="2"/>
        <v>12.482676035346476</v>
      </c>
      <c r="I22" s="2">
        <f t="shared" si="3"/>
        <v>24.965352070692951</v>
      </c>
      <c r="J22">
        <v>25.105450102066122</v>
      </c>
      <c r="K22" s="1">
        <f t="shared" si="4"/>
        <v>0.14009803137317078</v>
      </c>
    </row>
    <row r="23" spans="3:11" x14ac:dyDescent="0.3">
      <c r="C23">
        <v>1</v>
      </c>
      <c r="D23">
        <f>SUM($C$5:C23)*0.984</f>
        <v>18.695999999999998</v>
      </c>
      <c r="E23">
        <v>50</v>
      </c>
      <c r="F23">
        <f t="shared" si="0"/>
        <v>0.02</v>
      </c>
      <c r="G23">
        <f t="shared" si="1"/>
        <v>6.9908083199999984</v>
      </c>
      <c r="H23" s="2">
        <f t="shared" si="2"/>
        <v>12.717486993841705</v>
      </c>
      <c r="I23" s="2">
        <f t="shared" si="3"/>
        <v>25.43497398768341</v>
      </c>
      <c r="J23">
        <v>25.575072019056577</v>
      </c>
      <c r="K23" s="1">
        <f t="shared" si="4"/>
        <v>0.14009803137316723</v>
      </c>
    </row>
    <row r="24" spans="3:11" x14ac:dyDescent="0.3">
      <c r="C24">
        <v>1</v>
      </c>
      <c r="D24">
        <f>SUM($C$5:C24)*0.984</f>
        <v>19.68</v>
      </c>
      <c r="E24">
        <v>50</v>
      </c>
      <c r="F24">
        <f t="shared" si="0"/>
        <v>0.02</v>
      </c>
      <c r="G24">
        <f t="shared" si="1"/>
        <v>7.7460479999999992</v>
      </c>
      <c r="H24" s="2">
        <f t="shared" si="2"/>
        <v>12.940250940953227</v>
      </c>
      <c r="I24" s="2">
        <f t="shared" si="3"/>
        <v>25.880501881906454</v>
      </c>
      <c r="J24">
        <v>26.020599913279625</v>
      </c>
      <c r="K24" s="1">
        <f t="shared" si="4"/>
        <v>0.14009803137317078</v>
      </c>
    </row>
    <row r="25" spans="3:11" x14ac:dyDescent="0.3">
      <c r="C25">
        <v>1</v>
      </c>
      <c r="D25">
        <f>SUM($C$5:C25)*0.984</f>
        <v>20.664000000000001</v>
      </c>
      <c r="E25">
        <v>50</v>
      </c>
      <c r="F25">
        <f t="shared" si="0"/>
        <v>0.02</v>
      </c>
      <c r="G25">
        <f t="shared" si="1"/>
        <v>8.5400179200000021</v>
      </c>
      <c r="H25" s="2">
        <f t="shared" si="2"/>
        <v>13.15214393165261</v>
      </c>
      <c r="I25" s="2">
        <f t="shared" si="3"/>
        <v>26.30428786330522</v>
      </c>
      <c r="J25">
        <v>26.444385894678387</v>
      </c>
      <c r="K25" s="1">
        <f t="shared" si="4"/>
        <v>0.14009803137316723</v>
      </c>
    </row>
    <row r="26" spans="3:11" x14ac:dyDescent="0.3">
      <c r="C26">
        <v>1</v>
      </c>
      <c r="D26">
        <f>SUM($C$5:C26)*0.984</f>
        <v>21.648</v>
      </c>
      <c r="E26">
        <v>50</v>
      </c>
      <c r="F26">
        <f t="shared" si="0"/>
        <v>0.02</v>
      </c>
      <c r="G26">
        <f t="shared" si="1"/>
        <v>9.3727180800000003</v>
      </c>
      <c r="H26" s="2">
        <f t="shared" si="2"/>
        <v>13.354177792535477</v>
      </c>
      <c r="I26" s="2">
        <f t="shared" si="3"/>
        <v>26.708355585070954</v>
      </c>
      <c r="J26">
        <v>26.848453616444125</v>
      </c>
      <c r="K26" s="1">
        <f t="shared" si="4"/>
        <v>0.14009803137317078</v>
      </c>
    </row>
    <row r="27" spans="3:11" x14ac:dyDescent="0.3">
      <c r="C27">
        <v>1</v>
      </c>
      <c r="D27">
        <f>SUM($C$5:C27)*0.984</f>
        <v>22.631999999999998</v>
      </c>
      <c r="E27">
        <v>50</v>
      </c>
      <c r="F27">
        <f t="shared" si="0"/>
        <v>0.02</v>
      </c>
      <c r="G27">
        <f t="shared" si="1"/>
        <v>10.24414848</v>
      </c>
      <c r="H27" s="2">
        <f t="shared" si="2"/>
        <v>13.547229344489345</v>
      </c>
      <c r="I27" s="2">
        <f t="shared" si="3"/>
        <v>27.09445868897869</v>
      </c>
      <c r="J27">
        <v>27.234556720351858</v>
      </c>
      <c r="K27" s="1">
        <f t="shared" si="4"/>
        <v>0.14009803137316723</v>
      </c>
    </row>
    <row r="28" spans="3:11" x14ac:dyDescent="0.3">
      <c r="C28">
        <v>1</v>
      </c>
      <c r="D28">
        <f>SUM($C$5:C28)*0.984</f>
        <v>23.616</v>
      </c>
      <c r="E28">
        <v>50</v>
      </c>
      <c r="F28">
        <f t="shared" si="0"/>
        <v>0.02</v>
      </c>
      <c r="G28">
        <f t="shared" si="1"/>
        <v>11.154309120000001</v>
      </c>
      <c r="H28" s="2">
        <f t="shared" si="2"/>
        <v>13.732063401429475</v>
      </c>
      <c r="I28" s="2">
        <f t="shared" si="3"/>
        <v>27.464126802858949</v>
      </c>
      <c r="J28">
        <v>27.60422483423212</v>
      </c>
      <c r="K28" s="1">
        <f t="shared" si="4"/>
        <v>0.14009803137317078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4CF4-0EA1-4DB5-9CC8-01BE8FD30FA8}">
  <dimension ref="C4:I28"/>
  <sheetViews>
    <sheetView tabSelected="1" workbookViewId="0">
      <selection activeCell="L14" sqref="L14"/>
    </sheetView>
  </sheetViews>
  <sheetFormatPr defaultRowHeight="14.4" x14ac:dyDescent="0.3"/>
  <sheetData>
    <row r="4" spans="3:9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3:9" x14ac:dyDescent="0.3">
      <c r="C5">
        <v>1</v>
      </c>
      <c r="D5">
        <v>1</v>
      </c>
      <c r="E5">
        <v>50</v>
      </c>
      <c r="F5">
        <f>C5^2/E5</f>
        <v>0.02</v>
      </c>
      <c r="G5">
        <f>D5^2/E5</f>
        <v>0.02</v>
      </c>
      <c r="H5" s="2">
        <f>10*LOG(D5/C5)</f>
        <v>0</v>
      </c>
      <c r="I5" s="2">
        <f>20*LOG(D5/C5)</f>
        <v>0</v>
      </c>
    </row>
    <row r="6" spans="3:9" x14ac:dyDescent="0.3">
      <c r="C6">
        <v>1</v>
      </c>
      <c r="D6">
        <f>D5+1</f>
        <v>2</v>
      </c>
      <c r="E6">
        <v>50</v>
      </c>
      <c r="F6">
        <f t="shared" ref="F6:F28" si="0">C6^2/E6</f>
        <v>0.02</v>
      </c>
      <c r="G6">
        <f t="shared" ref="G6:G28" si="1">D6^2/E6</f>
        <v>0.08</v>
      </c>
      <c r="H6" s="2">
        <f t="shared" ref="H6:H28" si="2">10*LOG(D6/C6)</f>
        <v>3.0102999566398121</v>
      </c>
      <c r="I6" s="2">
        <f t="shared" ref="I6:I28" si="3">20*LOG(D6/C6)</f>
        <v>6.0205999132796242</v>
      </c>
    </row>
    <row r="7" spans="3:9" x14ac:dyDescent="0.3">
      <c r="C7">
        <v>1</v>
      </c>
      <c r="D7">
        <f t="shared" ref="D7:D28" si="4">D6+1</f>
        <v>3</v>
      </c>
      <c r="E7">
        <v>50</v>
      </c>
      <c r="F7">
        <f t="shared" si="0"/>
        <v>0.02</v>
      </c>
      <c r="G7">
        <f t="shared" si="1"/>
        <v>0.18</v>
      </c>
      <c r="H7" s="2">
        <f t="shared" si="2"/>
        <v>4.7712125471966242</v>
      </c>
      <c r="I7" s="2">
        <f t="shared" si="3"/>
        <v>9.5424250943932485</v>
      </c>
    </row>
    <row r="8" spans="3:9" x14ac:dyDescent="0.3">
      <c r="C8">
        <v>1</v>
      </c>
      <c r="D8">
        <f t="shared" si="4"/>
        <v>4</v>
      </c>
      <c r="E8">
        <v>50</v>
      </c>
      <c r="F8">
        <f t="shared" si="0"/>
        <v>0.02</v>
      </c>
      <c r="G8">
        <f t="shared" si="1"/>
        <v>0.32</v>
      </c>
      <c r="H8" s="2">
        <f t="shared" si="2"/>
        <v>6.0205999132796242</v>
      </c>
      <c r="I8" s="2">
        <f t="shared" si="3"/>
        <v>12.041199826559248</v>
      </c>
    </row>
    <row r="9" spans="3:9" x14ac:dyDescent="0.3">
      <c r="C9">
        <v>1</v>
      </c>
      <c r="D9">
        <f t="shared" si="4"/>
        <v>5</v>
      </c>
      <c r="E9">
        <v>50</v>
      </c>
      <c r="F9">
        <f t="shared" si="0"/>
        <v>0.02</v>
      </c>
      <c r="G9">
        <f t="shared" si="1"/>
        <v>0.5</v>
      </c>
      <c r="H9" s="2">
        <f t="shared" si="2"/>
        <v>6.9897000433601884</v>
      </c>
      <c r="I9" s="2">
        <f t="shared" si="3"/>
        <v>13.979400086720377</v>
      </c>
    </row>
    <row r="10" spans="3:9" x14ac:dyDescent="0.3">
      <c r="C10">
        <v>1</v>
      </c>
      <c r="D10">
        <f t="shared" si="4"/>
        <v>6</v>
      </c>
      <c r="E10">
        <v>50</v>
      </c>
      <c r="F10">
        <f t="shared" si="0"/>
        <v>0.02</v>
      </c>
      <c r="G10">
        <f t="shared" si="1"/>
        <v>0.72</v>
      </c>
      <c r="H10" s="2">
        <f t="shared" si="2"/>
        <v>7.7815125038364368</v>
      </c>
      <c r="I10" s="2">
        <f t="shared" si="3"/>
        <v>15.563025007672874</v>
      </c>
    </row>
    <row r="11" spans="3:9" x14ac:dyDescent="0.3">
      <c r="C11">
        <v>1</v>
      </c>
      <c r="D11">
        <f t="shared" si="4"/>
        <v>7</v>
      </c>
      <c r="E11">
        <v>50</v>
      </c>
      <c r="F11">
        <f t="shared" si="0"/>
        <v>0.02</v>
      </c>
      <c r="G11">
        <f t="shared" si="1"/>
        <v>0.98</v>
      </c>
      <c r="H11" s="2">
        <f t="shared" si="2"/>
        <v>8.4509804001425675</v>
      </c>
      <c r="I11" s="2">
        <f t="shared" si="3"/>
        <v>16.901960800285135</v>
      </c>
    </row>
    <row r="12" spans="3:9" x14ac:dyDescent="0.3">
      <c r="C12">
        <v>1</v>
      </c>
      <c r="D12">
        <f t="shared" si="4"/>
        <v>8</v>
      </c>
      <c r="E12">
        <v>50</v>
      </c>
      <c r="F12">
        <f t="shared" si="0"/>
        <v>0.02</v>
      </c>
      <c r="G12">
        <f t="shared" si="1"/>
        <v>1.28</v>
      </c>
      <c r="H12" s="2">
        <f t="shared" si="2"/>
        <v>9.0308998699194358</v>
      </c>
      <c r="I12" s="2">
        <f t="shared" si="3"/>
        <v>18.061799739838872</v>
      </c>
    </row>
    <row r="13" spans="3:9" x14ac:dyDescent="0.3">
      <c r="C13">
        <v>1</v>
      </c>
      <c r="D13">
        <f t="shared" si="4"/>
        <v>9</v>
      </c>
      <c r="E13">
        <v>50</v>
      </c>
      <c r="F13">
        <f t="shared" si="0"/>
        <v>0.02</v>
      </c>
      <c r="G13">
        <f t="shared" si="1"/>
        <v>1.62</v>
      </c>
      <c r="H13" s="2">
        <f t="shared" si="2"/>
        <v>9.5424250943932485</v>
      </c>
      <c r="I13" s="2">
        <f t="shared" si="3"/>
        <v>19.084850188786497</v>
      </c>
    </row>
    <row r="14" spans="3:9" x14ac:dyDescent="0.3">
      <c r="C14">
        <v>1</v>
      </c>
      <c r="D14">
        <f t="shared" si="4"/>
        <v>10</v>
      </c>
      <c r="E14">
        <v>50</v>
      </c>
      <c r="F14">
        <f t="shared" si="0"/>
        <v>0.02</v>
      </c>
      <c r="G14">
        <f t="shared" si="1"/>
        <v>2</v>
      </c>
      <c r="H14" s="2">
        <f t="shared" si="2"/>
        <v>10</v>
      </c>
      <c r="I14" s="2">
        <f t="shared" si="3"/>
        <v>20</v>
      </c>
    </row>
    <row r="15" spans="3:9" x14ac:dyDescent="0.3">
      <c r="C15">
        <v>1</v>
      </c>
      <c r="D15">
        <f t="shared" si="4"/>
        <v>11</v>
      </c>
      <c r="E15">
        <v>50</v>
      </c>
      <c r="F15">
        <f t="shared" si="0"/>
        <v>0.02</v>
      </c>
      <c r="G15">
        <f t="shared" si="1"/>
        <v>2.42</v>
      </c>
      <c r="H15" s="2">
        <f t="shared" si="2"/>
        <v>10.413926851582252</v>
      </c>
      <c r="I15" s="2">
        <f t="shared" si="3"/>
        <v>20.827853703164504</v>
      </c>
    </row>
    <row r="16" spans="3:9" x14ac:dyDescent="0.3">
      <c r="C16">
        <v>1</v>
      </c>
      <c r="D16">
        <f t="shared" si="4"/>
        <v>12</v>
      </c>
      <c r="E16">
        <v>50</v>
      </c>
      <c r="F16">
        <f t="shared" si="0"/>
        <v>0.02</v>
      </c>
      <c r="G16">
        <f t="shared" si="1"/>
        <v>2.88</v>
      </c>
      <c r="H16" s="2">
        <f t="shared" si="2"/>
        <v>10.791812460476249</v>
      </c>
      <c r="I16" s="2">
        <f t="shared" si="3"/>
        <v>21.583624920952499</v>
      </c>
    </row>
    <row r="17" spans="3:9" x14ac:dyDescent="0.3">
      <c r="C17">
        <v>1</v>
      </c>
      <c r="D17">
        <f t="shared" si="4"/>
        <v>13</v>
      </c>
      <c r="E17">
        <v>50</v>
      </c>
      <c r="F17">
        <f t="shared" si="0"/>
        <v>0.02</v>
      </c>
      <c r="G17">
        <f t="shared" si="1"/>
        <v>3.38</v>
      </c>
      <c r="H17" s="2">
        <f t="shared" si="2"/>
        <v>11.139433523068368</v>
      </c>
      <c r="I17" s="2">
        <f t="shared" si="3"/>
        <v>22.278867046136735</v>
      </c>
    </row>
    <row r="18" spans="3:9" x14ac:dyDescent="0.3">
      <c r="C18">
        <v>1</v>
      </c>
      <c r="D18">
        <f t="shared" si="4"/>
        <v>14</v>
      </c>
      <c r="E18">
        <v>50</v>
      </c>
      <c r="F18">
        <f t="shared" si="0"/>
        <v>0.02</v>
      </c>
      <c r="G18">
        <f t="shared" si="1"/>
        <v>3.92</v>
      </c>
      <c r="H18" s="2">
        <f t="shared" si="2"/>
        <v>11.46128035678238</v>
      </c>
      <c r="I18" s="2">
        <f t="shared" si="3"/>
        <v>22.92256071356476</v>
      </c>
    </row>
    <row r="19" spans="3:9" x14ac:dyDescent="0.3">
      <c r="C19">
        <v>1</v>
      </c>
      <c r="D19">
        <f t="shared" si="4"/>
        <v>15</v>
      </c>
      <c r="E19">
        <v>50</v>
      </c>
      <c r="F19">
        <f t="shared" si="0"/>
        <v>0.02</v>
      </c>
      <c r="G19">
        <f t="shared" si="1"/>
        <v>4.5</v>
      </c>
      <c r="H19" s="2">
        <f t="shared" si="2"/>
        <v>11.760912590556813</v>
      </c>
      <c r="I19" s="2">
        <f t="shared" si="3"/>
        <v>23.521825181113627</v>
      </c>
    </row>
    <row r="20" spans="3:9" x14ac:dyDescent="0.3">
      <c r="C20">
        <v>1</v>
      </c>
      <c r="D20">
        <f t="shared" si="4"/>
        <v>16</v>
      </c>
      <c r="E20">
        <v>50</v>
      </c>
      <c r="F20">
        <f t="shared" si="0"/>
        <v>0.02</v>
      </c>
      <c r="G20">
        <f t="shared" si="1"/>
        <v>5.12</v>
      </c>
      <c r="H20" s="2">
        <f t="shared" si="2"/>
        <v>12.041199826559248</v>
      </c>
      <c r="I20" s="2">
        <f t="shared" si="3"/>
        <v>24.082399653118497</v>
      </c>
    </row>
    <row r="21" spans="3:9" x14ac:dyDescent="0.3">
      <c r="C21">
        <v>1</v>
      </c>
      <c r="D21">
        <f t="shared" si="4"/>
        <v>17</v>
      </c>
      <c r="E21">
        <v>50</v>
      </c>
      <c r="F21">
        <f t="shared" si="0"/>
        <v>0.02</v>
      </c>
      <c r="G21">
        <f t="shared" si="1"/>
        <v>5.78</v>
      </c>
      <c r="H21" s="2">
        <f t="shared" si="2"/>
        <v>12.304489213782739</v>
      </c>
      <c r="I21" s="2">
        <f t="shared" si="3"/>
        <v>24.608978427565479</v>
      </c>
    </row>
    <row r="22" spans="3:9" x14ac:dyDescent="0.3">
      <c r="C22">
        <v>1</v>
      </c>
      <c r="D22">
        <f t="shared" si="4"/>
        <v>18</v>
      </c>
      <c r="E22">
        <v>50</v>
      </c>
      <c r="F22">
        <f t="shared" si="0"/>
        <v>0.02</v>
      </c>
      <c r="G22">
        <f t="shared" si="1"/>
        <v>6.48</v>
      </c>
      <c r="H22" s="2">
        <f t="shared" si="2"/>
        <v>12.552725051033061</v>
      </c>
      <c r="I22" s="2">
        <f t="shared" si="3"/>
        <v>25.105450102066122</v>
      </c>
    </row>
    <row r="23" spans="3:9" x14ac:dyDescent="0.3">
      <c r="C23">
        <v>1</v>
      </c>
      <c r="D23">
        <f t="shared" si="4"/>
        <v>19</v>
      </c>
      <c r="E23">
        <v>50</v>
      </c>
      <c r="F23">
        <f t="shared" si="0"/>
        <v>0.02</v>
      </c>
      <c r="G23">
        <f t="shared" si="1"/>
        <v>7.22</v>
      </c>
      <c r="H23" s="2">
        <f t="shared" si="2"/>
        <v>12.787536009528289</v>
      </c>
      <c r="I23" s="2">
        <f t="shared" si="3"/>
        <v>25.575072019056577</v>
      </c>
    </row>
    <row r="24" spans="3:9" x14ac:dyDescent="0.3">
      <c r="C24">
        <v>1</v>
      </c>
      <c r="D24">
        <f t="shared" si="4"/>
        <v>20</v>
      </c>
      <c r="E24">
        <v>50</v>
      </c>
      <c r="F24">
        <f t="shared" si="0"/>
        <v>0.02</v>
      </c>
      <c r="G24">
        <f t="shared" si="1"/>
        <v>8</v>
      </c>
      <c r="H24" s="2">
        <f t="shared" si="2"/>
        <v>13.010299956639813</v>
      </c>
      <c r="I24" s="2">
        <f t="shared" si="3"/>
        <v>26.020599913279625</v>
      </c>
    </row>
    <row r="25" spans="3:9" x14ac:dyDescent="0.3">
      <c r="C25">
        <v>1</v>
      </c>
      <c r="D25">
        <f t="shared" si="4"/>
        <v>21</v>
      </c>
      <c r="E25">
        <v>50</v>
      </c>
      <c r="F25">
        <f t="shared" si="0"/>
        <v>0.02</v>
      </c>
      <c r="G25">
        <f t="shared" si="1"/>
        <v>8.82</v>
      </c>
      <c r="H25" s="2">
        <f t="shared" si="2"/>
        <v>13.222192947339193</v>
      </c>
      <c r="I25" s="2">
        <f t="shared" si="3"/>
        <v>26.444385894678387</v>
      </c>
    </row>
    <row r="26" spans="3:9" x14ac:dyDescent="0.3">
      <c r="C26">
        <v>1</v>
      </c>
      <c r="D26">
        <f t="shared" si="4"/>
        <v>22</v>
      </c>
      <c r="E26">
        <v>50</v>
      </c>
      <c r="F26">
        <f t="shared" si="0"/>
        <v>0.02</v>
      </c>
      <c r="G26">
        <f t="shared" si="1"/>
        <v>9.68</v>
      </c>
      <c r="H26" s="2">
        <f t="shared" si="2"/>
        <v>13.424226808222063</v>
      </c>
      <c r="I26" s="2">
        <f t="shared" si="3"/>
        <v>26.848453616444125</v>
      </c>
    </row>
    <row r="27" spans="3:9" x14ac:dyDescent="0.3">
      <c r="C27">
        <v>1</v>
      </c>
      <c r="D27">
        <f t="shared" si="4"/>
        <v>23</v>
      </c>
      <c r="E27">
        <v>50</v>
      </c>
      <c r="F27">
        <f t="shared" si="0"/>
        <v>0.02</v>
      </c>
      <c r="G27">
        <f t="shared" si="1"/>
        <v>10.58</v>
      </c>
      <c r="H27" s="2">
        <f t="shared" si="2"/>
        <v>13.617278360175929</v>
      </c>
      <c r="I27" s="2">
        <f t="shared" si="3"/>
        <v>27.234556720351858</v>
      </c>
    </row>
    <row r="28" spans="3:9" x14ac:dyDescent="0.3">
      <c r="C28">
        <v>1</v>
      </c>
      <c r="D28">
        <f t="shared" si="4"/>
        <v>24</v>
      </c>
      <c r="E28">
        <v>50</v>
      </c>
      <c r="F28">
        <f t="shared" si="0"/>
        <v>0.02</v>
      </c>
      <c r="G28">
        <f t="shared" si="1"/>
        <v>11.52</v>
      </c>
      <c r="H28" s="2">
        <f t="shared" si="2"/>
        <v>13.80211241711606</v>
      </c>
      <c r="I28" s="2">
        <f t="shared" si="3"/>
        <v>27.60422483423212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</vt:lpstr>
      <vt:lpstr>Voltage vs Power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</dc:creator>
  <cp:lastModifiedBy>ddr</cp:lastModifiedBy>
  <dcterms:created xsi:type="dcterms:W3CDTF">2018-10-05T01:38:25Z</dcterms:created>
  <dcterms:modified xsi:type="dcterms:W3CDTF">2018-10-05T02:32:15Z</dcterms:modified>
</cp:coreProperties>
</file>